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pu-files018\市職員\総務部\財政課\41.各種調査（照会＆回答）\財政状況資料集\R2\R2.9.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18" r:id="rId14"/>
    <sheet name="施設類型別ストック情報分析表① " sheetId="19" r:id="rId15"/>
    <sheet name="施設類型別ストック情報分析表② " sheetId="20" r:id="rId16"/>
    <sheet name="データシート" sheetId="9" state="hidden" r:id="rId17"/>
  </sheets>
  <calcPr calcId="152511"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CO35" i="10"/>
  <c r="CO36" i="10" s="1"/>
  <c r="CO37" i="10" s="1"/>
  <c r="CO38" i="10" s="1"/>
  <c r="CO39"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<sst xmlns="http://schemas.openxmlformats.org/spreadsheetml/2006/main" count="1066" uniqueCount="617">
  <si>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</si>
  <si>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</si>
  <si>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</si>
  <si>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</si>
  <si>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</si>
  <si>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</si>
  <si>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</si>
  <si>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</si>
  <si>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</si>
  <si>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</si>
  <si>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</si>
  <si>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</si>
  <si>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</si>
  <si>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</si>
  <si>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</si>
  <si>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</si>
  <si>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</si>
  <si>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</si>
  <si>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</si>
  <si>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</si>
  <si>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</si>
  <si>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</si>
  <si>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</si>
  <si>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</si>
  <si>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</si>
  <si>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</si>
  <si>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</si>
  <si>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</si>
  <si>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</si>
  <si>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</si>
  <si>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</si>
  <si>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</si>
  <si>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</si>
  <si>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</si>
  <si>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</si>
  <si>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</si>
  <si>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</si>
  <si>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</si>
  <si>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</si>
  <si>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</si>
  <si>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</si>
  <si>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</si>
  <si>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</si>
  <si>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</si>
  <si>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</si>
  <si>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</si>
  <si>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</si>
  <si>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</si>
  <si>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</si>
  <si>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</si>
  <si>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</si>
  <si>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</si>
  <si>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</si>
  <si>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</si>
  <si>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</si>
  <si>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</si>
  <si>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</si>
  <si>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</si>
  <si>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</si>
  <si>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</si>
  <si>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</si>
  <si>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</si>
  <si>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</si>
  <si>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</si>
  <si>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</si>
  <si>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</si>
  <si>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</si>
  <si>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</si>
  <si>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</si>
  <si>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</si>
  <si>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</si>
  <si>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</si>
  <si>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</si>
  <si>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</si>
  <si>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</si>
  <si>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</si>
  <si>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</si>
  <si>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</si>
  <si>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</si>
  <si>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</si>
  <si>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</si>
  <si>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</si>
  <si>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</si>
  <si>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</si>
  <si>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</si>
  <si>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</si>
  <si>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</si>
  <si>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</si>
  <si>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</si>
  <si>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</si>
  <si>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</si>
  <si>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</si>
  <si>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</si>
  <si>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</si>
  <si>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</si>
  <si>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</si>
  <si>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</si>
  <si>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</si>
  <si>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</si>
  <si>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</si>
  <si>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</si>
  <si>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</si>
  <si>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</si>
  <si>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</si>
  <si>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</si>
  <si>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</si>
  <si>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</si>
  <si>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</si>
  <si>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</si>
  <si>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</si>
  <si>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</si>
  <si>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</si>
  <si>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</si>
  <si>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</si>
  <si>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</si>
  <si>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</si>
  <si>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</si>
  <si>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</si>
  <si>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</si>
  <si>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</si>
  <si>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</si>
  <si>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</si>
  <si>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</si>
  <si>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</si>
  <si>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</si>
  <si>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</si>
  <si>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</si>
  <si>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</si>
  <si>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</si>
  <si>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</si>
  <si>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</si>
  <si>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</si>
  <si>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</si>
  <si>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</si>
  <si>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</si>
  <si>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</si>
  <si>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</si>
  <si>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</si>
  <si>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</si>
  <si>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</si>
  <si>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</si>
  <si>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</si>
  <si>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</si>
  <si>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</si>
  <si>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</si>
  <si>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</si>
  <si>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</si>
  <si>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</si>
  <si>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</si>
  <si>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</si>
  <si>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</si>
  <si>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</si>
  <si>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</si>
  <si>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</si>
  <si>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</si>
  <si>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病院事業会計</t>
    <phoneticPr fontId="5"/>
  </si>
  <si>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</si>
  <si>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</si>
  <si>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</si>
  <si>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</si>
  <si>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</si>
  <si>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</si>
  <si>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</si>
  <si>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</si>
  <si>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</si>
  <si>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</si>
  <si>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</si>
  <si>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</si>
  <si>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</si>
  <si>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</si>
  <si>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</si>
  <si>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</si>
  <si>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</si>
  <si>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</si>
  <si>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</si>
  <si>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</si>
  <si>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</si>
  <si>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</si>
  <si>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</si>
  <si>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</si>
  <si>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</si>
  <si>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</si>
  <si>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</si>
  <si>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</si>
  <si>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</si>
  <si>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</si>
  <si>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</si>
  <si>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</si>
  <si>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</si>
  <si>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</si>
  <si>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</si>
  <si>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</si>
  <si>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</si>
  <si>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</si>
  <si>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</si>
  <si>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</si>
  <si>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</si>
  <si>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</si>
  <si>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</si>
  <si>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</si>
  <si>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</si>
  <si>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</si>
  <si>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</si>
  <si>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</si>
  <si>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</si>
  <si>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</si>
  <si>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</si>
  <si>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</si>
  <si>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</si>
  <si>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</si>
  <si>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</si>
  <si>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</si>
  <si>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</si>
  <si>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</si>
  <si>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島根県安来市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</si>
  <si>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</si>
  <si>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</si>
  <si>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</si>
  <si>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</si>
  <si>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</si>
  <si>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</si>
  <si>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</si>
  <si>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</si>
  <si>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</si>
  <si>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</si>
  <si>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</si>
  <si>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</si>
  <si>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</si>
  <si>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</si>
  <si>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</si>
  <si>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</si>
  <si>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</si>
  <si>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</si>
  <si>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</si>
  <si>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</si>
  <si>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</si>
  <si>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</si>
  <si>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</si>
  <si>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</si>
  <si>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</si>
  <si>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</si>
  <si>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</si>
  <si>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</si>
  <si>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</si>
  <si>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</si>
  <si>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</si>
  <si>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</si>
  <si>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</si>
  <si>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</si>
  <si>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</si>
  <si>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</si>
  <si>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</si>
  <si>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</si>
  <si>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</si>
  <si>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</si>
  <si>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</si>
  <si>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</si>
  <si>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</si>
  <si>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</si>
  <si>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</si>
  <si>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</si>
  <si>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</si>
  <si>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</si>
  <si>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</si>
  <si>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</si>
  <si>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</si>
  <si>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</si>
  <si>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</si>
  <si>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</si>
  <si>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</si>
  <si>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</si>
  <si>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</si>
  <si>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</si>
  <si>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</si>
  <si>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</si>
  <si>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</si>
  <si>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</si>
  <si>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</si>
  <si>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</si>
  <si>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</si>
  <si>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</si>
  <si>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</si>
  <si>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</si>
  <si>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</si>
  <si>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</si>
  <si>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</si>
  <si>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</si>
  <si>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</si>
  <si>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</si>
  <si>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</si>
  <si>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</si>
  <si>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</si>
  <si>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</si>
  <si>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</si>
  <si>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</si>
  <si>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</si>
  <si>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</si>
  <si>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</si>
  <si>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</si>
  <si>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</si>
  <si>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</si>
  <si>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</si>
  <si>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</si>
  <si>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</si>
  <si>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</si>
  <si>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</si>
  <si>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</si>
  <si>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</si>
  <si>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</si>
  <si>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</si>
  <si>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</si>
  <si>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</si>
  <si>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</si>
  <si>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</si>
  <si>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</si>
  <si>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</si>
  <si>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</si>
  <si>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</si>
  <si>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</si>
  <si>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</si>
  <si>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</si>
  <si>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</si>
  <si>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</si>
  <si>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</si>
  <si>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</si>
  <si>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</si>
  <si>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</si>
  <si>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</si>
  <si>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</si>
  <si>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</si>
  <si>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</si>
  <si>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</si>
  <si>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</si>
  <si>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</si>
  <si>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</si>
  <si>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</si>
  <si>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</si>
  <si>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</si>
  <si>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</si>
  <si>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</si>
  <si>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</si>
  <si>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</si>
  <si>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</si>
  <si>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</si>
  <si>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</si>
  <si>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</si>
  <si>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</si>
  <si>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</si>
  <si>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</si>
  <si>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</si>
  <si>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</si>
  <si>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</si>
  <si>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</si>
  <si>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</si>
  <si>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</si>
  <si>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</si>
  <si>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</si>
  <si>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</si>
  <si>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</si>
  <si>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</si>
  <si>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</si>
  <si>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</si>
  <si>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</si>
  <si>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</si>
  <si>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</si>
  <si>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島根県安来市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</si>
  <si>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</si>
  <si>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</si>
  <si>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</si>
  <si>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</si>
  <si>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</si>
  <si>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</si>
  <si>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</si>
  <si>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</si>
  <si>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</si>
  <si>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</si>
  <si>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</si>
  <si>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</si>
  <si>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</si>
  <si>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</si>
  <si>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</si>
  <si>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</si>
  <si>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</si>
  <si>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</si>
  <si>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</si>
  <si>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</si>
  <si>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</si>
  <si>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</si>
  <si>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</si>
  <si>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</si>
  <si>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</si>
  <si>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</si>
  <si>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</si>
  <si>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</si>
  <si>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</si>
  <si>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</si>
  <si>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</si>
  <si>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</si>
  <si>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</si>
  <si>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</si>
  <si>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</si>
  <si>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</si>
  <si>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</si>
  <si>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</si>
  <si>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</si>
  <si>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</si>
  <si>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</si>
  <si>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</si>
  <si>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</si>
  <si>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</si>
  <si>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</si>
  <si>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</si>
  <si>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</si>
  <si>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</si>
  <si>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</si>
  <si>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</si>
  <si>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</si>
  <si>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</si>
  <si>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</si>
  <si>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</si>
  <si>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</si>
  <si>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</si>
  <si>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</si>
  <si>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</si>
  <si>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</si>
  <si>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</si>
  <si>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</si>
  <si>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</si>
  <si>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</si>
  <si>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</si>
  <si>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</si>
  <si>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</si>
  <si>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</si>
  <si>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</si>
  <si>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</si>
  <si>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</si>
  <si>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</si>
  <si>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</si>
  <si>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</si>
  <si>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</si>
  <si>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</si>
  <si>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</si>
  <si>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</si>
  <si>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</si>
  <si>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</si>
  <si>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</si>
  <si>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</si>
  <si>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</si>
  <si>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</si>
  <si>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</si>
  <si>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</si>
  <si>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</si>
  <si>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</si>
  <si>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</si>
  <si>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</si>
  <si>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</si>
  <si>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</si>
  <si>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</si>
  <si>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</si>
  <si>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</si>
  <si>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</si>
  <si>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</si>
  <si>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</si>
  <si>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</si>
  <si>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</si>
  <si>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</si>
  <si>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</si>
  <si>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</si>
  <si>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</si>
  <si>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</si>
  <si>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</si>
  <si>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</si>
  <si>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</si>
  <si>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</si>
  <si>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</si>
  <si>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</si>
  <si>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</si>
  <si>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</si>
  <si>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</si>
  <si>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</si>
  <si>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</si>
  <si>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</si>
  <si>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</si>
  <si>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</si>
  <si>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</si>
  <si>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</si>
  <si>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</si>
  <si>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</si>
  <si>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</si>
  <si>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</si>
  <si>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</si>
  <si>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</si>
  <si>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</si>
  <si>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</si>
  <si>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</si>
  <si>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</si>
  <si>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</si>
  <si>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</si>
  <si>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</si>
  <si>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</si>
  <si>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</si>
  <si>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</si>
  <si>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</si>
  <si>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</si>
  <si>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</si>
  <si>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</si>
  <si>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</si>
  <si>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</si>
  <si>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</si>
  <si>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</si>
  <si>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</si>
  <si>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</si>
  <si>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</si>
  <si>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</si>
  <si>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</si>
  <si>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</si>
  <si>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</si>
  <si>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</si>
  <si>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</si>
  <si>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</si>
  <si>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</si>
  <si>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</si>
  <si>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</si>
  <si>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</si>
  <si>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</si>
  <si>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</si>
  <si>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</si>
  <si>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</si>
  <si>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</si>
  <si>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</si>
  <si>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</si>
  <si>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</si>
  <si>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</si>
  <si>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</si>
  <si>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</si>
  <si>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</si>
  <si>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</si>
  <si>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</si>
  <si>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</si>
  <si>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</si>
  <si>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</si>
  <si>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</si>
  <si>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</si>
  <si>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</si>
  <si>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</si>
  <si>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</si>
  <si>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</si>
  <si>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</si>
  <si>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</si>
  <si>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</si>
  <si>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</si>
  <si>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</si>
  <si>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</si>
  <si>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</si>
  <si>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</si>
  <si>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</si>
  <si>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</si>
  <si>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</si>
  <si>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</si>
  <si>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</si>
  <si>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</si>
  <si>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</si>
  <si>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</si>
  <si>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</si>
  <si>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</si>
  <si>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</si>
  <si>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</si>
  <si>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2.92</t>
  </si>
  <si>
    <t>▲ 2.33</t>
  </si>
  <si>
    <t>▲ 2.58</t>
  </si>
  <si>
    <t>病院事業会計</t>
  </si>
  <si>
    <t>▲ 0.87</t>
  </si>
  <si>
    <t>▲ 0.97</t>
  </si>
  <si>
    <t>▲ 2.08</t>
  </si>
  <si>
    <t>▲ 2.77</t>
  </si>
  <si>
    <t>水道事業会計</t>
  </si>
  <si>
    <t>一般会計</t>
  </si>
  <si>
    <t>介護保険事業特別会計</t>
  </si>
  <si>
    <t>国民健康保険事業特別会計</t>
  </si>
  <si>
    <t>後期高齢者医療事業特別会計</t>
  </si>
  <si>
    <t>下水道事業特別会計</t>
  </si>
  <si>
    <t>電気事業特別会計</t>
  </si>
  <si>
    <t>その他会計（赤字）</t>
  </si>
  <si>
    <t>その他会計（黒字）</t>
  </si>
  <si>
    <t>H25末</t>
    <phoneticPr fontId="5"/>
  </si>
  <si>
    <t>H26末</t>
    <phoneticPr fontId="5"/>
  </si>
  <si>
    <t>H27末</t>
    <phoneticPr fontId="5"/>
  </si>
  <si>
    <t>H28末</t>
    <phoneticPr fontId="5"/>
  </si>
  <si>
    <t>H29末</t>
    <phoneticPr fontId="5"/>
  </si>
  <si>
    <t>島根県市町村総合事務組合</t>
    <rPh sb="0" eb="3">
      <t>シマネケン</t>
    </rPh>
    <rPh sb="3" eb="6">
      <t>シチョウソン</t>
    </rPh>
    <rPh sb="6" eb="8">
      <t>ソウゴウ</t>
    </rPh>
    <rPh sb="8" eb="10">
      <t>ジム</t>
    </rPh>
    <rPh sb="10" eb="12">
      <t>クミアイ</t>
    </rPh>
    <phoneticPr fontId="8"/>
  </si>
  <si>
    <t>島根県後期高齢者医療広域連合</t>
    <rPh sb="0" eb="3">
      <t>シマネケン</t>
    </rPh>
    <rPh sb="3" eb="5">
      <t>コウキ</t>
    </rPh>
    <rPh sb="5" eb="8">
      <t>コウレイシャ</t>
    </rPh>
    <rPh sb="8" eb="10">
      <t>イリョウ</t>
    </rPh>
    <rPh sb="10" eb="12">
      <t>コウイキ</t>
    </rPh>
    <rPh sb="12" eb="14">
      <t>レンゴウ</t>
    </rPh>
    <phoneticPr fontId="8"/>
  </si>
  <si>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8"/>
  </si>
  <si>
    <t>‐</t>
  </si>
  <si>
    <t>安来ふるさと公社</t>
  </si>
  <si>
    <t>安来市土地開発公社</t>
  </si>
  <si>
    <t>やすぎ千軒</t>
  </si>
  <si>
    <t>安来市開発公社</t>
  </si>
  <si>
    <t>夢ランドしらさぎ振興事業団</t>
  </si>
  <si>
    <t>加納美術振興財団</t>
  </si>
  <si>
    <t>Ｈ29.5破産手続終結・清算結了</t>
  </si>
  <si>
    <t>地域振興基金</t>
    <phoneticPr fontId="2"/>
  </si>
  <si>
    <t>公園緑地整備基金</t>
    <rPh sb="0" eb="2">
      <t>コウエン</t>
    </rPh>
    <rPh sb="2" eb="4">
      <t>リョクチ</t>
    </rPh>
    <rPh sb="4" eb="6">
      <t>セイビ</t>
    </rPh>
    <rPh sb="6" eb="8">
      <t>キキン</t>
    </rPh>
    <phoneticPr fontId="2"/>
  </si>
  <si>
    <t>市有財産整備基金</t>
    <rPh sb="0" eb="2">
      <t>シユウ</t>
    </rPh>
    <rPh sb="2" eb="4">
      <t>ザイサン</t>
    </rPh>
    <rPh sb="4" eb="6">
      <t>セイビ</t>
    </rPh>
    <rPh sb="6" eb="8">
      <t>キキン</t>
    </rPh>
    <phoneticPr fontId="2"/>
  </si>
  <si>
    <t>庁舎等整備基金</t>
    <rPh sb="0" eb="3">
      <t>チョウシャナド</t>
    </rPh>
    <rPh sb="3" eb="5">
      <t>セイビ</t>
    </rPh>
    <rPh sb="5" eb="7">
      <t>キキン</t>
    </rPh>
    <phoneticPr fontId="2"/>
  </si>
  <si>
    <t>ドジョウ掬いのまちやすぎ応援基金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</si>
  <si>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</si>
  <si>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</si>
  <si>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</si>
  <si>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年度から集中的に実施している大型建設事業のために借入した地方債の返済が始まったことや、財政調整基金をはじめとする基金の取崩し額の増により、充当可能財源が減となったことが将来負担比率を上げる要因となっている。一方で、老朽化が著しい施設の大規模な建替えなどの必要な投資を行うことで有形固定資産減価償却率は減少する傾向にあったが、施設の譲渡、大型建設事業の減価償却の開始により比率は増加した。
今後は公共施設等総合管理計画に基づき施設の除却や譲渡等に取り組む。</t>
    <rPh sb="157" eb="159">
      <t>ケイコウ</t>
    </rPh>
    <rPh sb="165" eb="167">
      <t>シセツ</t>
    </rPh>
    <rPh sb="168" eb="170">
      <t>ジョウト</t>
    </rPh>
    <rPh sb="171" eb="173">
      <t>オオガタ</t>
    </rPh>
    <rPh sb="173" eb="175">
      <t>ケンセツ</t>
    </rPh>
    <rPh sb="175" eb="177">
      <t>ジギョウ</t>
    </rPh>
    <rPh sb="178" eb="180">
      <t>ゲンカ</t>
    </rPh>
    <rPh sb="180" eb="182">
      <t>ショウキャク</t>
    </rPh>
    <rPh sb="183" eb="185">
      <t>カイシ</t>
    </rPh>
    <rPh sb="188" eb="190">
      <t>ヒリツ</t>
    </rPh>
    <rPh sb="191" eb="19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</si>
  <si>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</si>
  <si>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</si>
  <si>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</si>
  <si>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</si>
  <si>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</si>
  <si>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</si>
  <si>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27年度から集中的に実施している大型建設事業により、基金の取崩しによる充当可能財源の減少や、借入した地方債の返済が始まったことで、将来負担比率、実質公債費比率ともに類似団体を大きく上回っている。
今後は、公共施設等総合管理計画に基づく施設の除却や譲渡等に取り組み、計画的な地方債発行に努める。また、地方債の繰上償還も検討していく。</t>
    <rPh sb="99" eb="101">
      <t>コンゴ</t>
    </rPh>
    <rPh sb="150" eb="152">
      <t>チホウ</t>
    </rPh>
    <rPh sb="152" eb="153">
      <t>サイ</t>
    </rPh>
    <rPh sb="154" eb="156">
      <t>クリア</t>
    </rPh>
    <rPh sb="156" eb="158">
      <t>ショウカン</t>
    </rPh>
    <rPh sb="159" eb="161">
      <t>ケントウ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</si>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</sst>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3DE2-45E9-9DB0-4C7CB134EB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107463</c:v>
                </c:pt>
                <c:pt idx="1">
                  <c:v>136026</c:v>
                </c:pt>
                <c:pt idx="2">
                  <c:v>209938</c:v>
                </c:pt>
                <c:pt idx="3">
                  <c:v>144115</c:v>
                </c:pt>
                <c:pt idx="4">
                  <c:v>94900</c:v>
                </c:pt>
              </c:numCache>
            </c:numRef>
          </c:val>
          <c:smooth val="0"/>
          <c:extLst xmlns:c16r2="http://schemas.microsoft.com/office/drawing/2015/06/chart">
            <c:ext xmlns:c16="http://schemas.microsoft.com/office/drawing/2014/chart" uri="{C3380CC4-5D6E-409C-BE32-E72D297353CC}">
              <c16:uniqueId val="{00000001-3DE2-45E9-9DB0-4C7CB134EBED}"/>
            </c:ext>
          </c:extLst>
        </c:ser>
        <c:dLbls>
          <c:showLegendKey val="0"/>
          <c:showVal val="0"/>
          <c:showCatName val="0"/>
          <c:showSerName val="0"/>
          <c:showPercent val="0"/>
          <c:showBubbleSize val="0"/>
        </c:dLbls>
        <c:marker val="1"/>
        <c:smooth val="0"/>
        <c:axId val="228649888"/>
        <c:axId val="182880608"/>
      </c:lineChart>
      <c:catAx>
        <c:axId val="22864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880608"/>
        <c:crosses val="autoZero"/>
        <c:auto val="1"/>
        <c:lblAlgn val="ctr"/>
        <c:lblOffset val="100"/>
        <c:tickLblSkip val="1"/>
        <c:tickMarkSkip val="1"/>
        <c:noMultiLvlLbl val="0"/>
      </c:catAx>
      <c:valAx>
        <c:axId val="1828806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64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3.16</c:v>
                </c:pt>
                <c:pt idx="1">
                  <c:v>3.51</c:v>
                </c:pt>
                <c:pt idx="2">
                  <c:v>3.6</c:v>
                </c:pt>
                <c:pt idx="3">
                  <c:v>2.17</c:v>
                </c:pt>
                <c:pt idx="4">
                  <c:v>1.77</c:v>
                </c:pt>
              </c:numCache>
            </c:numRef>
          </c:val>
          <c:extLst xmlns:c16r2="http://schemas.microsoft.com/office/drawing/2015/06/chart">
            <c:ext xmlns:c16="http://schemas.microsoft.com/office/drawing/2014/chart" uri="{C3380CC4-5D6E-409C-BE32-E72D297353CC}">
              <c16:uniqueId val="{00000000-C183-4343-B15B-E6037C61EE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15.28</c:v>
                </c:pt>
                <c:pt idx="1">
                  <c:v>15.57</c:v>
                </c:pt>
                <c:pt idx="2">
                  <c:v>12.78</c:v>
                </c:pt>
                <c:pt idx="3">
                  <c:v>11.98</c:v>
                </c:pt>
                <c:pt idx="4">
                  <c:v>9.86</c:v>
                </c:pt>
              </c:numCache>
            </c:numRef>
          </c:val>
          <c:extLst xmlns:c16r2="http://schemas.microsoft.com/office/drawing/2015/06/chart">
            <c:ext xmlns:c16="http://schemas.microsoft.com/office/drawing/2014/chart" uri="{C3380CC4-5D6E-409C-BE32-E72D297353CC}">
              <c16:uniqueId val="{00000001-C183-4343-B15B-E6037C61EE06}"/>
            </c:ext>
          </c:extLst>
        </c:ser>
        <c:dLbls>
          <c:showLegendKey val="0"/>
          <c:showVal val="0"/>
          <c:showCatName val="0"/>
          <c:showSerName val="0"/>
          <c:showPercent val="0"/>
          <c:showBubbleSize val="0"/>
        </c:dLbls>
        <c:gapWidth val="250"/>
        <c:overlap val="100"/>
        <c:axId val="230111072"/>
        <c:axId val="230111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2.33</c:v>
                </c:pt>
                <c:pt idx="1">
                  <c:v>0.76</c:v>
                </c:pt>
                <c:pt idx="2">
                  <c:v>-2.92</c:v>
                </c:pt>
                <c:pt idx="3">
                  <c:v>-2.33</c:v>
                </c:pt>
                <c:pt idx="4">
                  <c:v>-2.58</c:v>
                </c:pt>
              </c:numCache>
            </c:numRef>
          </c:val>
          <c:smooth val="0"/>
          <c:extLst xmlns:c16r2="http://schemas.microsoft.com/office/drawing/2015/06/chart">
            <c:ext xmlns:c16="http://schemas.microsoft.com/office/drawing/2014/chart" uri="{C3380CC4-5D6E-409C-BE32-E72D297353CC}">
              <c16:uniqueId val="{00000002-C183-4343-B15B-E6037C61EE06}"/>
            </c:ext>
          </c:extLst>
        </c:ser>
        <c:dLbls>
          <c:showLegendKey val="0"/>
          <c:showVal val="0"/>
          <c:showCatName val="0"/>
          <c:showSerName val="0"/>
          <c:showPercent val="0"/>
          <c:showBubbleSize val="0"/>
        </c:dLbls>
        <c:marker val="1"/>
        <c:smooth val="0"/>
        <c:axId val="230111072"/>
        <c:axId val="230111464"/>
      </c:lineChart>
      <c:catAx>
        <c:axId val="23011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111464"/>
        <c:crosses val="autoZero"/>
        <c:auto val="1"/>
        <c:lblAlgn val="ctr"/>
        <c:lblOffset val="100"/>
        <c:tickLblSkip val="1"/>
        <c:tickMarkSkip val="1"/>
        <c:noMultiLvlLbl val="0"/>
      </c:catAx>
      <c:valAx>
        <c:axId val="23011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1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0.28999999999999998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8C2-4407-A6E6-9DC16BA53A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C2-4407-A6E6-9DC16BA53A8A}"/>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B8C2-4407-A6E6-9DC16BA53A8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B8C2-4407-A6E6-9DC16BA53A8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B8C2-4407-A6E6-9DC16BA53A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0.03</c:v>
                </c:pt>
                <c:pt idx="4">
                  <c:v>#N/A</c:v>
                </c:pt>
                <c:pt idx="5">
                  <c:v>0.63</c:v>
                </c:pt>
                <c:pt idx="6">
                  <c:v>#N/A</c:v>
                </c:pt>
                <c:pt idx="7">
                  <c:v>1.4</c:v>
                </c:pt>
                <c:pt idx="8">
                  <c:v>#N/A</c:v>
                </c:pt>
                <c:pt idx="9">
                  <c:v>0.4</c:v>
                </c:pt>
              </c:numCache>
            </c:numRef>
          </c:val>
          <c:extLst xmlns:c16r2="http://schemas.microsoft.com/office/drawing/2015/06/chart">
            <c:ext xmlns:c16="http://schemas.microsoft.com/office/drawing/2014/chart" uri="{C3380CC4-5D6E-409C-BE32-E72D297353CC}">
              <c16:uniqueId val="{00000005-B8C2-4407-A6E6-9DC16BA53A8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0.66</c:v>
                </c:pt>
                <c:pt idx="2">
                  <c:v>#N/A</c:v>
                </c:pt>
                <c:pt idx="3">
                  <c:v>1.17</c:v>
                </c:pt>
                <c:pt idx="4">
                  <c:v>#N/A</c:v>
                </c:pt>
                <c:pt idx="5">
                  <c:v>1.33</c:v>
                </c:pt>
                <c:pt idx="6">
                  <c:v>#N/A</c:v>
                </c:pt>
                <c:pt idx="7">
                  <c:v>1.69</c:v>
                </c:pt>
                <c:pt idx="8">
                  <c:v>#N/A</c:v>
                </c:pt>
                <c:pt idx="9">
                  <c:v>1.74</c:v>
                </c:pt>
              </c:numCache>
            </c:numRef>
          </c:val>
          <c:extLst xmlns:c16r2="http://schemas.microsoft.com/office/drawing/2015/06/chart">
            <c:ext xmlns:c16="http://schemas.microsoft.com/office/drawing/2014/chart" uri="{C3380CC4-5D6E-409C-BE32-E72D297353CC}">
              <c16:uniqueId val="{00000006-B8C2-4407-A6E6-9DC16BA53A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3.16</c:v>
                </c:pt>
                <c:pt idx="2">
                  <c:v>#N/A</c:v>
                </c:pt>
                <c:pt idx="3">
                  <c:v>3.5</c:v>
                </c:pt>
                <c:pt idx="4">
                  <c:v>#N/A</c:v>
                </c:pt>
                <c:pt idx="5">
                  <c:v>3.6</c:v>
                </c:pt>
                <c:pt idx="6">
                  <c:v>#N/A</c:v>
                </c:pt>
                <c:pt idx="7">
                  <c:v>2.16</c:v>
                </c:pt>
                <c:pt idx="8">
                  <c:v>#N/A</c:v>
                </c:pt>
                <c:pt idx="9">
                  <c:v>1.76</c:v>
                </c:pt>
              </c:numCache>
            </c:numRef>
          </c:val>
          <c:extLst xmlns:c16r2="http://schemas.microsoft.com/office/drawing/2015/06/chart">
            <c:ext xmlns:c16="http://schemas.microsoft.com/office/drawing/2014/chart" uri="{C3380CC4-5D6E-409C-BE32-E72D297353CC}">
              <c16:uniqueId val="{00000007-B8C2-4407-A6E6-9DC16BA53A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3.68</c:v>
                </c:pt>
                <c:pt idx="2">
                  <c:v>#N/A</c:v>
                </c:pt>
                <c:pt idx="3">
                  <c:v>3.65</c:v>
                </c:pt>
                <c:pt idx="4">
                  <c:v>#N/A</c:v>
                </c:pt>
                <c:pt idx="5">
                  <c:v>5.0999999999999996</c:v>
                </c:pt>
                <c:pt idx="6">
                  <c:v>#N/A</c:v>
                </c:pt>
                <c:pt idx="7">
                  <c:v>5.76</c:v>
                </c:pt>
                <c:pt idx="8">
                  <c:v>#N/A</c:v>
                </c:pt>
                <c:pt idx="9">
                  <c:v>6.68</c:v>
                </c:pt>
              </c:numCache>
            </c:numRef>
          </c:val>
          <c:extLst xmlns:c16r2="http://schemas.microsoft.com/office/drawing/2015/06/chart">
            <c:ext xmlns:c16="http://schemas.microsoft.com/office/drawing/2014/chart" uri="{C3380CC4-5D6E-409C-BE32-E72D297353CC}">
              <c16:uniqueId val="{00000008-B8C2-4407-A6E6-9DC16BA53A8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0.8</c:v>
                </c:pt>
                <c:pt idx="2">
                  <c:v>0.87</c:v>
                </c:pt>
                <c:pt idx="3">
                  <c:v>#N/A</c:v>
                </c:pt>
                <c:pt idx="4">
                  <c:v>0.97</c:v>
                </c:pt>
                <c:pt idx="5">
                  <c:v>#N/A</c:v>
                </c:pt>
                <c:pt idx="6">
                  <c:v>2.08</c:v>
                </c:pt>
                <c:pt idx="7">
                  <c:v>#N/A</c:v>
                </c:pt>
                <c:pt idx="8">
                  <c:v>2.77</c:v>
                </c:pt>
                <c:pt idx="9">
                  <c:v>#N/A</c:v>
                </c:pt>
              </c:numCache>
            </c:numRef>
          </c:val>
          <c:extLst xmlns:c16r2="http://schemas.microsoft.com/office/drawing/2015/06/chart">
            <c:ext xmlns:c16="http://schemas.microsoft.com/office/drawing/2014/chart" uri="{C3380CC4-5D6E-409C-BE32-E72D297353CC}">
              <c16:uniqueId val="{00000009-B8C2-4407-A6E6-9DC16BA53A8A}"/>
            </c:ext>
          </c:extLst>
        </c:ser>
        <c:dLbls>
          <c:showLegendKey val="0"/>
          <c:showVal val="0"/>
          <c:showCatName val="0"/>
          <c:showSerName val="0"/>
          <c:showPercent val="0"/>
          <c:showBubbleSize val="0"/>
        </c:dLbls>
        <c:gapWidth val="150"/>
        <c:overlap val="100"/>
        <c:axId val="230112248"/>
        <c:axId val="230112640"/>
      </c:barChart>
      <c:catAx>
        <c:axId val="23011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12640"/>
        <c:crosses val="autoZero"/>
        <c:auto val="1"/>
        <c:lblAlgn val="ctr"/>
        <c:lblOffset val="100"/>
        <c:tickLblSkip val="1"/>
        <c:tickMarkSkip val="1"/>
        <c:noMultiLvlLbl val="0"/>
      </c:catAx>
      <c:valAx>
        <c:axId val="23011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12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3217</c:v>
                </c:pt>
                <c:pt idx="5">
                  <c:v>3255</c:v>
                </c:pt>
                <c:pt idx="8">
                  <c:v>3270</c:v>
                </c:pt>
                <c:pt idx="11">
                  <c:v>3318</c:v>
                </c:pt>
                <c:pt idx="14">
                  <c:v>3367</c:v>
                </c:pt>
              </c:numCache>
            </c:numRef>
          </c:val>
          <c:extLst xmlns:c16r2="http://schemas.microsoft.com/office/drawing/2015/06/chart">
            <c:ext xmlns:c16="http://schemas.microsoft.com/office/drawing/2014/chart" uri="{C3380CC4-5D6E-409C-BE32-E72D297353CC}">
              <c16:uniqueId val="{00000000-DAAC-4EC5-9B14-8BD5D79CAB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2</c:v>
                </c:pt>
                <c:pt idx="9">
                  <c:v>3</c:v>
                </c:pt>
                <c:pt idx="12">
                  <c:v>4</c:v>
                </c:pt>
              </c:numCache>
            </c:numRef>
          </c:val>
          <c:extLst xmlns:c16r2="http://schemas.microsoft.com/office/drawing/2015/06/chart">
            <c:ext xmlns:c16="http://schemas.microsoft.com/office/drawing/2014/chart" uri="{C3380CC4-5D6E-409C-BE32-E72D297353CC}">
              <c16:uniqueId val="{00000001-DAAC-4EC5-9B14-8BD5D79CAB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52</c:v>
                </c:pt>
                <c:pt idx="6">
                  <c:v>47</c:v>
                </c:pt>
                <c:pt idx="9">
                  <c:v>44</c:v>
                </c:pt>
                <c:pt idx="12">
                  <c:v>40</c:v>
                </c:pt>
              </c:numCache>
            </c:numRef>
          </c:val>
          <c:extLst xmlns:c16r2="http://schemas.microsoft.com/office/drawing/2015/06/chart">
            <c:ext xmlns:c16="http://schemas.microsoft.com/office/drawing/2014/chart" uri="{C3380CC4-5D6E-409C-BE32-E72D297353CC}">
              <c16:uniqueId val="{00000002-DAAC-4EC5-9B14-8BD5D79CAB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AC-4EC5-9B14-8BD5D79CAB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1271</c:v>
                </c:pt>
                <c:pt idx="3">
                  <c:v>1272</c:v>
                </c:pt>
                <c:pt idx="6">
                  <c:v>1399</c:v>
                </c:pt>
                <c:pt idx="9">
                  <c:v>1357</c:v>
                </c:pt>
                <c:pt idx="12">
                  <c:v>1362</c:v>
                </c:pt>
              </c:numCache>
            </c:numRef>
          </c:val>
          <c:extLst xmlns:c16r2="http://schemas.microsoft.com/office/drawing/2015/06/chart">
            <c:ext xmlns:c16="http://schemas.microsoft.com/office/drawing/2014/chart" uri="{C3380CC4-5D6E-409C-BE32-E72D297353CC}">
              <c16:uniqueId val="{00000004-DAAC-4EC5-9B14-8BD5D79CAB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AC-4EC5-9B14-8BD5D79CAB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AC-4EC5-9B14-8BD5D79CAB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3574</c:v>
                </c:pt>
                <c:pt idx="3">
                  <c:v>3644</c:v>
                </c:pt>
                <c:pt idx="6">
                  <c:v>3679</c:v>
                </c:pt>
                <c:pt idx="9">
                  <c:v>3705</c:v>
                </c:pt>
                <c:pt idx="12">
                  <c:v>3682</c:v>
                </c:pt>
              </c:numCache>
            </c:numRef>
          </c:val>
          <c:extLst xmlns:c16r2="http://schemas.microsoft.com/office/drawing/2015/06/chart">
            <c:ext xmlns:c16="http://schemas.microsoft.com/office/drawing/2014/chart" uri="{C3380CC4-5D6E-409C-BE32-E72D297353CC}">
              <c16:uniqueId val="{00000007-DAAC-4EC5-9B14-8BD5D79CAB8F}"/>
            </c:ext>
          </c:extLst>
        </c:ser>
        <c:dLbls>
          <c:showLegendKey val="0"/>
          <c:showVal val="0"/>
          <c:showCatName val="0"/>
          <c:showSerName val="0"/>
          <c:showPercent val="0"/>
          <c:showBubbleSize val="0"/>
        </c:dLbls>
        <c:gapWidth val="100"/>
        <c:overlap val="100"/>
        <c:axId val="230113424"/>
        <c:axId val="230113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1687</c:v>
                </c:pt>
                <c:pt idx="2">
                  <c:v>#N/A</c:v>
                </c:pt>
                <c:pt idx="3">
                  <c:v>#N/A</c:v>
                </c:pt>
                <c:pt idx="4">
                  <c:v>1714</c:v>
                </c:pt>
                <c:pt idx="5">
                  <c:v>#N/A</c:v>
                </c:pt>
                <c:pt idx="6">
                  <c:v>#N/A</c:v>
                </c:pt>
                <c:pt idx="7">
                  <c:v>1857</c:v>
                </c:pt>
                <c:pt idx="8">
                  <c:v>#N/A</c:v>
                </c:pt>
                <c:pt idx="9">
                  <c:v>#N/A</c:v>
                </c:pt>
                <c:pt idx="10">
                  <c:v>1791</c:v>
                </c:pt>
                <c:pt idx="11">
                  <c:v>#N/A</c:v>
                </c:pt>
                <c:pt idx="12">
                  <c:v>#N/A</c:v>
                </c:pt>
                <c:pt idx="13">
                  <c:v>1721</c:v>
                </c:pt>
                <c:pt idx="14">
                  <c:v>#N/A</c:v>
                </c:pt>
              </c:numCache>
            </c:numRef>
          </c:val>
          <c:smooth val="0"/>
          <c:extLst xmlns:c16r2="http://schemas.microsoft.com/office/drawing/2015/06/chart">
            <c:ext xmlns:c16="http://schemas.microsoft.com/office/drawing/2014/chart" uri="{C3380CC4-5D6E-409C-BE32-E72D297353CC}">
              <c16:uniqueId val="{00000008-DAAC-4EC5-9B14-8BD5D79CAB8F}"/>
            </c:ext>
          </c:extLst>
        </c:ser>
        <c:dLbls>
          <c:showLegendKey val="0"/>
          <c:showVal val="0"/>
          <c:showCatName val="0"/>
          <c:showSerName val="0"/>
          <c:showPercent val="0"/>
          <c:showBubbleSize val="0"/>
        </c:dLbls>
        <c:marker val="1"/>
        <c:smooth val="0"/>
        <c:axId val="230113424"/>
        <c:axId val="230113816"/>
      </c:lineChart>
      <c:catAx>
        <c:axId val="23011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13816"/>
        <c:crosses val="autoZero"/>
        <c:auto val="1"/>
        <c:lblAlgn val="ctr"/>
        <c:lblOffset val="100"/>
        <c:tickLblSkip val="1"/>
        <c:tickMarkSkip val="1"/>
        <c:noMultiLvlLbl val="0"/>
      </c:catAx>
      <c:valAx>
        <c:axId val="23011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1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33998</c:v>
                </c:pt>
                <c:pt idx="5">
                  <c:v>35533</c:v>
                </c:pt>
                <c:pt idx="8">
                  <c:v>39146</c:v>
                </c:pt>
                <c:pt idx="11">
                  <c:v>39633</c:v>
                </c:pt>
                <c:pt idx="14">
                  <c:v>39496</c:v>
                </c:pt>
              </c:numCache>
            </c:numRef>
          </c:val>
          <c:extLst xmlns:c16r2="http://schemas.microsoft.com/office/drawing/2015/06/chart">
            <c:ext xmlns:c16="http://schemas.microsoft.com/office/drawing/2014/chart" uri="{C3380CC4-5D6E-409C-BE32-E72D297353CC}">
              <c16:uniqueId val="{00000000-EFCC-4CF2-BAA5-DF243845C9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983</c:v>
                </c:pt>
                <c:pt idx="5">
                  <c:v>846</c:v>
                </c:pt>
                <c:pt idx="8">
                  <c:v>751</c:v>
                </c:pt>
                <c:pt idx="11">
                  <c:v>621</c:v>
                </c:pt>
                <c:pt idx="14">
                  <c:v>499</c:v>
                </c:pt>
              </c:numCache>
            </c:numRef>
          </c:val>
          <c:extLst xmlns:c16r2="http://schemas.microsoft.com/office/drawing/2015/06/chart">
            <c:ext xmlns:c16="http://schemas.microsoft.com/office/drawing/2014/chart" uri="{C3380CC4-5D6E-409C-BE32-E72D297353CC}">
              <c16:uniqueId val="{00000001-EFCC-4CF2-BAA5-DF243845C9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8161</c:v>
                </c:pt>
                <c:pt idx="5">
                  <c:v>8767</c:v>
                </c:pt>
                <c:pt idx="8">
                  <c:v>8057</c:v>
                </c:pt>
                <c:pt idx="11">
                  <c:v>7195</c:v>
                </c:pt>
                <c:pt idx="14">
                  <c:v>6822</c:v>
                </c:pt>
              </c:numCache>
            </c:numRef>
          </c:val>
          <c:extLst xmlns:c16r2="http://schemas.microsoft.com/office/drawing/2015/06/chart">
            <c:ext xmlns:c16="http://schemas.microsoft.com/office/drawing/2014/chart" uri="{C3380CC4-5D6E-409C-BE32-E72D297353CC}">
              <c16:uniqueId val="{00000002-EFCC-4CF2-BAA5-DF243845C9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CC-4CF2-BAA5-DF243845C9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FCC-4CF2-BAA5-DF243845C9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127</c:v>
                </c:pt>
                <c:pt idx="3">
                  <c:v>144</c:v>
                </c:pt>
                <c:pt idx="6">
                  <c:v>94</c:v>
                </c:pt>
                <c:pt idx="9">
                  <c:v>99</c:v>
                </c:pt>
                <c:pt idx="12">
                  <c:v>112</c:v>
                </c:pt>
              </c:numCache>
            </c:numRef>
          </c:val>
          <c:extLst xmlns:c16r2="http://schemas.microsoft.com/office/drawing/2015/06/chart">
            <c:ext xmlns:c16="http://schemas.microsoft.com/office/drawing/2014/chart" uri="{C3380CC4-5D6E-409C-BE32-E72D297353CC}">
              <c16:uniqueId val="{00000005-EFCC-4CF2-BAA5-DF243845C9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4981</c:v>
                </c:pt>
                <c:pt idx="3">
                  <c:v>4753</c:v>
                </c:pt>
                <c:pt idx="6">
                  <c:v>4755</c:v>
                </c:pt>
                <c:pt idx="9">
                  <c:v>4605</c:v>
                </c:pt>
                <c:pt idx="12">
                  <c:v>4407</c:v>
                </c:pt>
              </c:numCache>
            </c:numRef>
          </c:val>
          <c:extLst xmlns:c16r2="http://schemas.microsoft.com/office/drawing/2015/06/chart">
            <c:ext xmlns:c16="http://schemas.microsoft.com/office/drawing/2014/chart" uri="{C3380CC4-5D6E-409C-BE32-E72D297353CC}">
              <c16:uniqueId val="{00000006-EFCC-4CF2-BAA5-DF243845C9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FCC-4CF2-BAA5-DF243845C9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18948</c:v>
                </c:pt>
                <c:pt idx="3">
                  <c:v>18752</c:v>
                </c:pt>
                <c:pt idx="6">
                  <c:v>19204</c:v>
                </c:pt>
                <c:pt idx="9">
                  <c:v>18509</c:v>
                </c:pt>
                <c:pt idx="12">
                  <c:v>17943</c:v>
                </c:pt>
              </c:numCache>
            </c:numRef>
          </c:val>
          <c:extLst xmlns:c16r2="http://schemas.microsoft.com/office/drawing/2015/06/chart">
            <c:ext xmlns:c16="http://schemas.microsoft.com/office/drawing/2014/chart" uri="{C3380CC4-5D6E-409C-BE32-E72D297353CC}">
              <c16:uniqueId val="{00000008-EFCC-4CF2-BAA5-DF243845C9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395</c:v>
                </c:pt>
                <c:pt idx="3">
                  <c:v>342</c:v>
                </c:pt>
                <c:pt idx="6">
                  <c:v>296</c:v>
                </c:pt>
                <c:pt idx="9">
                  <c:v>253</c:v>
                </c:pt>
                <c:pt idx="12">
                  <c:v>215</c:v>
                </c:pt>
              </c:numCache>
            </c:numRef>
          </c:val>
          <c:extLst xmlns:c16r2="http://schemas.microsoft.com/office/drawing/2015/06/chart">
            <c:ext xmlns:c16="http://schemas.microsoft.com/office/drawing/2014/chart" uri="{C3380CC4-5D6E-409C-BE32-E72D297353CC}">
              <c16:uniqueId val="{00000009-EFCC-4CF2-BAA5-DF243845C9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31538</c:v>
                </c:pt>
                <c:pt idx="3">
                  <c:v>33329</c:v>
                </c:pt>
                <c:pt idx="6">
                  <c:v>37554</c:v>
                </c:pt>
                <c:pt idx="9">
                  <c:v>38479</c:v>
                </c:pt>
                <c:pt idx="12">
                  <c:v>38275</c:v>
                </c:pt>
              </c:numCache>
            </c:numRef>
          </c:val>
          <c:extLst xmlns:c16r2="http://schemas.microsoft.com/office/drawing/2015/06/chart">
            <c:ext xmlns:c16="http://schemas.microsoft.com/office/drawing/2014/chart" uri="{C3380CC4-5D6E-409C-BE32-E72D297353CC}">
              <c16:uniqueId val="{0000000A-EFCC-4CF2-BAA5-DF243845C971}"/>
            </c:ext>
          </c:extLst>
        </c:ser>
        <c:dLbls>
          <c:showLegendKey val="0"/>
          <c:showVal val="0"/>
          <c:showCatName val="0"/>
          <c:showSerName val="0"/>
          <c:showPercent val="0"/>
          <c:showBubbleSize val="0"/>
        </c:dLbls>
        <c:gapWidth val="100"/>
        <c:overlap val="100"/>
        <c:axId val="227653352"/>
        <c:axId val="22765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12847</c:v>
                </c:pt>
                <c:pt idx="2">
                  <c:v>#N/A</c:v>
                </c:pt>
                <c:pt idx="3">
                  <c:v>#N/A</c:v>
                </c:pt>
                <c:pt idx="4">
                  <c:v>12175</c:v>
                </c:pt>
                <c:pt idx="5">
                  <c:v>#N/A</c:v>
                </c:pt>
                <c:pt idx="6">
                  <c:v>#N/A</c:v>
                </c:pt>
                <c:pt idx="7">
                  <c:v>13949</c:v>
                </c:pt>
                <c:pt idx="8">
                  <c:v>#N/A</c:v>
                </c:pt>
                <c:pt idx="9">
                  <c:v>#N/A</c:v>
                </c:pt>
                <c:pt idx="10">
                  <c:v>14496</c:v>
                </c:pt>
                <c:pt idx="11">
                  <c:v>#N/A</c:v>
                </c:pt>
                <c:pt idx="12">
                  <c:v>#N/A</c:v>
                </c:pt>
                <c:pt idx="13">
                  <c:v>14135</c:v>
                </c:pt>
                <c:pt idx="14">
                  <c:v>#N/A</c:v>
                </c:pt>
              </c:numCache>
            </c:numRef>
          </c:val>
          <c:smooth val="0"/>
          <c:extLst xmlns:c16r2="http://schemas.microsoft.com/office/drawing/2015/06/chart">
            <c:ext xmlns:c16="http://schemas.microsoft.com/office/drawing/2014/chart" uri="{C3380CC4-5D6E-409C-BE32-E72D297353CC}">
              <c16:uniqueId val="{0000000B-EFCC-4CF2-BAA5-DF243845C971}"/>
            </c:ext>
          </c:extLst>
        </c:ser>
        <c:dLbls>
          <c:showLegendKey val="0"/>
          <c:showVal val="0"/>
          <c:showCatName val="0"/>
          <c:showSerName val="0"/>
          <c:showPercent val="0"/>
          <c:showBubbleSize val="0"/>
        </c:dLbls>
        <c:marker val="1"/>
        <c:smooth val="0"/>
        <c:axId val="227653352"/>
        <c:axId val="227653744"/>
      </c:lineChart>
      <c:catAx>
        <c:axId val="22765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653744"/>
        <c:crosses val="autoZero"/>
        <c:auto val="1"/>
        <c:lblAlgn val="ctr"/>
        <c:lblOffset val="100"/>
        <c:tickLblSkip val="1"/>
        <c:tickMarkSkip val="1"/>
        <c:noMultiLvlLbl val="0"/>
      </c:catAx>
      <c:valAx>
        <c:axId val="22765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65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1838</c:v>
                </c:pt>
                <c:pt idx="1">
                  <c:v>1714</c:v>
                </c:pt>
                <c:pt idx="2">
                  <c:v>1404</c:v>
                </c:pt>
              </c:numCache>
            </c:numRef>
          </c:val>
          <c:extLst xmlns:c16r2="http://schemas.microsoft.com/office/drawing/2015/06/chart">
            <c:ext xmlns:c16="http://schemas.microsoft.com/office/drawing/2014/chart" uri="{C3380CC4-5D6E-409C-BE32-E72D297353CC}">
              <c16:uniqueId val="{00000000-BFA2-4392-871A-3756DAC038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396</c:v>
                </c:pt>
                <c:pt idx="1">
                  <c:v>396</c:v>
                </c:pt>
                <c:pt idx="2">
                  <c:v>397</c:v>
                </c:pt>
              </c:numCache>
            </c:numRef>
          </c:val>
          <c:extLst xmlns:c16r2="http://schemas.microsoft.com/office/drawing/2015/06/chart">
            <c:ext xmlns:c16="http://schemas.microsoft.com/office/drawing/2014/chart" uri="{C3380CC4-5D6E-409C-BE32-E72D297353CC}">
              <c16:uniqueId val="{00000001-BFA2-4392-871A-3756DAC038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6511</c:v>
                </c:pt>
                <c:pt idx="1">
                  <c:v>5635</c:v>
                </c:pt>
                <c:pt idx="2">
                  <c:v>5300</c:v>
                </c:pt>
              </c:numCache>
            </c:numRef>
          </c:val>
          <c:extLst xmlns:c16r2="http://schemas.microsoft.com/office/drawing/2015/06/chart">
            <c:ext xmlns:c16="http://schemas.microsoft.com/office/drawing/2014/chart" uri="{C3380CC4-5D6E-409C-BE32-E72D297353CC}">
              <c16:uniqueId val="{00000002-BFA2-4392-871A-3756DAC038AD}"/>
            </c:ext>
          </c:extLst>
        </c:ser>
        <c:dLbls>
          <c:showLegendKey val="0"/>
          <c:showVal val="0"/>
          <c:showCatName val="0"/>
          <c:showSerName val="0"/>
          <c:showPercent val="0"/>
          <c:showBubbleSize val="0"/>
        </c:dLbls>
        <c:gapWidth val="120"/>
        <c:overlap val="100"/>
        <c:axId val="237434552"/>
        <c:axId val="237434944"/>
      </c:barChart>
      <c:catAx>
        <c:axId val="23743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434944"/>
        <c:crosses val="autoZero"/>
        <c:auto val="1"/>
        <c:lblAlgn val="ctr"/>
        <c:lblOffset val="100"/>
        <c:tickLblSkip val="1"/>
        <c:tickMarkSkip val="1"/>
        <c:noMultiLvlLbl val="0"/>
      </c:catAx>
      <c:valAx>
        <c:axId val="237434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43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AF-4EC8-A047-8CBD21B44837}"/>
                </c:ext>
                <c:ext xmlns:c15="http://schemas.microsoft.com/office/drawing/2012/chart" uri="{CE6537A1-D6FC-4f65-9D91-7224C49458BB}">
                  <c15:dlblFieldTable>
                    <c15:dlblFTEntry>
                      <c15:txfldGUID>{C593AF46-9514-42C7-9004-2670E69B6AC2}</c15:txfldGUID>
                      <c15:f>'公会計指標分析・財政指標組合せ分析表 '!$BP$50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AF-4EC8-A047-8CBD21B44837}"/>
                </c:ext>
                <c:ext xmlns:c15="http://schemas.microsoft.com/office/drawing/2012/chart" uri="{CE6537A1-D6FC-4f65-9D91-7224C49458BB}">
                  <c15:dlblFieldTable>
                    <c15:dlblFTEntry>
                      <c15:txfldGUID>{0AA3A688-5E4C-4CBE-8C6E-43BDF1B0CCC8}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AF-4EC8-A047-8CBD21B44837}"/>
                </c:ext>
                <c:ext xmlns:c15="http://schemas.microsoft.com/office/drawing/2012/chart" uri="{CE6537A1-D6FC-4f65-9D91-7224C49458BB}">
                  <c15:dlblFieldTable>
                    <c15:dlblFTEntry>
                      <c15:txfldGUID>{4EC837EC-2E29-44E0-949C-B992A8903388}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AF-4EC8-A047-8CBD21B44837}"/>
                </c:ext>
                <c:ext xmlns:c15="http://schemas.microsoft.com/office/drawing/2012/chart" uri="{CE6537A1-D6FC-4f65-9D91-7224C49458BB}">
                  <c15:dlblFieldTable>
                    <c15:dlblFTEntry>
                      <c15:txfldGUID>{36A5531A-B679-46A2-AB4F-A1A3BE982C02}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AF-4EC8-A047-8CBD21B44837}"/>
                </c:ext>
                <c:ext xmlns:c15="http://schemas.microsoft.com/office/drawing/2012/chart" uri="{CE6537A1-D6FC-4f65-9D91-7224C49458BB}">
                  <c15:dlblFieldTable>
                    <c15:dlblFTEntry>
                      <c15:txfldGUID>{8A03057F-0D53-4EB6-A7FD-02DB9FA2442E}</c15:txfldGUID>
                      <c15:f>#REF!</c15:f>
                      <c15:dlblFieldTableCache>
                        <c:ptCount val="1"/>
                        <c:pt idx="0">
                          <c:v>#REF!</c:v>
                        </c:pt>
                      </c15:dlblFieldTableCache>
                    </c15:dlblFTEntry>
                  </c15:dlblFieldTable>
                  <c15:showDataLabelsRange val="0"/>
                </c:ext>
              </c:extLst>
            </c:dLbl>
            <c:dLbl>
              <c:idx val="8"/>
              <c:tx>
                <c:strRef>
                  <c:f>'公会計指標分析・財政指標組合せ分析表 '!$BX$50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AF-4EC8-A047-8CBD21B44837}"/>
                </c:ext>
                <c:ext xmlns:c15="http://schemas.microsoft.com/office/drawing/2012/chart" uri="{CE6537A1-D6FC-4f65-9D91-7224C49458BB}">
                  <c15:dlblFieldTable>
                    <c15:dlblFTEntry>
                      <c15:txfldGUID>{D5842AD7-0694-42B2-BAC9-53AE4B6D8BED}</c15:txfldGUID>
                      <c15:f>'公会計指標分析・財政指標組合せ分析表 '!$BX$50</c15:f>
                      <c15:dlblFieldTableCache>
                        <c:ptCount val="1"/>
                        <c:pt idx="0">
                          <c:v>H27</c:v>
                        </c:pt>
                      </c15:dlblFieldTableCache>
                    </c15:dlblFTEntry>
                  </c15:dlblFieldTable>
                  <c15:showDataLabelsRange val="0"/>
                </c:ext>
              </c:extLst>
            </c:dLbl>
            <c:dLbl>
              <c:idx val="16"/>
              <c:tx>
                <c:strRef>
                  <c:f>'公会計指標分析・財政指標組合せ分析表 '!$CF$50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AF-4EC8-A047-8CBD21B44837}"/>
                </c:ext>
                <c:ext xmlns:c15="http://schemas.microsoft.com/office/drawing/2012/chart" uri="{CE6537A1-D6FC-4f65-9D91-7224C49458BB}">
                  <c15:dlblFieldTable>
                    <c15:dlblFTEntry>
                      <c15:txfldGUID>{ED8C216E-9149-4C26-9BA9-05D024F22CC5}</c15:txfldGUID>
                      <c15:f>'公会計指標分析・財政指標組合せ分析表 '!$CF$50</c15:f>
                      <c15:dlblFieldTableCache>
                        <c:ptCount val="1"/>
                        <c:pt idx="0">
                          <c:v>H28</c:v>
                        </c:pt>
                      </c15:dlblFieldTableCache>
                    </c15:dlblFTEntry>
                  </c15:dlblFieldTable>
                  <c15:showDataLabelsRange val="0"/>
                </c:ext>
              </c:extLst>
            </c:dLbl>
            <c:dLbl>
              <c:idx val="24"/>
              <c:tx>
                <c:strRef>
                  <c:f>'公会計指標分析・財政指標組合せ分析表 '!$CN$50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AF-4EC8-A047-8CBD21B44837}"/>
                </c:ext>
                <c:ext xmlns:c15="http://schemas.microsoft.com/office/drawing/2012/chart" uri="{CE6537A1-D6FC-4f65-9D91-7224C49458BB}">
                  <c15:dlblFieldTable>
                    <c15:dlblFTEntry>
                      <c15:txfldGUID>{AC4F1238-5400-4F08-ADD1-A85EA6F748B4}</c15:txfldGUID>
                      <c15:f>'公会計指標分析・財政指標組合せ分析表 '!$CN$50</c15:f>
                      <c15:dlblFieldTableCache>
                        <c:ptCount val="1"/>
                        <c:pt idx="0">
                          <c:v>H29</c:v>
                        </c:pt>
                      </c15:dlblFieldTableCache>
                    </c15:dlblFTEntry>
                  </c15:dlblFieldTable>
                  <c15:showDataLabelsRange val="0"/>
                </c:ext>
              </c:extLst>
            </c:dLbl>
            <c:dLbl>
              <c:idx val="32"/>
              <c:tx>
                <c:strRef>
                  <c:f>'公会計指標分析・財政指標組合せ分析表 '!$CV$50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AF-4EC8-A047-8CBD21B44837}"/>
                </c:ext>
                <c:ext xmlns:c15="http://schemas.microsoft.com/office/drawing/2012/chart" uri="{CE6537A1-D6FC-4f65-9D91-7224C49458BB}">
                  <c15:dlblFieldTable>
                    <c15:dlblFTEntry>
                      <c15:txfldGUID>{13DD2146-BB8C-4E1B-91B7-9BF2E73BB57B}</c15:txfldGUID>
                      <c15:f>'公会計指標分析・財政指標組合せ分析表 '!$CV$50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8">
                  <c:v>57.5</c:v>
                </c:pt>
                <c:pt idx="16">
                  <c:v>56.7</c:v>
                </c:pt>
                <c:pt idx="24">
                  <c:v>54.6</c:v>
                </c:pt>
                <c:pt idx="32">
                  <c:v>56.4</c:v>
                </c:pt>
              </c:numCache>
            </c:numRef>
          </c:xVal>
          <c:yVal>
            <c:numRef>
              <c:f>'公会計指標分析・財政指標組合せ分析表 '!$BP$51:$DC$51</c:f>
              <c:numCache>
                <c:formatCode>#,##0.0;"▲ "#,##0.0</c:formatCode>
                <c:ptCount val="40"/>
                <c:pt idx="8">
                  <c:v>106.6</c:v>
                </c:pt>
                <c:pt idx="16">
                  <c:v>124.2</c:v>
                </c:pt>
                <c:pt idx="24">
                  <c:v>130.69999999999999</c:v>
                </c:pt>
                <c:pt idx="32">
                  <c:v>128.80000000000001</c:v>
                </c:pt>
              </c:numCache>
            </c:numRef>
          </c:yVal>
          <c:smooth val="0"/>
          <c:extLst xmlns:c16r2="http://schemas.microsoft.com/office/drawing/2015/06/chart">
            <c:ext xmlns:c16="http://schemas.microsoft.com/office/drawing/2014/chart" uri="{C3380CC4-5D6E-409C-BE32-E72D297353CC}">
              <c16:uniqueId val="{00000009-8AAF-4EC8-A047-8CBD21B44837}"/>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AF-4EC8-A047-8CBD21B44837}"/>
                </c:ext>
                <c:ext xmlns:c15="http://schemas.microsoft.com/office/drawing/2012/chart" uri="{CE6537A1-D6FC-4f65-9D91-7224C49458BB}">
                  <c15:dlblFieldTable>
                    <c15:dlblFTEntry>
                      <c15:txfldGUID>{F99B1450-1DFF-4925-A65B-482795BB1DBA}</c15:txfldGUID>
                      <c15:f>'公会計指標分析・財政指標組合せ分析表 '!$BP$50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AF-4EC8-A047-8CBD21B44837}"/>
                </c:ext>
                <c:ext xmlns:c15="http://schemas.microsoft.com/office/drawing/2012/chart" uri="{CE6537A1-D6FC-4f65-9D91-7224C49458BB}">
                  <c15:dlblFieldTable>
                    <c15:dlblFTEntry>
                      <c15:txfldGUID>{C8CD7DCB-2C4A-480D-85DA-2CB87A35CFAD}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AF-4EC8-A047-8CBD21B44837}"/>
                </c:ext>
                <c:ext xmlns:c15="http://schemas.microsoft.com/office/drawing/2012/chart" uri="{CE6537A1-D6FC-4f65-9D91-7224C49458BB}">
                  <c15:dlblFieldTable>
                    <c15:dlblFTEntry>
                      <c15:txfldGUID>{E581D4D5-9D0C-4209-8A2E-D77F30F37363}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AF-4EC8-A047-8CBD21B44837}"/>
                </c:ext>
                <c:ext xmlns:c15="http://schemas.microsoft.com/office/drawing/2012/chart" uri="{CE6537A1-D6FC-4f65-9D91-7224C49458BB}">
                  <c15:dlblFieldTable>
                    <c15:dlblFTEntry>
                      <c15:txfldGUID>{8EA33B3C-CCF8-40F2-930C-9658FF719EA7}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AF-4EC8-A047-8CBD21B44837}"/>
                </c:ext>
                <c:ext xmlns:c15="http://schemas.microsoft.com/office/drawing/2012/chart" uri="{CE6537A1-D6FC-4f65-9D91-7224C49458BB}">
                  <c15:dlblFieldTable>
                    <c15:dlblFTEntry>
                      <c15:txfldGUID>{ED609868-6625-4B1D-BCAF-3373606B76D3}</c15:txfldGUID>
                      <c15:f>#REF!</c15:f>
                      <c15:dlblFieldTableCache>
                        <c:ptCount val="1"/>
                        <c:pt idx="0">
                          <c:v>#REF!</c:v>
                        </c:pt>
                      </c15:dlblFieldTableCache>
                    </c15:dlblFTEntry>
                  </c15:dlblFieldTable>
                  <c15:showDataLabelsRange val="0"/>
                </c:ext>
              </c:extLst>
            </c:dLbl>
            <c:dLbl>
              <c:idx val="8"/>
              <c:tx>
                <c:strRef>
                  <c:f>'公会計指標分析・財政指標組合せ分析表 '!$BX$50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AF-4EC8-A047-8CBD21B44837}"/>
                </c:ext>
                <c:ext xmlns:c15="http://schemas.microsoft.com/office/drawing/2012/chart" uri="{CE6537A1-D6FC-4f65-9D91-7224C49458BB}">
                  <c15:dlblFieldTable>
                    <c15:dlblFTEntry>
                      <c15:txfldGUID>{113D451A-9120-423F-851C-3327479851A0}</c15:txfldGUID>
                      <c15:f>'公会計指標分析・財政指標組合せ分析表 '!$BX$50</c15:f>
                      <c15:dlblFieldTableCache>
                        <c:ptCount val="1"/>
                        <c:pt idx="0">
                          <c:v>H27</c:v>
                        </c:pt>
                      </c15:dlblFieldTableCache>
                    </c15:dlblFTEntry>
                  </c15:dlblFieldTable>
                  <c15:showDataLabelsRange val="0"/>
                </c:ext>
              </c:extLst>
            </c:dLbl>
            <c:dLbl>
              <c:idx val="16"/>
              <c:tx>
                <c:strRef>
                  <c:f>'公会計指標分析・財政指標組合せ分析表 '!$CF$50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AF-4EC8-A047-8CBD21B44837}"/>
                </c:ext>
                <c:ext xmlns:c15="http://schemas.microsoft.com/office/drawing/2012/chart" uri="{CE6537A1-D6FC-4f65-9D91-7224C49458BB}">
                  <c15:dlblFieldTable>
                    <c15:dlblFTEntry>
                      <c15:txfldGUID>{F7F9F196-A2EE-4D0A-AA87-AF8DB8D4EDDF}</c15:txfldGUID>
                      <c15:f>'公会計指標分析・財政指標組合せ分析表 '!$CF$50</c15:f>
                      <c15:dlblFieldTableCache>
                        <c:ptCount val="1"/>
                        <c:pt idx="0">
                          <c:v>H28</c:v>
                        </c:pt>
                      </c15:dlblFieldTableCache>
                    </c15:dlblFTEntry>
                  </c15:dlblFieldTable>
                  <c15:showDataLabelsRange val="0"/>
                </c:ext>
              </c:extLst>
            </c:dLbl>
            <c:dLbl>
              <c:idx val="24"/>
              <c:tx>
                <c:strRef>
                  <c:f>'公会計指標分析・財政指標組合せ分析表 '!$CN$50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AF-4EC8-A047-8CBD21B44837}"/>
                </c:ext>
                <c:ext xmlns:c15="http://schemas.microsoft.com/office/drawing/2012/chart" uri="{CE6537A1-D6FC-4f65-9D91-7224C49458BB}">
                  <c15:dlblFieldTable>
                    <c15:dlblFTEntry>
                      <c15:txfldGUID>{47565F53-5156-496F-B0CF-9F7A2AEF52F6}</c15:txfldGUID>
                      <c15:f>'公会計指標分析・財政指標組合せ分析表 '!$CN$50</c15:f>
                      <c15:dlblFieldTableCache>
                        <c:ptCount val="1"/>
                        <c:pt idx="0">
                          <c:v>H29</c:v>
                        </c:pt>
                      </c15:dlblFieldTableCache>
                    </c15:dlblFTEntry>
                  </c15:dlblFieldTable>
                  <c15:showDataLabelsRange val="0"/>
                </c:ext>
              </c:extLst>
            </c:dLbl>
            <c:dLbl>
              <c:idx val="32"/>
              <c:tx>
                <c:strRef>
                  <c:f>'公会計指標分析・財政指標組合せ分析表 '!$CV$50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AF-4EC8-A047-8CBD21B44837}"/>
                </c:ext>
                <c:ext xmlns:c15="http://schemas.microsoft.com/office/drawing/2012/chart" uri="{CE6537A1-D6FC-4f65-9D91-7224C49458BB}">
                  <c15:dlblFieldTable>
                    <c15:dlblFTEntry>
                      <c15:txfldGUID>{D6827733-6856-4124-A227-2B8DF52B639A}</c15:txfldGUID>
                      <c15:f>'公会計指標分析・財政指標組合せ分析表 '!$CV$50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8">
                  <c:v>58.6</c:v>
                </c:pt>
                <c:pt idx="16">
                  <c:v>58.3</c:v>
                </c:pt>
                <c:pt idx="24">
                  <c:v>59.6</c:v>
                </c:pt>
                <c:pt idx="32">
                  <c:v>60.5</c:v>
                </c:pt>
              </c:numCache>
            </c:numRef>
          </c:xVal>
          <c:yVal>
            <c:numRef>
              <c:f>'公会計指標分析・財政指標組合せ分析表 '!$BP$55:$DC$55</c:f>
              <c:numCache>
                <c:formatCode>#,##0.0;"▲ "#,##0.0</c:formatCode>
                <c:ptCount val="40"/>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8AAF-4EC8-A047-8CBD21B44837}"/>
            </c:ext>
          </c:extLst>
        </c:ser>
        <c:dLbls>
          <c:showLegendKey val="0"/>
          <c:showVal val="1"/>
          <c:showCatName val="0"/>
          <c:showSerName val="0"/>
          <c:showPercent val="0"/>
          <c:showBubbleSize val="0"/>
        </c:dLbls>
        <c:axId val="227655704"/>
        <c:axId val="227655312"/>
      </c:scatterChart>
      <c:valAx>
        <c:axId val="227655704"/>
        <c:scaling>
          <c:orientation val="minMax"/>
          <c:max val="61"/>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655312"/>
        <c:crosses val="autoZero"/>
        <c:crossBetween val="midCat"/>
      </c:valAx>
      <c:valAx>
        <c:axId val="227655312"/>
        <c:scaling>
          <c:orientation val="minMax"/>
          <c:max val="14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655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5BA-429B-ACB7-EE571CCF1CAB}"/>
                </c:ext>
                <c:ext xmlns:c15="http://schemas.microsoft.com/office/drawing/2012/chart" uri="{CE6537A1-D6FC-4f65-9D91-7224C49458BB}">
                  <c15:dlblFieldTable>
                    <c15:dlblFTEntry>
                      <c15:txfldGUID>{48A27E77-1AB1-4D39-B33E-8AEC95A313D3}</c15:txfldGUID>
                      <c15:f>'公会計指標分析・財政指標組合せ分析表 '!$BP$72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5BA-429B-ACB7-EE571CCF1CAB}"/>
                </c:ext>
                <c:ext xmlns:c15="http://schemas.microsoft.com/office/drawing/2012/chart" uri="{CE6537A1-D6FC-4f65-9D91-7224C49458BB}">
                  <c15:dlblFieldTable>
                    <c15:dlblFTEntry>
                      <c15:txfldGUID>{497E1C01-CD7E-4C3D-8965-C21FDC782088}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5BA-429B-ACB7-EE571CCF1CAB}"/>
                </c:ext>
                <c:ext xmlns:c15="http://schemas.microsoft.com/office/drawing/2012/chart" uri="{CE6537A1-D6FC-4f65-9D91-7224C49458BB}">
                  <c15:dlblFieldTable>
                    <c15:dlblFTEntry>
                      <c15:txfldGUID>{4DD2F390-D498-48FB-88E6-5AABC0B5AAE3}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5BA-429B-ACB7-EE571CCF1CAB}"/>
                </c:ext>
                <c:ext xmlns:c15="http://schemas.microsoft.com/office/drawing/2012/chart" uri="{CE6537A1-D6FC-4f65-9D91-7224C49458BB}">
                  <c15:dlblFieldTable>
                    <c15:dlblFTEntry>
                      <c15:txfldGUID>{52136700-3C9E-4255-B71F-D187AB2EC073}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5BA-429B-ACB7-EE571CCF1CAB}"/>
                </c:ext>
                <c:ext xmlns:c15="http://schemas.microsoft.com/office/drawing/2012/chart" uri="{CE6537A1-D6FC-4f65-9D91-7224C49458BB}">
                  <c15:dlblFieldTable>
                    <c15:dlblFTEntry>
                      <c15:txfldGUID>{4D20D47D-AB89-4115-AC24-3B2158CD0394}</c15:txfldGUID>
                      <c15:f>#REF!</c15:f>
                      <c15:dlblFieldTableCache>
                        <c:ptCount val="1"/>
                        <c:pt idx="0">
                          <c:v>#REF!</c:v>
                        </c:pt>
                      </c15:dlblFieldTableCache>
                    </c15:dlblFTEntry>
                  </c15:dlblFieldTable>
                  <c15:showDataLabelsRange val="0"/>
                </c:ext>
              </c:extLst>
            </c:dLbl>
            <c:dLbl>
              <c:idx val="8"/>
              <c:tx>
                <c:strRef>
                  <c:f>'公会計指標分析・財政指標組合せ分析表 '!$BX$72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5BA-429B-ACB7-EE571CCF1CAB}"/>
                </c:ext>
                <c:ext xmlns:c15="http://schemas.microsoft.com/office/drawing/2012/chart" uri="{CE6537A1-D6FC-4f65-9D91-7224C49458BB}">
                  <c15:dlblFieldTable>
                    <c15:dlblFTEntry>
                      <c15:txfldGUID>{AA772678-3726-4E15-BF1B-1DD6196B0A75}</c15:txfldGUID>
                      <c15:f>'公会計指標分析・財政指標組合せ分析表 '!$BX$72</c15:f>
                      <c15:dlblFieldTableCache>
                        <c:ptCount val="1"/>
                        <c:pt idx="0">
                          <c:v>H27</c:v>
                        </c:pt>
                      </c15:dlblFieldTableCache>
                    </c15:dlblFTEntry>
                  </c15:dlblFieldTable>
                  <c15:showDataLabelsRange val="0"/>
                </c:ext>
              </c:extLst>
            </c:dLbl>
            <c:dLbl>
              <c:idx val="16"/>
              <c:tx>
                <c:strRef>
                  <c:f>'公会計指標分析・財政指標組合せ分析表 '!$CF$72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5BA-429B-ACB7-EE571CCF1CAB}"/>
                </c:ext>
                <c:ext xmlns:c15="http://schemas.microsoft.com/office/drawing/2012/chart" uri="{CE6537A1-D6FC-4f65-9D91-7224C49458BB}">
                  <c15:dlblFieldTable>
                    <c15:dlblFTEntry>
                      <c15:txfldGUID>{81DFF53D-9781-44F3-8F21-BF0C27967193}</c15:txfldGUID>
                      <c15:f>'公会計指標分析・財政指標組合せ分析表 '!$CF$72</c15:f>
                      <c15:dlblFieldTableCache>
                        <c:ptCount val="1"/>
                        <c:pt idx="0">
                          <c:v>H28</c:v>
                        </c:pt>
                      </c15:dlblFieldTableCache>
                    </c15:dlblFTEntry>
                  </c15:dlblFieldTable>
                  <c15:showDataLabelsRange val="0"/>
                </c:ext>
              </c:extLst>
            </c:dLbl>
            <c:dLbl>
              <c:idx val="24"/>
              <c:layout>
                <c:manualLayout>
                  <c:x val="-3.4008522753379601E-2"/>
                  <c:y val="-6.2416647087793951E-2"/>
                </c:manualLayout>
              </c:layout>
              <c:tx>
                <c:strRef>
                  <c:f>'公会計指標分析・財政指標組合せ分析表 '!$CN$72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5BA-429B-ACB7-EE571CCF1CAB}"/>
                </c:ext>
                <c:ext xmlns:c15="http://schemas.microsoft.com/office/drawing/2012/chart" uri="{CE6537A1-D6FC-4f65-9D91-7224C49458BB}">
                  <c15:dlblFieldTable>
                    <c15:dlblFTEntry>
                      <c15:txfldGUID>{8414064A-D133-4C87-B0CA-3BBC2F120286}</c15:txfldGUID>
                      <c15:f>'公会計指標分析・財政指標組合せ分析表 '!$CN$72</c15:f>
                      <c15:dlblFieldTableCache>
                        <c:ptCount val="1"/>
                        <c:pt idx="0">
                          <c:v>H29</c:v>
                        </c:pt>
                      </c15:dlblFieldTableCache>
                    </c15:dlblFTEntry>
                  </c15:dlblFieldTable>
                  <c15:showDataLabelsRange val="0"/>
                </c:ext>
              </c:extLst>
            </c:dLbl>
            <c:dLbl>
              <c:idx val="32"/>
              <c:layout>
                <c:manualLayout>
                  <c:x val="-2.9387460484841803E-2"/>
                  <c:y val="-6.2416647087793951E-2"/>
                </c:manualLayout>
              </c:layout>
              <c:tx>
                <c:strRef>
                  <c:f>'公会計指標分析・財政指標組合せ分析表 '!$CV$72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5BA-429B-ACB7-EE571CCF1CAB}"/>
                </c:ext>
                <c:ext xmlns:c15="http://schemas.microsoft.com/office/drawing/2012/chart" uri="{CE6537A1-D6FC-4f65-9D91-7224C49458BB}">
                  <c15:dlblFieldTable>
                    <c15:dlblFTEntry>
                      <c15:txfldGUID>{B09035B1-3341-44E0-9BD7-F8E8ABC8FC45}</c15:txfldGUID>
                      <c15:f>'公会計指標分析・財政指標組合せ分析表 '!$CV$72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15.1</c:v>
                </c:pt>
                <c:pt idx="8">
                  <c:v>15</c:v>
                </c:pt>
                <c:pt idx="16">
                  <c:v>15.4</c:v>
                </c:pt>
                <c:pt idx="24">
                  <c:v>15.9</c:v>
                </c:pt>
                <c:pt idx="32">
                  <c:v>16.100000000000001</c:v>
                </c:pt>
              </c:numCache>
            </c:numRef>
          </c:xVal>
          <c:yVal>
            <c:numRef>
              <c:f>'公会計指標分析・財政指標組合せ分析表 '!$BP$73:$DC$73</c:f>
              <c:numCache>
                <c:formatCode>#,##0.0;"▲ "#,##0.0</c:formatCode>
                <c:ptCount val="40"/>
                <c:pt idx="0">
                  <c:v>113</c:v>
                </c:pt>
                <c:pt idx="8">
                  <c:v>106.6</c:v>
                </c:pt>
                <c:pt idx="16">
                  <c:v>124.2</c:v>
                </c:pt>
                <c:pt idx="24">
                  <c:v>130.69999999999999</c:v>
                </c:pt>
                <c:pt idx="32">
                  <c:v>128.80000000000001</c:v>
                </c:pt>
              </c:numCache>
            </c:numRef>
          </c:yVal>
          <c:smooth val="0"/>
          <c:extLst xmlns:c16r2="http://schemas.microsoft.com/office/drawing/2015/06/chart">
            <c:ext xmlns:c16="http://schemas.microsoft.com/office/drawing/2014/chart" uri="{C3380CC4-5D6E-409C-BE32-E72D297353CC}">
              <c16:uniqueId val="{00000009-B5BA-429B-ACB7-EE571CCF1CAB}"/>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5BA-429B-ACB7-EE571CCF1CAB}"/>
                </c:ext>
                <c:ext xmlns:c15="http://schemas.microsoft.com/office/drawing/2012/chart" uri="{CE6537A1-D6FC-4f65-9D91-7224C49458BB}">
                  <c15:dlblFieldTable>
                    <c15:dlblFTEntry>
                      <c15:txfldGUID>{641C78A8-28BA-4214-AAAA-9AC5299F5F2F}</c15:txfldGUID>
                      <c15:f>'公会計指標分析・財政指標組合せ分析表 '!$BP$72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5BA-429B-ACB7-EE571CCF1CAB}"/>
                </c:ext>
                <c:ext xmlns:c15="http://schemas.microsoft.com/office/drawing/2012/chart" uri="{CE6537A1-D6FC-4f65-9D91-7224C49458BB}">
                  <c15:dlblFieldTable>
                    <c15:dlblFTEntry>
                      <c15:txfldGUID>{9CEC9A9E-EB26-4EAA-8614-336946D4EC57}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5BA-429B-ACB7-EE571CCF1CAB}"/>
                </c:ext>
                <c:ext xmlns:c15="http://schemas.microsoft.com/office/drawing/2012/chart" uri="{CE6537A1-D6FC-4f65-9D91-7224C49458BB}">
                  <c15:dlblFieldTable>
                    <c15:dlblFTEntry>
                      <c15:txfldGUID>{CD21CD1F-D9E9-4E90-A8D9-07CE9EA15550}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5BA-429B-ACB7-EE571CCF1CAB}"/>
                </c:ext>
                <c:ext xmlns:c15="http://schemas.microsoft.com/office/drawing/2012/chart" uri="{CE6537A1-D6FC-4f65-9D91-7224C49458BB}">
                  <c15:dlblFieldTable>
                    <c15:dlblFTEntry>
                      <c15:txfldGUID>{4D0683F8-BBBD-46E6-8CED-1B7557C2D1E3}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5BA-429B-ACB7-EE571CCF1CAB}"/>
                </c:ext>
                <c:ext xmlns:c15="http://schemas.microsoft.com/office/drawing/2012/chart" uri="{CE6537A1-D6FC-4f65-9D91-7224C49458BB}">
                  <c15:dlblFieldTable>
                    <c15:dlblFTEntry>
                      <c15:txfldGUID>{1723D54B-B277-430F-A2D6-BB73F0650CB7}</c15:txfldGUID>
                      <c15:f>#REF!</c15:f>
                      <c15:dlblFieldTableCache>
                        <c:ptCount val="1"/>
                        <c:pt idx="0">
                          <c:v>#REF!</c:v>
                        </c:pt>
                      </c15:dlblFieldTableCache>
                    </c15:dlblFTEntry>
                  </c15:dlblFieldTable>
                  <c15:showDataLabelsRange val="0"/>
                </c:ext>
              </c:extLst>
            </c:dLbl>
            <c:dLbl>
              <c:idx val="8"/>
              <c:tx>
                <c:strRef>
                  <c:f>'公会計指標分析・財政指標組合せ分析表 '!$BX$72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5BA-429B-ACB7-EE571CCF1CAB}"/>
                </c:ext>
                <c:ext xmlns:c15="http://schemas.microsoft.com/office/drawing/2012/chart" uri="{CE6537A1-D6FC-4f65-9D91-7224C49458BB}">
                  <c15:dlblFieldTable>
                    <c15:dlblFTEntry>
                      <c15:txfldGUID>{B4F70BF7-F8B0-4769-909C-46587EE084AB}</c15:txfldGUID>
                      <c15:f>'公会計指標分析・財政指標組合せ分析表 '!$BX$72</c15:f>
                      <c15:dlblFieldTableCache>
                        <c:ptCount val="1"/>
                        <c:pt idx="0">
                          <c:v>H27</c:v>
                        </c:pt>
                      </c15:dlblFieldTableCache>
                    </c15:dlblFTEntry>
                  </c15:dlblFieldTable>
                  <c15:showDataLabelsRange val="0"/>
                </c:ext>
              </c:extLst>
            </c:dLbl>
            <c:dLbl>
              <c:idx val="16"/>
              <c:layout>
                <c:manualLayout>
                  <c:x val="-2.9387388691313097E-2"/>
                  <c:y val="-6.2416647087793951E-2"/>
                </c:manualLayout>
              </c:layout>
              <c:tx>
                <c:strRef>
                  <c:f>'公会計指標分析・財政指標組合せ分析表 '!$CF$72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5BA-429B-ACB7-EE571CCF1CAB}"/>
                </c:ext>
                <c:ext xmlns:c15="http://schemas.microsoft.com/office/drawing/2012/chart" uri="{CE6537A1-D6FC-4f65-9D91-7224C49458BB}">
                  <c15:dlblFieldTable>
                    <c15:dlblFTEntry>
                      <c15:txfldGUID>{0506C954-D536-463B-9D0B-D01397F7AEBB}</c15:txfldGUID>
                      <c15:f>'公会計指標分析・財政指標組合せ分析表 '!$CF$72</c15:f>
                      <c15:dlblFieldTableCache>
                        <c:ptCount val="1"/>
                        <c:pt idx="0">
                          <c:v>H28</c:v>
                        </c:pt>
                      </c15:dlblFieldTableCache>
                    </c15:dlblFTEntry>
                  </c15:dlblFieldTable>
                  <c15:showDataLabelsRange val="0"/>
                </c:ext>
              </c:extLst>
            </c:dLbl>
            <c:dLbl>
              <c:idx val="24"/>
              <c:layout>
                <c:manualLayout>
                  <c:x val="-3.4008594546908168E-2"/>
                  <c:y val="-6.5079659183770011E-2"/>
                </c:manualLayout>
              </c:layout>
              <c:tx>
                <c:strRef>
                  <c:f>'公会計指標分析・財政指標組合せ分析表 '!$CN$72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5BA-429B-ACB7-EE571CCF1CAB}"/>
                </c:ext>
                <c:ext xmlns:c15="http://schemas.microsoft.com/office/drawing/2012/chart" uri="{CE6537A1-D6FC-4f65-9D91-7224C49458BB}">
                  <c15:dlblFieldTable>
                    <c15:dlblFTEntry>
                      <c15:txfldGUID>{ACA70FAE-5199-495A-8F9C-D0704B698349}</c15:txfldGUID>
                      <c15:f>'公会計指標分析・財政指標組合せ分析表 '!$CN$72</c15:f>
                      <c15:dlblFieldTableCache>
                        <c:ptCount val="1"/>
                        <c:pt idx="0">
                          <c:v>H29</c:v>
                        </c:pt>
                      </c15:dlblFieldTableCache>
                    </c15:dlblFTEntry>
                  </c15:dlblFieldTable>
                  <c15:showDataLabelsRange val="0"/>
                </c:ext>
              </c:extLst>
            </c:dLbl>
            <c:dLbl>
              <c:idx val="32"/>
              <c:layout>
                <c:manualLayout>
                  <c:x val="-3.1697991619110633E-2"/>
                  <c:y val="-5.9753634991817975E-2"/>
                </c:manualLayout>
              </c:layout>
              <c:tx>
                <c:strRef>
                  <c:f>'公会計指標分析・財政指標組合せ分析表 '!$CV$72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5BA-429B-ACB7-EE571CCF1CAB}"/>
                </c:ext>
                <c:ext xmlns:c15="http://schemas.microsoft.com/office/drawing/2012/chart" uri="{CE6537A1-D6FC-4f65-9D91-7224C49458BB}">
                  <c15:dlblFieldTable>
                    <c15:dlblFTEntry>
                      <c15:txfldGUID>{CEA4A967-6797-44D1-BA1F-D5405E9B0BC9}</c15:txfldGUID>
                      <c15:f>'公会計指標分析・財政指標組合せ分析表 '!$CV$72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10.4</c:v>
                </c:pt>
                <c:pt idx="8">
                  <c:v>9.5</c:v>
                </c:pt>
                <c:pt idx="16">
                  <c:v>10</c:v>
                </c:pt>
                <c:pt idx="24">
                  <c:v>9.8000000000000007</c:v>
                </c:pt>
                <c:pt idx="32">
                  <c:v>9.6</c:v>
                </c:pt>
              </c:numCache>
            </c:numRef>
          </c:xVal>
          <c:yVal>
            <c:numRef>
              <c:f>'公会計指標分析・財政指標組合せ分析表 '!$BP$77:$DC$77</c:f>
              <c:numCache>
                <c:formatCode>#,##0.0;"▲ "#,##0.0</c:formatCode>
                <c:ptCount val="40"/>
                <c:pt idx="0">
                  <c:v>48.6</c:v>
                </c:pt>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B5BA-429B-ACB7-EE571CCF1CAB}"/>
            </c:ext>
          </c:extLst>
        </c:ser>
        <c:dLbls>
          <c:showLegendKey val="0"/>
          <c:showVal val="1"/>
          <c:showCatName val="0"/>
          <c:showSerName val="0"/>
          <c:showPercent val="0"/>
          <c:showBubbleSize val="0"/>
        </c:dLbls>
        <c:axId val="227654528"/>
        <c:axId val="237435728"/>
      </c:scatterChart>
      <c:valAx>
        <c:axId val="227654528"/>
        <c:scaling>
          <c:orientation val="minMax"/>
          <c:max val="16.700000000000003"/>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35728"/>
        <c:crosses val="autoZero"/>
        <c:crossBetween val="midCat"/>
      </c:valAx>
      <c:valAx>
        <c:axId val="237435728"/>
        <c:scaling>
          <c:orientation val="minMax"/>
          <c:max val="14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654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元利償還金は、借り換えし借入利子が減となったことにより減少したものの、</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年度以降実施してきた大型建設事業のため発行した地方債の返済が続くため、令和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年度までは増加し、その後ゆるやかに減少する見込である。債務負担行為に基づく支出額は定期償還により年々減少してきている。引き続き事業費の圧縮に努め、計画的な地方債発行に努める。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満期一括償還地方債は借用していない。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建設事業が終了し、地方債の現在高が減少したことにより、比率は減少した。今後も、地方債現在高は減少していく見込であるものの、基金の取崩し額の増や、充当可能特定歳入の減により、充当可能財源は減となっていく見込であり、結果として比率は上昇していく見込である。引き続き、事業費の圧縮に努め、計画的な地方債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島根県安来市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各種事業の実施に伴い、特目基金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百万円の取崩しを行った。一方、ドジョウ掬いのまちやすぎ応援基金においては、ふるさと寄附の増加により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百万円の新規積立を行った。結果として、基金残高は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大型建設事業が終了し、公債費の増や定住・少子化対策に重点をおいた政策、施策の展開が想定される。財源を確保するため、中期財政計画に基づき、財政調整基金も含めた基金の取崩しを検討していく。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地域振興基金：人材育成、国際交流、文化振興、まちづくり等、安来市の地域振興を図る事業の資金に充当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公園緑地の整備及び維持管理の資金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庁舎等整備基金：庁舎、学校施設及び福祉会館の整備、修繕及び処分の資金に充当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ドジョウ掬いのまちやすぎ応援基金：ふるさとの自然環境及び景観の保全又は活用に関する事業、子どもの健全育成又はふるさと教育の推進に関する事業、地域医療又は福祉の充実に関する事業の資金に充当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百万円の新規積立、定住推進のための補助事業等のため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公園緑地整備基金・・・公園整備及び維持管理のため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市有財産整備基金・・・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保育所修繕工事等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庁舎建設工事、消防庁舎解体工事等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ドジョウ掬いのまちやすぎ応援基金・・・ふるさと寄附の増により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百万円を新規積立、企業立地促進奨励金等のため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を財源とする大型建設事業が終了し、今後は定住・少子化対策に重点をおいた政策、施策の展開が想定される。それらの財源を確保するため、地域振興基金の取崩しが増えていく見込みである。中期財政計画に基づき、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地方税は増となったが、普通交付税や地方債の減が大きく、財源確保のため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大型建設事業が終了し、公債費の増や定住・少子化対策に重点をおいた政策、施策の展開が想定される。財源を確保するため、中期財政計画に基づき、財政調整基金も含めた基金の取崩しを検討していく。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低金利の局面が続いており、近年は積極的な繰上償還を行っていないため、取崩していない。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金利の上昇局面においては、中期財政計画に基づき、繰上償還を検討していく。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有形固定資産減価償却率は類似団体と比較して低い水準にあり、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年度の間に集中している大型施設の更新が主な要因である。今後は施設の除却や譲渡、計画的な老朽化対策を行っていく予定である。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0"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1" name="楕円 80"/>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43180</xdr:rowOff>
    </xdr:to>
    <xdr:cxnSp macro="">
      <xdr:nvCxnSpPr>
        <xdr:cNvPr id="82" name="直線コネクタ 81"/>
        <xdr:cNvCxnSpPr/>
      </xdr:nvCxnSpPr>
      <xdr:spPr>
        <a:xfrm flipV="1">
          <a:off x="4051300" y="60972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126047</xdr:rowOff>
    </xdr:from>
    <xdr:to>
      <xdr:col>15</xdr:col>
      <xdr:colOff>187325</xdr:colOff>
      <xdr:row>31</xdr:row>
      <xdr:rowOff>56197</xdr:rowOff>
    </xdr:to>
    <xdr:sp macro="" textlink="">
      <xdr:nvSpPr>
        <xdr:cNvPr id="83" name="楕円 82"/>
        <xdr:cNvSpPr/>
      </xdr:nvSpPr>
      <xdr:spPr>
        <a:xfrm>
          <a:off x="3238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xdr:rowOff>
    </xdr:from>
    <xdr:to>
      <xdr:col>19</xdr:col>
      <xdr:colOff>136525</xdr:colOff>
      <xdr:row>31</xdr:row>
      <xdr:rowOff>43180</xdr:rowOff>
    </xdr:to>
    <xdr:cxnSp macro="">
      <xdr:nvCxnSpPr>
        <xdr:cNvPr id="84" name="直線コネクタ 83"/>
        <xdr:cNvCxnSpPr/>
      </xdr:nvCxnSpPr>
      <xdr:spPr>
        <a:xfrm>
          <a:off x="3289300" y="6091872"/>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111654</xdr:rowOff>
    </xdr:from>
    <xdr:to>
      <xdr:col>11</xdr:col>
      <xdr:colOff>187325</xdr:colOff>
      <xdr:row>31</xdr:row>
      <xdr:rowOff>41804</xdr:rowOff>
    </xdr:to>
    <xdr:sp macro="" textlink="">
      <xdr:nvSpPr>
        <xdr:cNvPr id="85" name="楕円 84"/>
        <xdr:cNvSpPr/>
      </xdr:nvSpPr>
      <xdr:spPr>
        <a:xfrm>
          <a:off x="2476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162454</xdr:rowOff>
    </xdr:from>
    <xdr:to>
      <xdr:col>15</xdr:col>
      <xdr:colOff>136525</xdr:colOff>
      <xdr:row>31</xdr:row>
      <xdr:rowOff>5397</xdr:rowOff>
    </xdr:to>
    <xdr:cxnSp macro="">
      <xdr:nvCxnSpPr>
        <xdr:cNvPr id="86" name="直線コネクタ 85"/>
        <xdr:cNvCxnSpPr/>
      </xdr:nvCxnSpPr>
      <xdr:spPr>
        <a:xfrm>
          <a:off x="2527300" y="607747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9"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0" name="n_1main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47324</xdr:rowOff>
    </xdr:from>
    <xdr:ext cx="405111" cy="259045"/>
    <xdr:sp macro="" textlink="">
      <xdr:nvSpPr>
        <xdr:cNvPr id="91" name="n_2mainValue有形固定資産減価償却率"/>
        <xdr:cNvSpPr txBox="1"/>
      </xdr:nvSpPr>
      <xdr:spPr>
        <a:xfrm>
          <a:off x="3086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32931</xdr:rowOff>
    </xdr:from>
    <xdr:ext cx="405111" cy="259045"/>
    <xdr:sp macro="" textlink="">
      <xdr:nvSpPr>
        <xdr:cNvPr id="92" name="n_3mainValue有形固定資産減価償却率"/>
        <xdr:cNvSpPr txBox="1"/>
      </xdr:nvSpPr>
      <xdr:spPr>
        <a:xfrm>
          <a:off x="2324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債務償還比率</a:t>
          </a:r>
          <a:r>
            <a:rPr kumimoji="1" lang="ja-JP" altLang="ja-JP" sz="1100">
              <a:solidFill>
                <a:schemeClr val="dk1"/>
              </a:solidFill>
              <a:effectLst/>
              <a:latin typeface="+mn-lt"/>
              <a:ea typeface="+mn-ea"/>
              <a:cs typeface="+mn-cs"/>
            </a:rPr>
            <a:t>は類似団体と比較して高い水準にある。その要因として、</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年度の間に集中している大型施設の更新が概ね完了したことによる充当可能基金残高の減少と、業務支出の増加による影響が大きい。</a:t>
          </a:r>
          <a:r>
            <a:rPr kumimoji="1" lang="ja-JP" altLang="en-US" sz="1100">
              <a:solidFill>
                <a:schemeClr val="dk1"/>
              </a:solidFill>
              <a:effectLst/>
              <a:latin typeface="+mn-lt"/>
              <a:ea typeface="+mn-ea"/>
              <a:cs typeface="+mn-cs"/>
            </a:rPr>
            <a:t>また、財政調整基金残高の減少が続いている状況にあり、比率は増加する見込み。</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22945</xdr:rowOff>
    </xdr:from>
    <xdr:to>
      <xdr:col>76</xdr:col>
      <xdr:colOff>73025</xdr:colOff>
      <xdr:row>29</xdr:row>
      <xdr:rowOff>124545</xdr:rowOff>
    </xdr:to>
    <xdr:sp macro="" textlink="">
      <xdr:nvSpPr>
        <xdr:cNvPr id="136" name="楕円 135"/>
        <xdr:cNvSpPr/>
      </xdr:nvSpPr>
      <xdr:spPr>
        <a:xfrm>
          <a:off x="14744700" y="57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45822</xdr:rowOff>
    </xdr:from>
    <xdr:ext cx="469744" cy="259045"/>
    <xdr:sp macro="" textlink="">
      <xdr:nvSpPr>
        <xdr:cNvPr id="137" name="債務償還比率該当値テキスト"/>
        <xdr:cNvSpPr txBox="1"/>
      </xdr:nvSpPr>
      <xdr:spPr>
        <a:xfrm>
          <a:off x="14846300" y="56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43404</xdr:rowOff>
    </xdr:from>
    <xdr:to>
      <xdr:col>72</xdr:col>
      <xdr:colOff>123825</xdr:colOff>
      <xdr:row>29</xdr:row>
      <xdr:rowOff>145004</xdr:rowOff>
    </xdr:to>
    <xdr:sp macro="" textlink="">
      <xdr:nvSpPr>
        <xdr:cNvPr id="138" name="楕円 137"/>
        <xdr:cNvSpPr/>
      </xdr:nvSpPr>
      <xdr:spPr>
        <a:xfrm>
          <a:off x="14033500" y="57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73745</xdr:rowOff>
    </xdr:from>
    <xdr:to>
      <xdr:col>76</xdr:col>
      <xdr:colOff>22225</xdr:colOff>
      <xdr:row>29</xdr:row>
      <xdr:rowOff>94204</xdr:rowOff>
    </xdr:to>
    <xdr:cxnSp macro="">
      <xdr:nvCxnSpPr>
        <xdr:cNvPr id="139" name="直線コネクタ 138"/>
        <xdr:cNvCxnSpPr/>
      </xdr:nvCxnSpPr>
      <xdr:spPr>
        <a:xfrm flipV="1">
          <a:off x="14084300" y="5817320"/>
          <a:ext cx="711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161531</xdr:rowOff>
    </xdr:from>
    <xdr:ext cx="469744" cy="259045"/>
    <xdr:sp macro="" textlink="">
      <xdr:nvSpPr>
        <xdr:cNvPr id="141" name="n_1mainValue債務償還比率"/>
        <xdr:cNvSpPr txBox="1"/>
      </xdr:nvSpPr>
      <xdr:spPr>
        <a:xfrm>
          <a:off x="13836727" y="556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31931</xdr:rowOff>
    </xdr:from>
    <xdr:to>
      <xdr:col>24</xdr:col>
      <xdr:colOff>114300</xdr:colOff>
      <xdr:row>37</xdr:row>
      <xdr:rowOff>133531</xdr:rowOff>
    </xdr:to>
    <xdr:sp macro="" textlink="">
      <xdr:nvSpPr>
        <xdr:cNvPr id="72" name="楕円 71"/>
        <xdr:cNvSpPr/>
      </xdr:nvSpPr>
      <xdr:spPr>
        <a:xfrm>
          <a:off x="4584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10358</xdr:rowOff>
    </xdr:from>
    <xdr:ext cx="405111" cy="259045"/>
    <xdr:sp macro="" textlink="">
      <xdr:nvSpPr>
        <xdr:cNvPr id="73" name="【道路】&#10;有形固定資産減価償却率該当値テキスト"/>
        <xdr:cNvSpPr txBox="1"/>
      </xdr:nvSpPr>
      <xdr:spPr>
        <a:xfrm>
          <a:off x="4673600"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4" name="楕円 73"/>
        <xdr:cNvSpPr/>
      </xdr:nvSpPr>
      <xdr:spPr>
        <a:xfrm>
          <a:off x="3746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82731</xdr:rowOff>
    </xdr:from>
    <xdr:to>
      <xdr:col>24</xdr:col>
      <xdr:colOff>63500</xdr:colOff>
      <xdr:row>37</xdr:row>
      <xdr:rowOff>115389</xdr:rowOff>
    </xdr:to>
    <xdr:cxnSp macro="">
      <xdr:nvCxnSpPr>
        <xdr:cNvPr id="75" name="直線コネクタ 74"/>
        <xdr:cNvCxnSpPr/>
      </xdr:nvCxnSpPr>
      <xdr:spPr>
        <a:xfrm flipV="1">
          <a:off x="3797300" y="64263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6" name="楕円 75"/>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115389</xdr:rowOff>
    </xdr:from>
    <xdr:to>
      <xdr:col>19</xdr:col>
      <xdr:colOff>177800</xdr:colOff>
      <xdr:row>37</xdr:row>
      <xdr:rowOff>144780</xdr:rowOff>
    </xdr:to>
    <xdr:cxnSp macro="">
      <xdr:nvCxnSpPr>
        <xdr:cNvPr id="77" name="直線コネクタ 76"/>
        <xdr:cNvCxnSpPr/>
      </xdr:nvCxnSpPr>
      <xdr:spPr>
        <a:xfrm flipV="1">
          <a:off x="2908300" y="645903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78" name="楕円 77"/>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144780</xdr:rowOff>
    </xdr:to>
    <xdr:cxnSp macro="">
      <xdr:nvCxnSpPr>
        <xdr:cNvPr id="79" name="直線コネクタ 78"/>
        <xdr:cNvCxnSpPr/>
      </xdr:nvCxnSpPr>
      <xdr:spPr>
        <a:xfrm>
          <a:off x="2019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157315</xdr:rowOff>
    </xdr:from>
    <xdr:ext cx="405111" cy="259045"/>
    <xdr:sp macro="" textlink="">
      <xdr:nvSpPr>
        <xdr:cNvPr id="83" name="n_1mainValue【道路】&#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4" name="n_2mainValue【道路】&#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5" name="n_3mainValue【道路】&#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66034</xdr:rowOff>
    </xdr:from>
    <xdr:to>
      <xdr:col>55</xdr:col>
      <xdr:colOff>50800</xdr:colOff>
      <xdr:row>39</xdr:row>
      <xdr:rowOff>167634</xdr:rowOff>
    </xdr:to>
    <xdr:sp macro="" textlink="">
      <xdr:nvSpPr>
        <xdr:cNvPr id="124" name="楕円 123"/>
        <xdr:cNvSpPr/>
      </xdr:nvSpPr>
      <xdr:spPr>
        <a:xfrm>
          <a:off x="10426700" y="67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44461</xdr:rowOff>
    </xdr:from>
    <xdr:ext cx="534377" cy="259045"/>
    <xdr:sp macro="" textlink="">
      <xdr:nvSpPr>
        <xdr:cNvPr id="125" name="【道路】&#10;一人当たり延長該当値テキスト"/>
        <xdr:cNvSpPr txBox="1"/>
      </xdr:nvSpPr>
      <xdr:spPr>
        <a:xfrm>
          <a:off x="10515600" y="67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71082</xdr:rowOff>
    </xdr:from>
    <xdr:to>
      <xdr:col>50</xdr:col>
      <xdr:colOff>165100</xdr:colOff>
      <xdr:row>40</xdr:row>
      <xdr:rowOff>1232</xdr:rowOff>
    </xdr:to>
    <xdr:sp macro="" textlink="">
      <xdr:nvSpPr>
        <xdr:cNvPr id="126" name="楕円 125"/>
        <xdr:cNvSpPr/>
      </xdr:nvSpPr>
      <xdr:spPr>
        <a:xfrm>
          <a:off x="9588500" y="67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116834</xdr:rowOff>
    </xdr:from>
    <xdr:to>
      <xdr:col>55</xdr:col>
      <xdr:colOff>0</xdr:colOff>
      <xdr:row>39</xdr:row>
      <xdr:rowOff>121882</xdr:rowOff>
    </xdr:to>
    <xdr:cxnSp macro="">
      <xdr:nvCxnSpPr>
        <xdr:cNvPr id="127" name="直線コネクタ 126"/>
        <xdr:cNvCxnSpPr/>
      </xdr:nvCxnSpPr>
      <xdr:spPr>
        <a:xfrm flipV="1">
          <a:off x="9639300" y="6803384"/>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76777</xdr:rowOff>
    </xdr:from>
    <xdr:to>
      <xdr:col>46</xdr:col>
      <xdr:colOff>38100</xdr:colOff>
      <xdr:row>40</xdr:row>
      <xdr:rowOff>6927</xdr:rowOff>
    </xdr:to>
    <xdr:sp macro="" textlink="">
      <xdr:nvSpPr>
        <xdr:cNvPr id="128" name="楕円 127"/>
        <xdr:cNvSpPr/>
      </xdr:nvSpPr>
      <xdr:spPr>
        <a:xfrm>
          <a:off x="8699500" y="6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121882</xdr:rowOff>
    </xdr:from>
    <xdr:to>
      <xdr:col>50</xdr:col>
      <xdr:colOff>114300</xdr:colOff>
      <xdr:row>39</xdr:row>
      <xdr:rowOff>127577</xdr:rowOff>
    </xdr:to>
    <xdr:cxnSp macro="">
      <xdr:nvCxnSpPr>
        <xdr:cNvPr id="129" name="直線コネクタ 128"/>
        <xdr:cNvCxnSpPr/>
      </xdr:nvCxnSpPr>
      <xdr:spPr>
        <a:xfrm flipV="1">
          <a:off x="8750300" y="6808432"/>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103848</xdr:rowOff>
    </xdr:from>
    <xdr:to>
      <xdr:col>41</xdr:col>
      <xdr:colOff>101600</xdr:colOff>
      <xdr:row>40</xdr:row>
      <xdr:rowOff>33998</xdr:rowOff>
    </xdr:to>
    <xdr:sp macro="" textlink="">
      <xdr:nvSpPr>
        <xdr:cNvPr id="130" name="楕円 129"/>
        <xdr:cNvSpPr/>
      </xdr:nvSpPr>
      <xdr:spPr>
        <a:xfrm>
          <a:off x="7810500" y="67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127577</xdr:rowOff>
    </xdr:from>
    <xdr:to>
      <xdr:col>45</xdr:col>
      <xdr:colOff>177800</xdr:colOff>
      <xdr:row>39</xdr:row>
      <xdr:rowOff>154648</xdr:rowOff>
    </xdr:to>
    <xdr:cxnSp macro="">
      <xdr:nvCxnSpPr>
        <xdr:cNvPr id="131" name="直線コネクタ 130"/>
        <xdr:cNvCxnSpPr/>
      </xdr:nvCxnSpPr>
      <xdr:spPr>
        <a:xfrm flipV="1">
          <a:off x="7861300" y="6814127"/>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4"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163809</xdr:rowOff>
    </xdr:from>
    <xdr:ext cx="534377" cy="259045"/>
    <xdr:sp macro="" textlink="">
      <xdr:nvSpPr>
        <xdr:cNvPr id="135" name="n_1mainValue【道路】&#10;一人当たり延長"/>
        <xdr:cNvSpPr txBox="1"/>
      </xdr:nvSpPr>
      <xdr:spPr>
        <a:xfrm>
          <a:off x="9359411" y="68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169504</xdr:rowOff>
    </xdr:from>
    <xdr:ext cx="534377" cy="259045"/>
    <xdr:sp macro="" textlink="">
      <xdr:nvSpPr>
        <xdr:cNvPr id="136" name="n_2mainValue【道路】&#10;一人当たり延長"/>
        <xdr:cNvSpPr txBox="1"/>
      </xdr:nvSpPr>
      <xdr:spPr>
        <a:xfrm>
          <a:off x="8483111" y="68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25125</xdr:rowOff>
    </xdr:from>
    <xdr:ext cx="534377" cy="259045"/>
    <xdr:sp macro="" textlink="">
      <xdr:nvSpPr>
        <xdr:cNvPr id="137" name="n_3mainValue【道路】&#10;一人当たり延長"/>
        <xdr:cNvSpPr txBox="1"/>
      </xdr:nvSpPr>
      <xdr:spPr>
        <a:xfrm>
          <a:off x="7594111" y="6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34109</xdr:rowOff>
    </xdr:from>
    <xdr:to>
      <xdr:col>24</xdr:col>
      <xdr:colOff>114300</xdr:colOff>
      <xdr:row>59</xdr:row>
      <xdr:rowOff>135709</xdr:rowOff>
    </xdr:to>
    <xdr:sp macro="" textlink="">
      <xdr:nvSpPr>
        <xdr:cNvPr id="178" name="楕円 177"/>
        <xdr:cNvSpPr/>
      </xdr:nvSpPr>
      <xdr:spPr>
        <a:xfrm>
          <a:off x="45847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12536</xdr:rowOff>
    </xdr:from>
    <xdr:ext cx="405111" cy="259045"/>
    <xdr:sp macro="" textlink="">
      <xdr:nvSpPr>
        <xdr:cNvPr id="179" name="【橋りょう・トンネル】&#10;有形固定資産減価償却率該当値テキスト"/>
        <xdr:cNvSpPr txBox="1"/>
      </xdr:nvSpPr>
      <xdr:spPr>
        <a:xfrm>
          <a:off x="4673600"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80" name="楕円 179"/>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84909</xdr:rowOff>
    </xdr:from>
    <xdr:to>
      <xdr:col>24</xdr:col>
      <xdr:colOff>63500</xdr:colOff>
      <xdr:row>59</xdr:row>
      <xdr:rowOff>109401</xdr:rowOff>
    </xdr:to>
    <xdr:cxnSp macro="">
      <xdr:nvCxnSpPr>
        <xdr:cNvPr id="181" name="直線コネクタ 180"/>
        <xdr:cNvCxnSpPr/>
      </xdr:nvCxnSpPr>
      <xdr:spPr>
        <a:xfrm flipV="1">
          <a:off x="3797300" y="102004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2" name="楕円 181"/>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132262</xdr:rowOff>
    </xdr:to>
    <xdr:cxnSp macro="">
      <xdr:nvCxnSpPr>
        <xdr:cNvPr id="183" name="直線コネクタ 182"/>
        <xdr:cNvCxnSpPr/>
      </xdr:nvCxnSpPr>
      <xdr:spPr>
        <a:xfrm flipV="1">
          <a:off x="2908300" y="102249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53703</xdr:rowOff>
    </xdr:from>
    <xdr:to>
      <xdr:col>10</xdr:col>
      <xdr:colOff>165100</xdr:colOff>
      <xdr:row>58</xdr:row>
      <xdr:rowOff>155303</xdr:rowOff>
    </xdr:to>
    <xdr:sp macro="" textlink="">
      <xdr:nvSpPr>
        <xdr:cNvPr id="184" name="楕円 183"/>
        <xdr:cNvSpPr/>
      </xdr:nvSpPr>
      <xdr:spPr>
        <a:xfrm>
          <a:off x="1968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104503</xdr:rowOff>
    </xdr:from>
    <xdr:to>
      <xdr:col>15</xdr:col>
      <xdr:colOff>50800</xdr:colOff>
      <xdr:row>59</xdr:row>
      <xdr:rowOff>132262</xdr:rowOff>
    </xdr:to>
    <xdr:cxnSp macro="">
      <xdr:nvCxnSpPr>
        <xdr:cNvPr id="185" name="直線コネクタ 184"/>
        <xdr:cNvCxnSpPr/>
      </xdr:nvCxnSpPr>
      <xdr:spPr>
        <a:xfrm>
          <a:off x="2019300" y="10048603"/>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8" name="n_3aveValue【橋りょう・トンネル】&#10;有形固定資産減価償却率"/>
        <xdr:cNvSpPr txBox="1"/>
      </xdr:nvSpPr>
      <xdr:spPr>
        <a:xfrm>
          <a:off x="1816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151328</xdr:rowOff>
    </xdr:from>
    <xdr:ext cx="405111" cy="259045"/>
    <xdr:sp macro="" textlink="">
      <xdr:nvSpPr>
        <xdr:cNvPr id="189" name="n_1mainValue【橋りょう・トンネル】&#10;有形固定資産減価償却率"/>
        <xdr:cNvSpPr txBox="1"/>
      </xdr:nvSpPr>
      <xdr:spPr>
        <a:xfrm>
          <a:off x="35820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90" name="n_2mainValue【橋りょう・トンネル】&#10;有形固定資産減価償却率"/>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380</xdr:rowOff>
    </xdr:from>
    <xdr:ext cx="405111" cy="259045"/>
    <xdr:sp macro="" textlink="">
      <xdr:nvSpPr>
        <xdr:cNvPr id="191" name="n_3mainValue【橋りょう・トンネル】&#10;有形固定資産減価償却率"/>
        <xdr:cNvSpPr txBox="1"/>
      </xdr:nvSpPr>
      <xdr:spPr>
        <a:xfrm>
          <a:off x="1816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153531</xdr:rowOff>
    </xdr:from>
    <xdr:to>
      <xdr:col>55</xdr:col>
      <xdr:colOff>50800</xdr:colOff>
      <xdr:row>62</xdr:row>
      <xdr:rowOff>83681</xdr:rowOff>
    </xdr:to>
    <xdr:sp macro="" textlink="">
      <xdr:nvSpPr>
        <xdr:cNvPr id="228" name="楕円 227"/>
        <xdr:cNvSpPr/>
      </xdr:nvSpPr>
      <xdr:spPr>
        <a:xfrm>
          <a:off x="10426700" y="106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131958</xdr:rowOff>
    </xdr:from>
    <xdr:ext cx="599010" cy="259045"/>
    <xdr:sp macro="" textlink="">
      <xdr:nvSpPr>
        <xdr:cNvPr id="229" name="【橋りょう・トンネル】&#10;一人当たり有形固定資産（償却資産）額該当値テキスト"/>
        <xdr:cNvSpPr txBox="1"/>
      </xdr:nvSpPr>
      <xdr:spPr>
        <a:xfrm>
          <a:off x="10515600" y="1059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157217</xdr:rowOff>
    </xdr:from>
    <xdr:to>
      <xdr:col>50</xdr:col>
      <xdr:colOff>165100</xdr:colOff>
      <xdr:row>62</xdr:row>
      <xdr:rowOff>87367</xdr:rowOff>
    </xdr:to>
    <xdr:sp macro="" textlink="">
      <xdr:nvSpPr>
        <xdr:cNvPr id="230" name="楕円 229"/>
        <xdr:cNvSpPr/>
      </xdr:nvSpPr>
      <xdr:spPr>
        <a:xfrm>
          <a:off x="9588500" y="106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32881</xdr:rowOff>
    </xdr:from>
    <xdr:to>
      <xdr:col>55</xdr:col>
      <xdr:colOff>0</xdr:colOff>
      <xdr:row>62</xdr:row>
      <xdr:rowOff>36567</xdr:rowOff>
    </xdr:to>
    <xdr:cxnSp macro="">
      <xdr:nvCxnSpPr>
        <xdr:cNvPr id="231" name="直線コネクタ 230"/>
        <xdr:cNvCxnSpPr/>
      </xdr:nvCxnSpPr>
      <xdr:spPr>
        <a:xfrm flipV="1">
          <a:off x="9639300" y="10662781"/>
          <a:ext cx="8382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161766</xdr:rowOff>
    </xdr:from>
    <xdr:to>
      <xdr:col>46</xdr:col>
      <xdr:colOff>38100</xdr:colOff>
      <xdr:row>62</xdr:row>
      <xdr:rowOff>91916</xdr:rowOff>
    </xdr:to>
    <xdr:sp macro="" textlink="">
      <xdr:nvSpPr>
        <xdr:cNvPr id="232" name="楕円 231"/>
        <xdr:cNvSpPr/>
      </xdr:nvSpPr>
      <xdr:spPr>
        <a:xfrm>
          <a:off x="8699500" y="106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36567</xdr:rowOff>
    </xdr:from>
    <xdr:to>
      <xdr:col>50</xdr:col>
      <xdr:colOff>114300</xdr:colOff>
      <xdr:row>62</xdr:row>
      <xdr:rowOff>41116</xdr:rowOff>
    </xdr:to>
    <xdr:cxnSp macro="">
      <xdr:nvCxnSpPr>
        <xdr:cNvPr id="233" name="直線コネクタ 232"/>
        <xdr:cNvCxnSpPr/>
      </xdr:nvCxnSpPr>
      <xdr:spPr>
        <a:xfrm flipV="1">
          <a:off x="8750300" y="10666467"/>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61106</xdr:rowOff>
    </xdr:from>
    <xdr:to>
      <xdr:col>41</xdr:col>
      <xdr:colOff>101600</xdr:colOff>
      <xdr:row>62</xdr:row>
      <xdr:rowOff>162706</xdr:rowOff>
    </xdr:to>
    <xdr:sp macro="" textlink="">
      <xdr:nvSpPr>
        <xdr:cNvPr id="234" name="楕円 233"/>
        <xdr:cNvSpPr/>
      </xdr:nvSpPr>
      <xdr:spPr>
        <a:xfrm>
          <a:off x="7810500" y="106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41116</xdr:rowOff>
    </xdr:from>
    <xdr:to>
      <xdr:col>45</xdr:col>
      <xdr:colOff>177800</xdr:colOff>
      <xdr:row>62</xdr:row>
      <xdr:rowOff>111906</xdr:rowOff>
    </xdr:to>
    <xdr:cxnSp macro="">
      <xdr:nvCxnSpPr>
        <xdr:cNvPr id="235" name="直線コネクタ 234"/>
        <xdr:cNvCxnSpPr/>
      </xdr:nvCxnSpPr>
      <xdr:spPr>
        <a:xfrm flipV="1">
          <a:off x="7861300" y="1067101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38"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78494</xdr:rowOff>
    </xdr:from>
    <xdr:ext cx="599010" cy="259045"/>
    <xdr:sp macro="" textlink="">
      <xdr:nvSpPr>
        <xdr:cNvPr id="239" name="n_1mainValue【橋りょう・トンネル】&#10;一人当たり有形固定資産（償却資産）額"/>
        <xdr:cNvSpPr txBox="1"/>
      </xdr:nvSpPr>
      <xdr:spPr>
        <a:xfrm>
          <a:off x="9327095" y="1070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83043</xdr:rowOff>
    </xdr:from>
    <xdr:ext cx="599010" cy="259045"/>
    <xdr:sp macro="" textlink="">
      <xdr:nvSpPr>
        <xdr:cNvPr id="240" name="n_2mainValue【橋りょう・トンネル】&#10;一人当たり有形固定資産（償却資産）額"/>
        <xdr:cNvSpPr txBox="1"/>
      </xdr:nvSpPr>
      <xdr:spPr>
        <a:xfrm>
          <a:off x="8450795" y="1071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153833</xdr:rowOff>
    </xdr:from>
    <xdr:ext cx="599010" cy="259045"/>
    <xdr:sp macro="" textlink="">
      <xdr:nvSpPr>
        <xdr:cNvPr id="241" name="n_3mainValue【橋りょう・トンネル】&#10;一人当たり有形固定資産（償却資産）額"/>
        <xdr:cNvSpPr txBox="1"/>
      </xdr:nvSpPr>
      <xdr:spPr>
        <a:xfrm>
          <a:off x="7561795" y="107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81" name="楕円 280"/>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152416</xdr:rowOff>
    </xdr:from>
    <xdr:ext cx="405111" cy="259045"/>
    <xdr:sp macro="" textlink="">
      <xdr:nvSpPr>
        <xdr:cNvPr id="282" name="【公営住宅】&#10;有形固定資産減価償却率該当値テキスト"/>
        <xdr:cNvSpPr txBox="1"/>
      </xdr:nvSpPr>
      <xdr:spPr>
        <a:xfrm>
          <a:off x="4673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83" name="楕円 282"/>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100964</xdr:rowOff>
    </xdr:to>
    <xdr:cxnSp macro="">
      <xdr:nvCxnSpPr>
        <xdr:cNvPr id="284" name="直線コネクタ 283"/>
        <xdr:cNvCxnSpPr/>
      </xdr:nvCxnSpPr>
      <xdr:spPr>
        <a:xfrm flipV="1">
          <a:off x="3797300" y="141122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285" name="楕円 284"/>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148589</xdr:rowOff>
    </xdr:to>
    <xdr:cxnSp macro="">
      <xdr:nvCxnSpPr>
        <xdr:cNvPr id="286" name="直線コネクタ 285"/>
        <xdr:cNvCxnSpPr/>
      </xdr:nvCxnSpPr>
      <xdr:spPr>
        <a:xfrm flipV="1">
          <a:off x="2908300" y="141598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87" name="楕円 286"/>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7620</xdr:rowOff>
    </xdr:to>
    <xdr:cxnSp macro="">
      <xdr:nvCxnSpPr>
        <xdr:cNvPr id="288" name="直線コネクタ 287"/>
        <xdr:cNvCxnSpPr/>
      </xdr:nvCxnSpPr>
      <xdr:spPr>
        <a:xfrm flipV="1">
          <a:off x="2019300" y="14207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292" name="n_1mainValue【公営住宅】&#10;有形固定資産減価償却率"/>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293"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94" name="n_3mainValue【公営住宅】&#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125603</xdr:rowOff>
    </xdr:from>
    <xdr:to>
      <xdr:col>55</xdr:col>
      <xdr:colOff>50800</xdr:colOff>
      <xdr:row>86</xdr:row>
      <xdr:rowOff>55753</xdr:rowOff>
    </xdr:to>
    <xdr:sp macro="" textlink="">
      <xdr:nvSpPr>
        <xdr:cNvPr id="335" name="楕円 334"/>
        <xdr:cNvSpPr/>
      </xdr:nvSpPr>
      <xdr:spPr>
        <a:xfrm>
          <a:off x="104267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104030</xdr:rowOff>
    </xdr:from>
    <xdr:ext cx="469744" cy="259045"/>
    <xdr:sp macro="" textlink="">
      <xdr:nvSpPr>
        <xdr:cNvPr id="336" name="【公営住宅】&#10;一人当たり面積該当値テキスト"/>
        <xdr:cNvSpPr txBox="1"/>
      </xdr:nvSpPr>
      <xdr:spPr>
        <a:xfrm>
          <a:off x="10515600"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127563</xdr:rowOff>
    </xdr:from>
    <xdr:to>
      <xdr:col>50</xdr:col>
      <xdr:colOff>165100</xdr:colOff>
      <xdr:row>86</xdr:row>
      <xdr:rowOff>57713</xdr:rowOff>
    </xdr:to>
    <xdr:sp macro="" textlink="">
      <xdr:nvSpPr>
        <xdr:cNvPr id="337" name="楕円 336"/>
        <xdr:cNvSpPr/>
      </xdr:nvSpPr>
      <xdr:spPr>
        <a:xfrm>
          <a:off x="9588500" y="147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xdr:rowOff>
    </xdr:from>
    <xdr:to>
      <xdr:col>55</xdr:col>
      <xdr:colOff>0</xdr:colOff>
      <xdr:row>86</xdr:row>
      <xdr:rowOff>6913</xdr:rowOff>
    </xdr:to>
    <xdr:cxnSp macro="">
      <xdr:nvCxnSpPr>
        <xdr:cNvPr id="338" name="直線コネクタ 337"/>
        <xdr:cNvCxnSpPr/>
      </xdr:nvCxnSpPr>
      <xdr:spPr>
        <a:xfrm flipV="1">
          <a:off x="9639300" y="14749653"/>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130012</xdr:rowOff>
    </xdr:from>
    <xdr:to>
      <xdr:col>46</xdr:col>
      <xdr:colOff>38100</xdr:colOff>
      <xdr:row>86</xdr:row>
      <xdr:rowOff>60162</xdr:rowOff>
    </xdr:to>
    <xdr:sp macro="" textlink="">
      <xdr:nvSpPr>
        <xdr:cNvPr id="339" name="楕円 338"/>
        <xdr:cNvSpPr/>
      </xdr:nvSpPr>
      <xdr:spPr>
        <a:xfrm>
          <a:off x="8699500" y="147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6913</xdr:rowOff>
    </xdr:from>
    <xdr:to>
      <xdr:col>50</xdr:col>
      <xdr:colOff>114300</xdr:colOff>
      <xdr:row>86</xdr:row>
      <xdr:rowOff>9362</xdr:rowOff>
    </xdr:to>
    <xdr:cxnSp macro="">
      <xdr:nvCxnSpPr>
        <xdr:cNvPr id="340" name="直線コネクタ 339"/>
        <xdr:cNvCxnSpPr/>
      </xdr:nvCxnSpPr>
      <xdr:spPr>
        <a:xfrm flipV="1">
          <a:off x="8750300" y="14751613"/>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132297</xdr:rowOff>
    </xdr:from>
    <xdr:to>
      <xdr:col>41</xdr:col>
      <xdr:colOff>101600</xdr:colOff>
      <xdr:row>86</xdr:row>
      <xdr:rowOff>62447</xdr:rowOff>
    </xdr:to>
    <xdr:sp macro="" textlink="">
      <xdr:nvSpPr>
        <xdr:cNvPr id="341" name="楕円 340"/>
        <xdr:cNvSpPr/>
      </xdr:nvSpPr>
      <xdr:spPr>
        <a:xfrm>
          <a:off x="7810500" y="147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9362</xdr:rowOff>
    </xdr:from>
    <xdr:to>
      <xdr:col>45</xdr:col>
      <xdr:colOff>177800</xdr:colOff>
      <xdr:row>86</xdr:row>
      <xdr:rowOff>11647</xdr:rowOff>
    </xdr:to>
    <xdr:cxnSp macro="">
      <xdr:nvCxnSpPr>
        <xdr:cNvPr id="342" name="直線コネクタ 341"/>
        <xdr:cNvCxnSpPr/>
      </xdr:nvCxnSpPr>
      <xdr:spPr>
        <a:xfrm flipV="1">
          <a:off x="7861300" y="1475406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45"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48840</xdr:rowOff>
    </xdr:from>
    <xdr:ext cx="469744" cy="259045"/>
    <xdr:sp macro="" textlink="">
      <xdr:nvSpPr>
        <xdr:cNvPr id="346" name="n_1mainValue【公営住宅】&#10;一人当たり面積"/>
        <xdr:cNvSpPr txBox="1"/>
      </xdr:nvSpPr>
      <xdr:spPr>
        <a:xfrm>
          <a:off x="9391727" y="147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51289</xdr:rowOff>
    </xdr:from>
    <xdr:ext cx="469744" cy="259045"/>
    <xdr:sp macro="" textlink="">
      <xdr:nvSpPr>
        <xdr:cNvPr id="347" name="n_2mainValue【公営住宅】&#10;一人当たり面積"/>
        <xdr:cNvSpPr txBox="1"/>
      </xdr:nvSpPr>
      <xdr:spPr>
        <a:xfrm>
          <a:off x="8515427" y="1479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53574</xdr:rowOff>
    </xdr:from>
    <xdr:ext cx="469744" cy="259045"/>
    <xdr:sp macro="" textlink="">
      <xdr:nvSpPr>
        <xdr:cNvPr id="348" name="n_3mainValue【公営住宅】&#10;一人当たり面積"/>
        <xdr:cNvSpPr txBox="1"/>
      </xdr:nvSpPr>
      <xdr:spPr>
        <a:xfrm>
          <a:off x="7626427" y="147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9" name="フローチャート: 判断 398"/>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405" name="楕円 404"/>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406" name="【認定こども園・幼稚園・保育所】&#10;有形固定資産減価償却率該当値テキスト"/>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74386</xdr:rowOff>
    </xdr:from>
    <xdr:to>
      <xdr:col>81</xdr:col>
      <xdr:colOff>101600</xdr:colOff>
      <xdr:row>36</xdr:row>
      <xdr:rowOff>4536</xdr:rowOff>
    </xdr:to>
    <xdr:sp macro="" textlink="">
      <xdr:nvSpPr>
        <xdr:cNvPr id="407" name="楕円 406"/>
        <xdr:cNvSpPr/>
      </xdr:nvSpPr>
      <xdr:spPr>
        <a:xfrm>
          <a:off x="15430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125186</xdr:rowOff>
    </xdr:to>
    <xdr:cxnSp macro="">
      <xdr:nvCxnSpPr>
        <xdr:cNvPr id="408" name="直線コネクタ 407"/>
        <xdr:cNvCxnSpPr/>
      </xdr:nvCxnSpPr>
      <xdr:spPr>
        <a:xfrm flipV="1">
          <a:off x="15481300" y="60851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09" name="楕円 408"/>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125186</xdr:rowOff>
    </xdr:from>
    <xdr:to>
      <xdr:col>81</xdr:col>
      <xdr:colOff>50800</xdr:colOff>
      <xdr:row>35</xdr:row>
      <xdr:rowOff>159476</xdr:rowOff>
    </xdr:to>
    <xdr:cxnSp macro="">
      <xdr:nvCxnSpPr>
        <xdr:cNvPr id="410" name="直線コネクタ 409"/>
        <xdr:cNvCxnSpPr/>
      </xdr:nvCxnSpPr>
      <xdr:spPr>
        <a:xfrm flipV="1">
          <a:off x="14592300" y="61259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11" name="楕円 410"/>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159476</xdr:rowOff>
    </xdr:from>
    <xdr:to>
      <xdr:col>76</xdr:col>
      <xdr:colOff>114300</xdr:colOff>
      <xdr:row>36</xdr:row>
      <xdr:rowOff>30480</xdr:rowOff>
    </xdr:to>
    <xdr:cxnSp macro="">
      <xdr:nvCxnSpPr>
        <xdr:cNvPr id="412" name="直線コネクタ 411"/>
        <xdr:cNvCxnSpPr/>
      </xdr:nvCxnSpPr>
      <xdr:spPr>
        <a:xfrm flipV="1">
          <a:off x="13703300" y="61602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5"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21063</xdr:rowOff>
    </xdr:from>
    <xdr:ext cx="405111" cy="259045"/>
    <xdr:sp macro="" textlink="">
      <xdr:nvSpPr>
        <xdr:cNvPr id="416" name="n_1mainValue【認定こども園・幼稚園・保育所】&#10;有形固定資産減価償却率"/>
        <xdr:cNvSpPr txBox="1"/>
      </xdr:nvSpPr>
      <xdr:spPr>
        <a:xfrm>
          <a:off x="15266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17" name="n_2mainValue【認定こども園・幼稚園・保育所】&#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18"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49" name="フローチャート: 判断 448"/>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73406</xdr:rowOff>
    </xdr:from>
    <xdr:to>
      <xdr:col>116</xdr:col>
      <xdr:colOff>114300</xdr:colOff>
      <xdr:row>38</xdr:row>
      <xdr:rowOff>3556</xdr:rowOff>
    </xdr:to>
    <xdr:sp macro="" textlink="">
      <xdr:nvSpPr>
        <xdr:cNvPr id="455" name="楕円 454"/>
        <xdr:cNvSpPr/>
      </xdr:nvSpPr>
      <xdr:spPr>
        <a:xfrm>
          <a:off x="22110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96283</xdr:rowOff>
    </xdr:from>
    <xdr:ext cx="469744" cy="259045"/>
    <xdr:sp macro="" textlink="">
      <xdr:nvSpPr>
        <xdr:cNvPr id="456" name="【認定こども園・幼稚園・保育所】&#10;一人当たり面積該当値テキスト"/>
        <xdr:cNvSpPr txBox="1"/>
      </xdr:nvSpPr>
      <xdr:spPr>
        <a:xfrm>
          <a:off x="221996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57" name="楕円 456"/>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124206</xdr:rowOff>
    </xdr:from>
    <xdr:to>
      <xdr:col>116</xdr:col>
      <xdr:colOff>63500</xdr:colOff>
      <xdr:row>37</xdr:row>
      <xdr:rowOff>133350</xdr:rowOff>
    </xdr:to>
    <xdr:cxnSp macro="">
      <xdr:nvCxnSpPr>
        <xdr:cNvPr id="458" name="直線コネクタ 457"/>
        <xdr:cNvCxnSpPr/>
      </xdr:nvCxnSpPr>
      <xdr:spPr>
        <a:xfrm flipV="1">
          <a:off x="21323300" y="6467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43688</xdr:rowOff>
    </xdr:from>
    <xdr:to>
      <xdr:col>107</xdr:col>
      <xdr:colOff>101600</xdr:colOff>
      <xdr:row>37</xdr:row>
      <xdr:rowOff>145288</xdr:rowOff>
    </xdr:to>
    <xdr:sp macro="" textlink="">
      <xdr:nvSpPr>
        <xdr:cNvPr id="459" name="楕円 458"/>
        <xdr:cNvSpPr/>
      </xdr:nvSpPr>
      <xdr:spPr>
        <a:xfrm>
          <a:off x="20383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94488</xdr:rowOff>
    </xdr:from>
    <xdr:to>
      <xdr:col>111</xdr:col>
      <xdr:colOff>177800</xdr:colOff>
      <xdr:row>37</xdr:row>
      <xdr:rowOff>133350</xdr:rowOff>
    </xdr:to>
    <xdr:cxnSp macro="">
      <xdr:nvCxnSpPr>
        <xdr:cNvPr id="460" name="直線コネクタ 459"/>
        <xdr:cNvCxnSpPr/>
      </xdr:nvCxnSpPr>
      <xdr:spPr>
        <a:xfrm>
          <a:off x="20434300" y="64381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1" name="楕円 460"/>
        <xdr:cNvSpPr/>
      </xdr:nvSpPr>
      <xdr:spPr>
        <a:xfrm>
          <a:off x="19494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94488</xdr:rowOff>
    </xdr:from>
    <xdr:to>
      <xdr:col>107</xdr:col>
      <xdr:colOff>50800</xdr:colOff>
      <xdr:row>37</xdr:row>
      <xdr:rowOff>101346</xdr:rowOff>
    </xdr:to>
    <xdr:cxnSp macro="">
      <xdr:nvCxnSpPr>
        <xdr:cNvPr id="462" name="直線コネクタ 461"/>
        <xdr:cNvCxnSpPr/>
      </xdr:nvCxnSpPr>
      <xdr:spPr>
        <a:xfrm flipV="1">
          <a:off x="19545300" y="64381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138701</xdr:rowOff>
    </xdr:from>
    <xdr:ext cx="469744" cy="259045"/>
    <xdr:sp macro="" textlink="">
      <xdr:nvSpPr>
        <xdr:cNvPr id="465" name="n_3aveValue【認定こども園・幼稚園・保育所】&#10;一人当たり面積"/>
        <xdr:cNvSpPr txBox="1"/>
      </xdr:nvSpPr>
      <xdr:spPr>
        <a:xfrm>
          <a:off x="19310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66"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161815</xdr:rowOff>
    </xdr:from>
    <xdr:ext cx="469744" cy="259045"/>
    <xdr:sp macro="" textlink="">
      <xdr:nvSpPr>
        <xdr:cNvPr id="467" name="n_2mainValue【認定こども園・幼稚園・保育所】&#10;一人当たり面積"/>
        <xdr:cNvSpPr txBox="1"/>
      </xdr:nvSpPr>
      <xdr:spPr>
        <a:xfrm>
          <a:off x="20199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68" name="n_3main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508" name="楕円 507"/>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509" name="【学校施設】&#10;有形固定資産減価償却率該当値テキスト"/>
        <xdr:cNvSpPr txBox="1"/>
      </xdr:nvSpPr>
      <xdr:spPr>
        <a:xfrm>
          <a:off x="16357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10" name="楕円 509"/>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169545</xdr:rowOff>
    </xdr:to>
    <xdr:cxnSp macro="">
      <xdr:nvCxnSpPr>
        <xdr:cNvPr id="511" name="直線コネクタ 510"/>
        <xdr:cNvCxnSpPr/>
      </xdr:nvCxnSpPr>
      <xdr:spPr>
        <a:xfrm flipV="1">
          <a:off x="15481300" y="104165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12" name="楕円 511"/>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15240</xdr:rowOff>
    </xdr:to>
    <xdr:cxnSp macro="">
      <xdr:nvCxnSpPr>
        <xdr:cNvPr id="513" name="直線コネクタ 512"/>
        <xdr:cNvCxnSpPr/>
      </xdr:nvCxnSpPr>
      <xdr:spPr>
        <a:xfrm flipV="1">
          <a:off x="14592300" y="10456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19685</xdr:rowOff>
    </xdr:from>
    <xdr:to>
      <xdr:col>72</xdr:col>
      <xdr:colOff>38100</xdr:colOff>
      <xdr:row>61</xdr:row>
      <xdr:rowOff>121285</xdr:rowOff>
    </xdr:to>
    <xdr:sp macro="" textlink="">
      <xdr:nvSpPr>
        <xdr:cNvPr id="514" name="楕円 513"/>
        <xdr:cNvSpPr/>
      </xdr:nvSpPr>
      <xdr:spPr>
        <a:xfrm>
          <a:off x="13652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70485</xdr:rowOff>
    </xdr:to>
    <xdr:cxnSp macro="">
      <xdr:nvCxnSpPr>
        <xdr:cNvPr id="515" name="直線コネクタ 514"/>
        <xdr:cNvCxnSpPr/>
      </xdr:nvCxnSpPr>
      <xdr:spPr>
        <a:xfrm flipV="1">
          <a:off x="13703300" y="104736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18"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519" name="n_1mainValue【学校施設】&#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20" name="n_2mainValue【学校施設】&#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112412</xdr:rowOff>
    </xdr:from>
    <xdr:ext cx="405111" cy="259045"/>
    <xdr:sp macro="" textlink="">
      <xdr:nvSpPr>
        <xdr:cNvPr id="521" name="n_3mainValue【学校施設】&#10;有形固定資産減価償却率"/>
        <xdr:cNvSpPr txBox="1"/>
      </xdr:nvSpPr>
      <xdr:spPr>
        <a:xfrm>
          <a:off x="13500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2" name="フローチャート: 判断 55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9459</xdr:rowOff>
    </xdr:from>
    <xdr:to>
      <xdr:col>116</xdr:col>
      <xdr:colOff>114300</xdr:colOff>
      <xdr:row>63</xdr:row>
      <xdr:rowOff>111059</xdr:rowOff>
    </xdr:to>
    <xdr:sp macro="" textlink="">
      <xdr:nvSpPr>
        <xdr:cNvPr id="558" name="楕円 557"/>
        <xdr:cNvSpPr/>
      </xdr:nvSpPr>
      <xdr:spPr>
        <a:xfrm>
          <a:off x="22110700" y="108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140286</xdr:rowOff>
    </xdr:from>
    <xdr:ext cx="469744" cy="259045"/>
    <xdr:sp macro="" textlink="">
      <xdr:nvSpPr>
        <xdr:cNvPr id="559" name="【学校施設】&#10;一人当たり面積該当値テキスト"/>
        <xdr:cNvSpPr txBox="1"/>
      </xdr:nvSpPr>
      <xdr:spPr>
        <a:xfrm>
          <a:off x="22199600" y="1059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10510</xdr:rowOff>
    </xdr:from>
    <xdr:to>
      <xdr:col>112</xdr:col>
      <xdr:colOff>38100</xdr:colOff>
      <xdr:row>63</xdr:row>
      <xdr:rowOff>112110</xdr:rowOff>
    </xdr:to>
    <xdr:sp macro="" textlink="">
      <xdr:nvSpPr>
        <xdr:cNvPr id="560" name="楕円 559"/>
        <xdr:cNvSpPr/>
      </xdr:nvSpPr>
      <xdr:spPr>
        <a:xfrm>
          <a:off x="21272500" y="108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60259</xdr:rowOff>
    </xdr:from>
    <xdr:to>
      <xdr:col>116</xdr:col>
      <xdr:colOff>63500</xdr:colOff>
      <xdr:row>63</xdr:row>
      <xdr:rowOff>61310</xdr:rowOff>
    </xdr:to>
    <xdr:cxnSp macro="">
      <xdr:nvCxnSpPr>
        <xdr:cNvPr id="561" name="直線コネクタ 560"/>
        <xdr:cNvCxnSpPr/>
      </xdr:nvCxnSpPr>
      <xdr:spPr>
        <a:xfrm flipV="1">
          <a:off x="21323300" y="1086160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18328</xdr:rowOff>
    </xdr:from>
    <xdr:to>
      <xdr:col>107</xdr:col>
      <xdr:colOff>101600</xdr:colOff>
      <xdr:row>63</xdr:row>
      <xdr:rowOff>119928</xdr:rowOff>
    </xdr:to>
    <xdr:sp macro="" textlink="">
      <xdr:nvSpPr>
        <xdr:cNvPr id="562" name="楕円 561"/>
        <xdr:cNvSpPr/>
      </xdr:nvSpPr>
      <xdr:spPr>
        <a:xfrm>
          <a:off x="20383500" y="10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61310</xdr:rowOff>
    </xdr:from>
    <xdr:to>
      <xdr:col>111</xdr:col>
      <xdr:colOff>177800</xdr:colOff>
      <xdr:row>63</xdr:row>
      <xdr:rowOff>69128</xdr:rowOff>
    </xdr:to>
    <xdr:cxnSp macro="">
      <xdr:nvCxnSpPr>
        <xdr:cNvPr id="563" name="直線コネクタ 562"/>
        <xdr:cNvCxnSpPr/>
      </xdr:nvCxnSpPr>
      <xdr:spPr>
        <a:xfrm flipV="1">
          <a:off x="20434300" y="1086266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13116</xdr:rowOff>
    </xdr:from>
    <xdr:to>
      <xdr:col>102</xdr:col>
      <xdr:colOff>165100</xdr:colOff>
      <xdr:row>63</xdr:row>
      <xdr:rowOff>114716</xdr:rowOff>
    </xdr:to>
    <xdr:sp macro="" textlink="">
      <xdr:nvSpPr>
        <xdr:cNvPr id="564" name="楕円 563"/>
        <xdr:cNvSpPr/>
      </xdr:nvSpPr>
      <xdr:spPr>
        <a:xfrm>
          <a:off x="19494500" y="108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63916</xdr:rowOff>
    </xdr:from>
    <xdr:to>
      <xdr:col>107</xdr:col>
      <xdr:colOff>50800</xdr:colOff>
      <xdr:row>63</xdr:row>
      <xdr:rowOff>69128</xdr:rowOff>
    </xdr:to>
    <xdr:cxnSp macro="">
      <xdr:nvCxnSpPr>
        <xdr:cNvPr id="565" name="直線コネクタ 564"/>
        <xdr:cNvCxnSpPr/>
      </xdr:nvCxnSpPr>
      <xdr:spPr>
        <a:xfrm>
          <a:off x="19545300" y="1086526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117868</xdr:rowOff>
    </xdr:from>
    <xdr:ext cx="469744" cy="259045"/>
    <xdr:sp macro="" textlink="">
      <xdr:nvSpPr>
        <xdr:cNvPr id="568" name="n_3aveValue【学校施設】&#10;一人当たり面積"/>
        <xdr:cNvSpPr txBox="1"/>
      </xdr:nvSpPr>
      <xdr:spPr>
        <a:xfrm>
          <a:off x="19310427" y="109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128637</xdr:rowOff>
    </xdr:from>
    <xdr:ext cx="469744" cy="259045"/>
    <xdr:sp macro="" textlink="">
      <xdr:nvSpPr>
        <xdr:cNvPr id="569" name="n_1mainValue【学校施設】&#10;一人当たり面積"/>
        <xdr:cNvSpPr txBox="1"/>
      </xdr:nvSpPr>
      <xdr:spPr>
        <a:xfrm>
          <a:off x="21075727" y="1058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111055</xdr:rowOff>
    </xdr:from>
    <xdr:ext cx="469744" cy="259045"/>
    <xdr:sp macro="" textlink="">
      <xdr:nvSpPr>
        <xdr:cNvPr id="570" name="n_2mainValue【学校施設】&#10;一人当たり面積"/>
        <xdr:cNvSpPr txBox="1"/>
      </xdr:nvSpPr>
      <xdr:spPr>
        <a:xfrm>
          <a:off x="20199427" y="109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131243</xdr:rowOff>
    </xdr:from>
    <xdr:ext cx="469744" cy="259045"/>
    <xdr:sp macro="" textlink="">
      <xdr:nvSpPr>
        <xdr:cNvPr id="571" name="n_3mainValue【学校施設】&#10;一人当たり面積"/>
        <xdr:cNvSpPr txBox="1"/>
      </xdr:nvSpPr>
      <xdr:spPr>
        <a:xfrm>
          <a:off x="19310427" y="105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06" name="フローチャート: 判断 60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117929</xdr:rowOff>
    </xdr:from>
    <xdr:to>
      <xdr:col>85</xdr:col>
      <xdr:colOff>177800</xdr:colOff>
      <xdr:row>79</xdr:row>
      <xdr:rowOff>48079</xdr:rowOff>
    </xdr:to>
    <xdr:sp macro="" textlink="">
      <xdr:nvSpPr>
        <xdr:cNvPr id="612" name="楕円 611"/>
        <xdr:cNvSpPr/>
      </xdr:nvSpPr>
      <xdr:spPr>
        <a:xfrm>
          <a:off x="16268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140806</xdr:rowOff>
    </xdr:from>
    <xdr:ext cx="405111" cy="259045"/>
    <xdr:sp macro="" textlink="">
      <xdr:nvSpPr>
        <xdr:cNvPr id="613" name="【児童館】&#10;有形固定資産減価償却率該当値テキスト"/>
        <xdr:cNvSpPr txBox="1"/>
      </xdr:nvSpPr>
      <xdr:spPr>
        <a:xfrm>
          <a:off x="16357600"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130992</xdr:rowOff>
    </xdr:from>
    <xdr:to>
      <xdr:col>81</xdr:col>
      <xdr:colOff>101600</xdr:colOff>
      <xdr:row>79</xdr:row>
      <xdr:rowOff>61142</xdr:rowOff>
    </xdr:to>
    <xdr:sp macro="" textlink="">
      <xdr:nvSpPr>
        <xdr:cNvPr id="614" name="楕円 613"/>
        <xdr:cNvSpPr/>
      </xdr:nvSpPr>
      <xdr:spPr>
        <a:xfrm>
          <a:off x="15430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168729</xdr:rowOff>
    </xdr:from>
    <xdr:to>
      <xdr:col>85</xdr:col>
      <xdr:colOff>127000</xdr:colOff>
      <xdr:row>79</xdr:row>
      <xdr:rowOff>10342</xdr:rowOff>
    </xdr:to>
    <xdr:cxnSp macro="">
      <xdr:nvCxnSpPr>
        <xdr:cNvPr id="615" name="直線コネクタ 614"/>
        <xdr:cNvCxnSpPr/>
      </xdr:nvCxnSpPr>
      <xdr:spPr>
        <a:xfrm flipV="1">
          <a:off x="15481300" y="135418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142421</xdr:rowOff>
    </xdr:from>
    <xdr:to>
      <xdr:col>76</xdr:col>
      <xdr:colOff>165100</xdr:colOff>
      <xdr:row>79</xdr:row>
      <xdr:rowOff>72571</xdr:rowOff>
    </xdr:to>
    <xdr:sp macro="" textlink="">
      <xdr:nvSpPr>
        <xdr:cNvPr id="616" name="楕円 615"/>
        <xdr:cNvSpPr/>
      </xdr:nvSpPr>
      <xdr:spPr>
        <a:xfrm>
          <a:off x="14541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10342</xdr:rowOff>
    </xdr:from>
    <xdr:to>
      <xdr:col>81</xdr:col>
      <xdr:colOff>50800</xdr:colOff>
      <xdr:row>79</xdr:row>
      <xdr:rowOff>21771</xdr:rowOff>
    </xdr:to>
    <xdr:cxnSp macro="">
      <xdr:nvCxnSpPr>
        <xdr:cNvPr id="617" name="直線コネクタ 616"/>
        <xdr:cNvCxnSpPr/>
      </xdr:nvCxnSpPr>
      <xdr:spPr>
        <a:xfrm flipV="1">
          <a:off x="14592300" y="135548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155484</xdr:rowOff>
    </xdr:from>
    <xdr:to>
      <xdr:col>72</xdr:col>
      <xdr:colOff>38100</xdr:colOff>
      <xdr:row>79</xdr:row>
      <xdr:rowOff>85634</xdr:rowOff>
    </xdr:to>
    <xdr:sp macro="" textlink="">
      <xdr:nvSpPr>
        <xdr:cNvPr id="618" name="楕円 617"/>
        <xdr:cNvSpPr/>
      </xdr:nvSpPr>
      <xdr:spPr>
        <a:xfrm>
          <a:off x="13652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21771</xdr:rowOff>
    </xdr:from>
    <xdr:to>
      <xdr:col>76</xdr:col>
      <xdr:colOff>114300</xdr:colOff>
      <xdr:row>79</xdr:row>
      <xdr:rowOff>34834</xdr:rowOff>
    </xdr:to>
    <xdr:cxnSp macro="">
      <xdr:nvCxnSpPr>
        <xdr:cNvPr id="619" name="直線コネクタ 618"/>
        <xdr:cNvCxnSpPr/>
      </xdr:nvCxnSpPr>
      <xdr:spPr>
        <a:xfrm flipV="1">
          <a:off x="13703300" y="135663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97989</xdr:rowOff>
    </xdr:from>
    <xdr:ext cx="405111" cy="259045"/>
    <xdr:sp macro="" textlink="">
      <xdr:nvSpPr>
        <xdr:cNvPr id="622" name="n_3aveValue【児童館】&#10;有形固定資産減価償却率"/>
        <xdr:cNvSpPr txBox="1"/>
      </xdr:nvSpPr>
      <xdr:spPr>
        <a:xfrm>
          <a:off x="13500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77669</xdr:rowOff>
    </xdr:from>
    <xdr:ext cx="405111" cy="259045"/>
    <xdr:sp macro="" textlink="">
      <xdr:nvSpPr>
        <xdr:cNvPr id="623" name="n_1mainValue【児童館】&#10;有形固定資産減価償却率"/>
        <xdr:cNvSpPr txBox="1"/>
      </xdr:nvSpPr>
      <xdr:spPr>
        <a:xfrm>
          <a:off x="15266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89098</xdr:rowOff>
    </xdr:from>
    <xdr:ext cx="405111" cy="259045"/>
    <xdr:sp macro="" textlink="">
      <xdr:nvSpPr>
        <xdr:cNvPr id="624" name="n_2mainValue【児童館】&#10;有形固定資産減価償却率"/>
        <xdr:cNvSpPr txBox="1"/>
      </xdr:nvSpPr>
      <xdr:spPr>
        <a:xfrm>
          <a:off x="14389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102161</xdr:rowOff>
    </xdr:from>
    <xdr:ext cx="405111" cy="259045"/>
    <xdr:sp macro="" textlink="">
      <xdr:nvSpPr>
        <xdr:cNvPr id="625" name="n_3mainValue【児童館】&#10;有形固定資産減価償却率"/>
        <xdr:cNvSpPr txBox="1"/>
      </xdr:nvSpPr>
      <xdr:spPr>
        <a:xfrm>
          <a:off x="13500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0" name="フローチャート: 判断 659"/>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666" name="楕円 665"/>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667"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668" name="楕円 667"/>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669" name="直線コネクタ 668"/>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670" name="楕円 669"/>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671" name="直線コネクタ 670"/>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672" name="楕円 671"/>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87086</xdr:rowOff>
    </xdr:to>
    <xdr:cxnSp macro="">
      <xdr:nvCxnSpPr>
        <xdr:cNvPr id="673" name="直線コネクタ 672"/>
        <xdr:cNvCxnSpPr/>
      </xdr:nvCxnSpPr>
      <xdr:spPr>
        <a:xfrm flipV="1">
          <a:off x="19545300" y="148154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76"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677"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78"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679" name="n_3mainValue【児童館】&#10;一人当たり面積"/>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14" name="フローチャート: 判断 713"/>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720" name="楕円 719"/>
        <xdr:cNvSpPr/>
      </xdr:nvSpPr>
      <xdr:spPr>
        <a:xfrm>
          <a:off x="16268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721" name="【公民館】&#10;有形固定資産減価償却率該当値テキスト"/>
        <xdr:cNvSpPr txBox="1"/>
      </xdr:nvSpPr>
      <xdr:spPr>
        <a:xfrm>
          <a:off x="16357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722" name="楕円 721"/>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117021</xdr:rowOff>
    </xdr:to>
    <xdr:cxnSp macro="">
      <xdr:nvCxnSpPr>
        <xdr:cNvPr id="723" name="直線コネクタ 722"/>
        <xdr:cNvCxnSpPr/>
      </xdr:nvCxnSpPr>
      <xdr:spPr>
        <a:xfrm>
          <a:off x="15481300" y="175853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24" name="楕円 723"/>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102</xdr:row>
      <xdr:rowOff>121920</xdr:rowOff>
    </xdr:to>
    <xdr:cxnSp macro="">
      <xdr:nvCxnSpPr>
        <xdr:cNvPr id="725" name="直線コネクタ 724"/>
        <xdr:cNvCxnSpPr/>
      </xdr:nvCxnSpPr>
      <xdr:spPr>
        <a:xfrm flipV="1">
          <a:off x="14592300" y="175853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726" name="楕円 725"/>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157843</xdr:rowOff>
    </xdr:to>
    <xdr:cxnSp macro="">
      <xdr:nvCxnSpPr>
        <xdr:cNvPr id="727" name="直線コネクタ 726"/>
        <xdr:cNvCxnSpPr/>
      </xdr:nvCxnSpPr>
      <xdr:spPr>
        <a:xfrm flipV="1">
          <a:off x="13703300" y="1760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154050</xdr:rowOff>
    </xdr:from>
    <xdr:ext cx="405111" cy="259045"/>
    <xdr:sp macro="" textlink="">
      <xdr:nvSpPr>
        <xdr:cNvPr id="730" name="n_3aveValue【公民館】&#10;有形固定資産減価償却率"/>
        <xdr:cNvSpPr txBox="1"/>
      </xdr:nvSpPr>
      <xdr:spPr>
        <a:xfrm>
          <a:off x="13500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731" name="n_1mainValue【公民館】&#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32"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733" name="n_3mainValue【公民館】&#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68" name="フローチャート: 判断 767"/>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38463</xdr:rowOff>
    </xdr:from>
    <xdr:to>
      <xdr:col>116</xdr:col>
      <xdr:colOff>114300</xdr:colOff>
      <xdr:row>104</xdr:row>
      <xdr:rowOff>140063</xdr:rowOff>
    </xdr:to>
    <xdr:sp macro="" textlink="">
      <xdr:nvSpPr>
        <xdr:cNvPr id="774" name="楕円 773"/>
        <xdr:cNvSpPr/>
      </xdr:nvSpPr>
      <xdr:spPr>
        <a:xfrm>
          <a:off x="22110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61340</xdr:rowOff>
    </xdr:from>
    <xdr:ext cx="469744" cy="259045"/>
    <xdr:sp macro="" textlink="">
      <xdr:nvSpPr>
        <xdr:cNvPr id="775" name="【公民館】&#10;一人当たり面積該当値テキスト"/>
        <xdr:cNvSpPr txBox="1"/>
      </xdr:nvSpPr>
      <xdr:spPr>
        <a:xfrm>
          <a:off x="2219960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46627</xdr:rowOff>
    </xdr:from>
    <xdr:to>
      <xdr:col>112</xdr:col>
      <xdr:colOff>38100</xdr:colOff>
      <xdr:row>104</xdr:row>
      <xdr:rowOff>148227</xdr:rowOff>
    </xdr:to>
    <xdr:sp macro="" textlink="">
      <xdr:nvSpPr>
        <xdr:cNvPr id="776" name="楕円 775"/>
        <xdr:cNvSpPr/>
      </xdr:nvSpPr>
      <xdr:spPr>
        <a:xfrm>
          <a:off x="2127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89263</xdr:rowOff>
    </xdr:from>
    <xdr:to>
      <xdr:col>116</xdr:col>
      <xdr:colOff>63500</xdr:colOff>
      <xdr:row>104</xdr:row>
      <xdr:rowOff>97427</xdr:rowOff>
    </xdr:to>
    <xdr:cxnSp macro="">
      <xdr:nvCxnSpPr>
        <xdr:cNvPr id="777" name="直線コネクタ 776"/>
        <xdr:cNvCxnSpPr/>
      </xdr:nvCxnSpPr>
      <xdr:spPr>
        <a:xfrm flipV="1">
          <a:off x="21323300" y="179200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78" name="楕円 777"/>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97427</xdr:rowOff>
    </xdr:from>
    <xdr:to>
      <xdr:col>111</xdr:col>
      <xdr:colOff>177800</xdr:colOff>
      <xdr:row>104</xdr:row>
      <xdr:rowOff>108857</xdr:rowOff>
    </xdr:to>
    <xdr:cxnSp macro="">
      <xdr:nvCxnSpPr>
        <xdr:cNvPr id="779" name="直線コネクタ 778"/>
        <xdr:cNvCxnSpPr/>
      </xdr:nvCxnSpPr>
      <xdr:spPr>
        <a:xfrm flipV="1">
          <a:off x="20434300" y="179282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131536</xdr:rowOff>
    </xdr:from>
    <xdr:to>
      <xdr:col>102</xdr:col>
      <xdr:colOff>165100</xdr:colOff>
      <xdr:row>104</xdr:row>
      <xdr:rowOff>61686</xdr:rowOff>
    </xdr:to>
    <xdr:sp macro="" textlink="">
      <xdr:nvSpPr>
        <xdr:cNvPr id="780" name="楕円 779"/>
        <xdr:cNvSpPr/>
      </xdr:nvSpPr>
      <xdr:spPr>
        <a:xfrm>
          <a:off x="19494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10886</xdr:rowOff>
    </xdr:from>
    <xdr:to>
      <xdr:col>107</xdr:col>
      <xdr:colOff>50800</xdr:colOff>
      <xdr:row>104</xdr:row>
      <xdr:rowOff>108857</xdr:rowOff>
    </xdr:to>
    <xdr:cxnSp macro="">
      <xdr:nvCxnSpPr>
        <xdr:cNvPr id="781" name="直線コネクタ 780"/>
        <xdr:cNvCxnSpPr/>
      </xdr:nvCxnSpPr>
      <xdr:spPr>
        <a:xfrm>
          <a:off x="19545300" y="178416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84" name="n_3aveValue【公民館】&#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164754</xdr:rowOff>
    </xdr:from>
    <xdr:ext cx="469744" cy="259045"/>
    <xdr:sp macro="" textlink="">
      <xdr:nvSpPr>
        <xdr:cNvPr id="785" name="n_1mainValue【公民館】&#10;一人当たり面積"/>
        <xdr:cNvSpPr txBox="1"/>
      </xdr:nvSpPr>
      <xdr:spPr>
        <a:xfrm>
          <a:off x="210757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86" name="n_2mainValue【公民館】&#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78213</xdr:rowOff>
    </xdr:from>
    <xdr:ext cx="469744" cy="259045"/>
    <xdr:sp macro="" textlink="">
      <xdr:nvSpPr>
        <xdr:cNvPr id="787" name="n_3mainValue【公民館】&#10;一人当たり面積"/>
        <xdr:cNvSpPr txBox="1"/>
      </xdr:nvSpPr>
      <xdr:spPr>
        <a:xfrm>
          <a:off x="19310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有形固定資産減価償却率が類似団体と比較して比率が高くなっている施設は、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は、一部、民間への譲渡を</a:t>
          </a:r>
          <a:r>
            <a:rPr kumimoji="1" lang="ja-JP" altLang="en-US" sz="1100">
              <a:solidFill>
                <a:schemeClr val="dk1"/>
              </a:solidFill>
              <a:effectLst/>
              <a:latin typeface="+mn-lt"/>
              <a:ea typeface="+mn-ea"/>
              <a:cs typeface="+mn-cs"/>
            </a:rPr>
            <a:t>完了し</a:t>
          </a:r>
          <a:r>
            <a:rPr kumimoji="1" lang="ja-JP" altLang="ja-JP" sz="1100">
              <a:solidFill>
                <a:schemeClr val="dk1"/>
              </a:solidFill>
              <a:effectLst/>
              <a:latin typeface="+mn-lt"/>
              <a:ea typeface="+mn-ea"/>
              <a:cs typeface="+mn-cs"/>
            </a:rPr>
            <a:t>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H31.4</a:t>
          </a:r>
          <a:r>
            <a:rPr kumimoji="1" lang="ja-JP" altLang="en-US" sz="1100">
              <a:solidFill>
                <a:schemeClr val="dk1"/>
              </a:solidFill>
              <a:effectLst/>
              <a:latin typeface="+mn-lt"/>
              <a:ea typeface="+mn-ea"/>
              <a:cs typeface="+mn-cs"/>
            </a:rPr>
            <a:t>月に廃園</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は、有形固定資産減価償却率は高くなっているが、耐震補強改修等を行い長寿命化対策を実施している。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0" name="楕円 69"/>
        <xdr:cNvSpPr/>
      </xdr:nvSpPr>
      <xdr:spPr>
        <a:xfrm>
          <a:off x="4584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1" name="【図書館】&#10;有形固定資産減価償却率該当値テキスト"/>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146050</xdr:rowOff>
    </xdr:from>
    <xdr:to>
      <xdr:col>20</xdr:col>
      <xdr:colOff>38100</xdr:colOff>
      <xdr:row>40</xdr:row>
      <xdr:rowOff>76200</xdr:rowOff>
    </xdr:to>
    <xdr:sp macro="" textlink="">
      <xdr:nvSpPr>
        <xdr:cNvPr id="72" name="楕円 71"/>
        <xdr:cNvSpPr/>
      </xdr:nvSpPr>
      <xdr:spPr>
        <a:xfrm>
          <a:off x="3746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0</xdr:rowOff>
    </xdr:from>
    <xdr:to>
      <xdr:col>24</xdr:col>
      <xdr:colOff>63500</xdr:colOff>
      <xdr:row>40</xdr:row>
      <xdr:rowOff>25400</xdr:rowOff>
    </xdr:to>
    <xdr:cxnSp macro="">
      <xdr:nvCxnSpPr>
        <xdr:cNvPr id="73" name="直線コネクタ 72"/>
        <xdr:cNvCxnSpPr/>
      </xdr:nvCxnSpPr>
      <xdr:spPr>
        <a:xfrm flipV="1">
          <a:off x="3797300" y="685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0</xdr:rowOff>
    </xdr:from>
    <xdr:to>
      <xdr:col>15</xdr:col>
      <xdr:colOff>101600</xdr:colOff>
      <xdr:row>40</xdr:row>
      <xdr:rowOff>101600</xdr:rowOff>
    </xdr:to>
    <xdr:sp macro="" textlink="">
      <xdr:nvSpPr>
        <xdr:cNvPr id="74" name="楕円 73"/>
        <xdr:cNvSpPr/>
      </xdr:nvSpPr>
      <xdr:spPr>
        <a:xfrm>
          <a:off x="2857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25400</xdr:rowOff>
    </xdr:from>
    <xdr:to>
      <xdr:col>19</xdr:col>
      <xdr:colOff>177800</xdr:colOff>
      <xdr:row>40</xdr:row>
      <xdr:rowOff>50800</xdr:rowOff>
    </xdr:to>
    <xdr:cxnSp macro="">
      <xdr:nvCxnSpPr>
        <xdr:cNvPr id="75" name="直線コネクタ 74"/>
        <xdr:cNvCxnSpPr/>
      </xdr:nvCxnSpPr>
      <xdr:spPr>
        <a:xfrm flipV="1">
          <a:off x="2908300" y="688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76" name="楕円 75"/>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50800</xdr:rowOff>
    </xdr:from>
    <xdr:to>
      <xdr:col>15</xdr:col>
      <xdr:colOff>50800</xdr:colOff>
      <xdr:row>40</xdr:row>
      <xdr:rowOff>76200</xdr:rowOff>
    </xdr:to>
    <xdr:cxnSp macro="">
      <xdr:nvCxnSpPr>
        <xdr:cNvPr id="77" name="直線コネクタ 76"/>
        <xdr:cNvCxnSpPr/>
      </xdr:nvCxnSpPr>
      <xdr:spPr>
        <a:xfrm flipV="1">
          <a:off x="2019300" y="690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67327</xdr:rowOff>
    </xdr:from>
    <xdr:ext cx="405111" cy="259045"/>
    <xdr:sp macro="" textlink="">
      <xdr:nvSpPr>
        <xdr:cNvPr id="81" name="n_1mainValue【図書館】&#10;有形固定資産減価償却率"/>
        <xdr:cNvSpPr txBox="1"/>
      </xdr:nvSpPr>
      <xdr:spPr>
        <a:xfrm>
          <a:off x="3582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92727</xdr:rowOff>
    </xdr:from>
    <xdr:ext cx="405111" cy="259045"/>
    <xdr:sp macro="" textlink="">
      <xdr:nvSpPr>
        <xdr:cNvPr id="82" name="n_2mainValue【図書館】&#10;有形固定資産減価償却率"/>
        <xdr:cNvSpPr txBox="1"/>
      </xdr:nvSpPr>
      <xdr:spPr>
        <a:xfrm>
          <a:off x="2705744"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3"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18" name="楕円 117"/>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54627</xdr:rowOff>
    </xdr:from>
    <xdr:ext cx="469744" cy="259045"/>
    <xdr:sp macro="" textlink="">
      <xdr:nvSpPr>
        <xdr:cNvPr id="119" name="【図書館】&#10;一人当たり面積該当値テキスト"/>
        <xdr:cNvSpPr txBox="1"/>
      </xdr:nvSpPr>
      <xdr:spPr>
        <a:xfrm>
          <a:off x="1051560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145415</xdr:rowOff>
    </xdr:from>
    <xdr:to>
      <xdr:col>50</xdr:col>
      <xdr:colOff>165100</xdr:colOff>
      <xdr:row>40</xdr:row>
      <xdr:rowOff>75565</xdr:rowOff>
    </xdr:to>
    <xdr:sp macro="" textlink="">
      <xdr:nvSpPr>
        <xdr:cNvPr id="120" name="楕円 119"/>
        <xdr:cNvSpPr/>
      </xdr:nvSpPr>
      <xdr:spPr>
        <a:xfrm>
          <a:off x="9588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24765</xdr:rowOff>
    </xdr:to>
    <xdr:cxnSp macro="">
      <xdr:nvCxnSpPr>
        <xdr:cNvPr id="121" name="直線コネクタ 120"/>
        <xdr:cNvCxnSpPr/>
      </xdr:nvCxnSpPr>
      <xdr:spPr>
        <a:xfrm flipV="1">
          <a:off x="9639300" y="68770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22" name="楕円 121"/>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24765</xdr:rowOff>
    </xdr:to>
    <xdr:cxnSp macro="">
      <xdr:nvCxnSpPr>
        <xdr:cNvPr id="123" name="直線コネクタ 122"/>
        <xdr:cNvCxnSpPr/>
      </xdr:nvCxnSpPr>
      <xdr:spPr>
        <a:xfrm>
          <a:off x="8750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24" name="楕円 123"/>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24765</xdr:rowOff>
    </xdr:from>
    <xdr:to>
      <xdr:col>45</xdr:col>
      <xdr:colOff>177800</xdr:colOff>
      <xdr:row>40</xdr:row>
      <xdr:rowOff>24765</xdr:rowOff>
    </xdr:to>
    <xdr:cxnSp macro="">
      <xdr:nvCxnSpPr>
        <xdr:cNvPr id="125" name="直線コネクタ 124"/>
        <xdr:cNvCxnSpPr/>
      </xdr:nvCxnSpPr>
      <xdr:spPr>
        <a:xfrm>
          <a:off x="7861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66692</xdr:rowOff>
    </xdr:from>
    <xdr:ext cx="469744" cy="259045"/>
    <xdr:sp macro="" textlink="">
      <xdr:nvSpPr>
        <xdr:cNvPr id="129" name="n_1mainValue【図書館】&#10;一人当たり面積"/>
        <xdr:cNvSpPr txBox="1"/>
      </xdr:nvSpPr>
      <xdr:spPr>
        <a:xfrm>
          <a:off x="9391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30" name="n_2mainValue【図書館】&#10;一人当たり面積"/>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31"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171" name="楕円 170"/>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92092</xdr:rowOff>
    </xdr:from>
    <xdr:ext cx="405111" cy="259045"/>
    <xdr:sp macro="" textlink="">
      <xdr:nvSpPr>
        <xdr:cNvPr id="172" name="【体育館・プール】&#10;有形固定資産減価償却率該当値テキスト"/>
        <xdr:cNvSpPr txBox="1"/>
      </xdr:nvSpPr>
      <xdr:spPr>
        <a:xfrm>
          <a:off x="4673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73" name="楕円 172"/>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120015</xdr:rowOff>
    </xdr:to>
    <xdr:cxnSp macro="">
      <xdr:nvCxnSpPr>
        <xdr:cNvPr id="174" name="直線コネクタ 173"/>
        <xdr:cNvCxnSpPr/>
      </xdr:nvCxnSpPr>
      <xdr:spPr>
        <a:xfrm>
          <a:off x="3797300" y="996886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116840</xdr:rowOff>
    </xdr:from>
    <xdr:to>
      <xdr:col>15</xdr:col>
      <xdr:colOff>101600</xdr:colOff>
      <xdr:row>58</xdr:row>
      <xdr:rowOff>46990</xdr:rowOff>
    </xdr:to>
    <xdr:sp macro="" textlink="">
      <xdr:nvSpPr>
        <xdr:cNvPr id="175" name="楕円 174"/>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24765</xdr:rowOff>
    </xdr:to>
    <xdr:cxnSp macro="">
      <xdr:nvCxnSpPr>
        <xdr:cNvPr id="176" name="直線コネクタ 175"/>
        <xdr:cNvCxnSpPr/>
      </xdr:nvCxnSpPr>
      <xdr:spPr>
        <a:xfrm>
          <a:off x="2908300" y="9940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77" name="楕円 176"/>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167640</xdr:rowOff>
    </xdr:from>
    <xdr:to>
      <xdr:col>15</xdr:col>
      <xdr:colOff>50800</xdr:colOff>
      <xdr:row>58</xdr:row>
      <xdr:rowOff>38100</xdr:rowOff>
    </xdr:to>
    <xdr:cxnSp macro="">
      <xdr:nvCxnSpPr>
        <xdr:cNvPr id="178" name="直線コネクタ 177"/>
        <xdr:cNvCxnSpPr/>
      </xdr:nvCxnSpPr>
      <xdr:spPr>
        <a:xfrm flipV="1">
          <a:off x="2019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1" name="n_3aveValue【体育館・プー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92092</xdr:rowOff>
    </xdr:from>
    <xdr:ext cx="405111" cy="259045"/>
    <xdr:sp macro="" textlink="">
      <xdr:nvSpPr>
        <xdr:cNvPr id="182" name="n_1mainValue【体育館・プール】&#10;有形固定資産減価償却率"/>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63517</xdr:rowOff>
    </xdr:from>
    <xdr:ext cx="405111" cy="259045"/>
    <xdr:sp macro="" textlink="">
      <xdr:nvSpPr>
        <xdr:cNvPr id="183" name="n_2mainValue【体育館・プール】&#10;有形固定資産減価償却率"/>
        <xdr:cNvSpPr txBox="1"/>
      </xdr:nvSpPr>
      <xdr:spPr>
        <a:xfrm>
          <a:off x="2705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84" name="n_3mainValue【体育館・プール】&#10;有形固定資産減価償却率"/>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71730</xdr:rowOff>
    </xdr:from>
    <xdr:to>
      <xdr:col>55</xdr:col>
      <xdr:colOff>50800</xdr:colOff>
      <xdr:row>63</xdr:row>
      <xdr:rowOff>1880</xdr:rowOff>
    </xdr:to>
    <xdr:sp macro="" textlink="">
      <xdr:nvSpPr>
        <xdr:cNvPr id="221" name="楕円 220"/>
        <xdr:cNvSpPr/>
      </xdr:nvSpPr>
      <xdr:spPr>
        <a:xfrm>
          <a:off x="104267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94607</xdr:rowOff>
    </xdr:from>
    <xdr:ext cx="469744" cy="259045"/>
    <xdr:sp macro="" textlink="">
      <xdr:nvSpPr>
        <xdr:cNvPr id="222" name="【体育館・プール】&#10;一人当たり面積該当値テキスト"/>
        <xdr:cNvSpPr txBox="1"/>
      </xdr:nvSpPr>
      <xdr:spPr>
        <a:xfrm>
          <a:off x="10515600" y="105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74016</xdr:rowOff>
    </xdr:from>
    <xdr:to>
      <xdr:col>50</xdr:col>
      <xdr:colOff>165100</xdr:colOff>
      <xdr:row>63</xdr:row>
      <xdr:rowOff>4166</xdr:rowOff>
    </xdr:to>
    <xdr:sp macro="" textlink="">
      <xdr:nvSpPr>
        <xdr:cNvPr id="223" name="楕円 222"/>
        <xdr:cNvSpPr/>
      </xdr:nvSpPr>
      <xdr:spPr>
        <a:xfrm>
          <a:off x="9588500" y="10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122530</xdr:rowOff>
    </xdr:from>
    <xdr:to>
      <xdr:col>55</xdr:col>
      <xdr:colOff>0</xdr:colOff>
      <xdr:row>62</xdr:row>
      <xdr:rowOff>124816</xdr:rowOff>
    </xdr:to>
    <xdr:cxnSp macro="">
      <xdr:nvCxnSpPr>
        <xdr:cNvPr id="224" name="直線コネクタ 223"/>
        <xdr:cNvCxnSpPr/>
      </xdr:nvCxnSpPr>
      <xdr:spPr>
        <a:xfrm flipV="1">
          <a:off x="9639300" y="107524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106476</xdr:rowOff>
    </xdr:from>
    <xdr:to>
      <xdr:col>46</xdr:col>
      <xdr:colOff>38100</xdr:colOff>
      <xdr:row>63</xdr:row>
      <xdr:rowOff>36626</xdr:rowOff>
    </xdr:to>
    <xdr:sp macro="" textlink="">
      <xdr:nvSpPr>
        <xdr:cNvPr id="225" name="楕円 224"/>
        <xdr:cNvSpPr/>
      </xdr:nvSpPr>
      <xdr:spPr>
        <a:xfrm>
          <a:off x="8699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124816</xdr:rowOff>
    </xdr:from>
    <xdr:to>
      <xdr:col>50</xdr:col>
      <xdr:colOff>114300</xdr:colOff>
      <xdr:row>62</xdr:row>
      <xdr:rowOff>157276</xdr:rowOff>
    </xdr:to>
    <xdr:cxnSp macro="">
      <xdr:nvCxnSpPr>
        <xdr:cNvPr id="226" name="直線コネクタ 225"/>
        <xdr:cNvCxnSpPr/>
      </xdr:nvCxnSpPr>
      <xdr:spPr>
        <a:xfrm flipV="1">
          <a:off x="8750300" y="10754716"/>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111506</xdr:rowOff>
    </xdr:from>
    <xdr:to>
      <xdr:col>41</xdr:col>
      <xdr:colOff>101600</xdr:colOff>
      <xdr:row>63</xdr:row>
      <xdr:rowOff>41656</xdr:rowOff>
    </xdr:to>
    <xdr:sp macro="" textlink="">
      <xdr:nvSpPr>
        <xdr:cNvPr id="227" name="楕円 226"/>
        <xdr:cNvSpPr/>
      </xdr:nvSpPr>
      <xdr:spPr>
        <a:xfrm>
          <a:off x="781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157276</xdr:rowOff>
    </xdr:from>
    <xdr:to>
      <xdr:col>45</xdr:col>
      <xdr:colOff>177800</xdr:colOff>
      <xdr:row>62</xdr:row>
      <xdr:rowOff>162306</xdr:rowOff>
    </xdr:to>
    <xdr:cxnSp macro="">
      <xdr:nvCxnSpPr>
        <xdr:cNvPr id="228" name="直線コネクタ 227"/>
        <xdr:cNvCxnSpPr/>
      </xdr:nvCxnSpPr>
      <xdr:spPr>
        <a:xfrm flipV="1">
          <a:off x="7861300" y="1078717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66159</xdr:rowOff>
    </xdr:from>
    <xdr:ext cx="469744" cy="259045"/>
    <xdr:sp macro="" textlink="">
      <xdr:nvSpPr>
        <xdr:cNvPr id="231" name="n_3aveValue【体育館・プール】&#10;一人当たり面積"/>
        <xdr:cNvSpPr txBox="1"/>
      </xdr:nvSpPr>
      <xdr:spPr>
        <a:xfrm>
          <a:off x="7626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20693</xdr:rowOff>
    </xdr:from>
    <xdr:ext cx="469744" cy="259045"/>
    <xdr:sp macro="" textlink="">
      <xdr:nvSpPr>
        <xdr:cNvPr id="232" name="n_1mainValue【体育館・プール】&#10;一人当たり面積"/>
        <xdr:cNvSpPr txBox="1"/>
      </xdr:nvSpPr>
      <xdr:spPr>
        <a:xfrm>
          <a:off x="9391727" y="104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53153</xdr:rowOff>
    </xdr:from>
    <xdr:ext cx="469744" cy="259045"/>
    <xdr:sp macro="" textlink="">
      <xdr:nvSpPr>
        <xdr:cNvPr id="233" name="n_2mainValue【体育館・プール】&#10;一人当たり面積"/>
        <xdr:cNvSpPr txBox="1"/>
      </xdr:nvSpPr>
      <xdr:spPr>
        <a:xfrm>
          <a:off x="8515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58183</xdr:rowOff>
    </xdr:from>
    <xdr:ext cx="469744" cy="259045"/>
    <xdr:sp macro="" textlink="">
      <xdr:nvSpPr>
        <xdr:cNvPr id="234" name="n_3mainValue【体育館・プール】&#10;一人当たり面積"/>
        <xdr:cNvSpPr txBox="1"/>
      </xdr:nvSpPr>
      <xdr:spPr>
        <a:xfrm>
          <a:off x="7626427" y="105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74" name="楕円 273"/>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275" name="【福祉施設】&#10;有形固定資産減価償却率該当値テキスト"/>
        <xdr:cNvSpPr txBox="1"/>
      </xdr:nvSpPr>
      <xdr:spPr>
        <a:xfrm>
          <a:off x="4673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76" name="楕円 275"/>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47625</xdr:rowOff>
    </xdr:to>
    <xdr:cxnSp macro="">
      <xdr:nvCxnSpPr>
        <xdr:cNvPr id="277" name="直線コネクタ 276"/>
        <xdr:cNvCxnSpPr/>
      </xdr:nvCxnSpPr>
      <xdr:spPr>
        <a:xfrm flipV="1">
          <a:off x="3797300" y="140474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278" name="楕円 277"/>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59055</xdr:rowOff>
    </xdr:to>
    <xdr:cxnSp macro="">
      <xdr:nvCxnSpPr>
        <xdr:cNvPr id="279" name="直線コネクタ 278"/>
        <xdr:cNvCxnSpPr/>
      </xdr:nvCxnSpPr>
      <xdr:spPr>
        <a:xfrm flipV="1">
          <a:off x="2908300" y="14106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280" name="楕円 279"/>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163830</xdr:rowOff>
    </xdr:to>
    <xdr:cxnSp macro="">
      <xdr:nvCxnSpPr>
        <xdr:cNvPr id="281" name="直線コネクタ 280"/>
        <xdr:cNvCxnSpPr/>
      </xdr:nvCxnSpPr>
      <xdr:spPr>
        <a:xfrm flipV="1">
          <a:off x="2019300" y="141179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84"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114952</xdr:rowOff>
    </xdr:from>
    <xdr:ext cx="405111" cy="259045"/>
    <xdr:sp macro="" textlink="">
      <xdr:nvSpPr>
        <xdr:cNvPr id="285" name="n_1mainValue【福祉施設】&#10;有形固定資産減価償却率"/>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86" name="n_2mainValue【福祉施設】&#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59707</xdr:rowOff>
    </xdr:from>
    <xdr:ext cx="405111" cy="259045"/>
    <xdr:sp macro="" textlink="">
      <xdr:nvSpPr>
        <xdr:cNvPr id="287" name="n_3mainValue【福祉施設】&#10;有形固定資産減価償却率"/>
        <xdr:cNvSpPr txBox="1"/>
      </xdr:nvSpPr>
      <xdr:spPr>
        <a:xfrm>
          <a:off x="1816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107950</xdr:rowOff>
    </xdr:from>
    <xdr:to>
      <xdr:col>55</xdr:col>
      <xdr:colOff>50800</xdr:colOff>
      <xdr:row>85</xdr:row>
      <xdr:rowOff>38100</xdr:rowOff>
    </xdr:to>
    <xdr:sp macro="" textlink="">
      <xdr:nvSpPr>
        <xdr:cNvPr id="326" name="楕円 325"/>
        <xdr:cNvSpPr/>
      </xdr:nvSpPr>
      <xdr:spPr>
        <a:xfrm>
          <a:off x="10426700" y="145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130827</xdr:rowOff>
    </xdr:from>
    <xdr:ext cx="469744" cy="259045"/>
    <xdr:sp macro="" textlink="">
      <xdr:nvSpPr>
        <xdr:cNvPr id="327" name="【福祉施設】&#10;一人当たり面積該当値テキスト"/>
        <xdr:cNvSpPr txBox="1"/>
      </xdr:nvSpPr>
      <xdr:spPr>
        <a:xfrm>
          <a:off x="1051560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110489</xdr:rowOff>
    </xdr:from>
    <xdr:to>
      <xdr:col>50</xdr:col>
      <xdr:colOff>165100</xdr:colOff>
      <xdr:row>85</xdr:row>
      <xdr:rowOff>40639</xdr:rowOff>
    </xdr:to>
    <xdr:sp macro="" textlink="">
      <xdr:nvSpPr>
        <xdr:cNvPr id="328" name="楕円 327"/>
        <xdr:cNvSpPr/>
      </xdr:nvSpPr>
      <xdr:spPr>
        <a:xfrm>
          <a:off x="9588500" y="145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158750</xdr:rowOff>
    </xdr:from>
    <xdr:to>
      <xdr:col>55</xdr:col>
      <xdr:colOff>0</xdr:colOff>
      <xdr:row>84</xdr:row>
      <xdr:rowOff>161289</xdr:rowOff>
    </xdr:to>
    <xdr:cxnSp macro="">
      <xdr:nvCxnSpPr>
        <xdr:cNvPr id="329" name="直線コネクタ 328"/>
        <xdr:cNvCxnSpPr/>
      </xdr:nvCxnSpPr>
      <xdr:spPr>
        <a:xfrm flipV="1">
          <a:off x="9639300" y="145605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83820</xdr:rowOff>
    </xdr:from>
    <xdr:to>
      <xdr:col>46</xdr:col>
      <xdr:colOff>38100</xdr:colOff>
      <xdr:row>85</xdr:row>
      <xdr:rowOff>13970</xdr:rowOff>
    </xdr:to>
    <xdr:sp macro="" textlink="">
      <xdr:nvSpPr>
        <xdr:cNvPr id="330" name="楕円 329"/>
        <xdr:cNvSpPr/>
      </xdr:nvSpPr>
      <xdr:spPr>
        <a:xfrm>
          <a:off x="8699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134620</xdr:rowOff>
    </xdr:from>
    <xdr:to>
      <xdr:col>50</xdr:col>
      <xdr:colOff>114300</xdr:colOff>
      <xdr:row>84</xdr:row>
      <xdr:rowOff>161289</xdr:rowOff>
    </xdr:to>
    <xdr:cxnSp macro="">
      <xdr:nvCxnSpPr>
        <xdr:cNvPr id="331" name="直線コネクタ 330"/>
        <xdr:cNvCxnSpPr/>
      </xdr:nvCxnSpPr>
      <xdr:spPr>
        <a:xfrm>
          <a:off x="8750300" y="14536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118111</xdr:rowOff>
    </xdr:from>
    <xdr:to>
      <xdr:col>41</xdr:col>
      <xdr:colOff>101600</xdr:colOff>
      <xdr:row>85</xdr:row>
      <xdr:rowOff>48261</xdr:rowOff>
    </xdr:to>
    <xdr:sp macro="" textlink="">
      <xdr:nvSpPr>
        <xdr:cNvPr id="332" name="楕円 331"/>
        <xdr:cNvSpPr/>
      </xdr:nvSpPr>
      <xdr:spPr>
        <a:xfrm>
          <a:off x="7810500" y="145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134620</xdr:rowOff>
    </xdr:from>
    <xdr:to>
      <xdr:col>45</xdr:col>
      <xdr:colOff>177800</xdr:colOff>
      <xdr:row>84</xdr:row>
      <xdr:rowOff>168911</xdr:rowOff>
    </xdr:to>
    <xdr:cxnSp macro="">
      <xdr:nvCxnSpPr>
        <xdr:cNvPr id="333" name="直線コネクタ 332"/>
        <xdr:cNvCxnSpPr/>
      </xdr:nvCxnSpPr>
      <xdr:spPr>
        <a:xfrm flipV="1">
          <a:off x="7861300" y="14536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139716</xdr:rowOff>
    </xdr:from>
    <xdr:ext cx="469744" cy="259045"/>
    <xdr:sp macro="" textlink="">
      <xdr:nvSpPr>
        <xdr:cNvPr id="336" name="n_3aveValue【福祉施設】&#10;一人当たり面積"/>
        <xdr:cNvSpPr txBox="1"/>
      </xdr:nvSpPr>
      <xdr:spPr>
        <a:xfrm>
          <a:off x="7626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57166</xdr:rowOff>
    </xdr:from>
    <xdr:ext cx="469744" cy="259045"/>
    <xdr:sp macro="" textlink="">
      <xdr:nvSpPr>
        <xdr:cNvPr id="337" name="n_1mainValue【福祉施設】&#10;一人当たり面積"/>
        <xdr:cNvSpPr txBox="1"/>
      </xdr:nvSpPr>
      <xdr:spPr>
        <a:xfrm>
          <a:off x="93917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30497</xdr:rowOff>
    </xdr:from>
    <xdr:ext cx="469744" cy="259045"/>
    <xdr:sp macro="" textlink="">
      <xdr:nvSpPr>
        <xdr:cNvPr id="338" name="n_2mainValue【福祉施設】&#10;一人当たり面積"/>
        <xdr:cNvSpPr txBox="1"/>
      </xdr:nvSpPr>
      <xdr:spPr>
        <a:xfrm>
          <a:off x="85154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64788</xdr:rowOff>
    </xdr:from>
    <xdr:ext cx="469744" cy="259045"/>
    <xdr:sp macro="" textlink="">
      <xdr:nvSpPr>
        <xdr:cNvPr id="339" name="n_3mainValue【福祉施設】&#10;一人当たり面積"/>
        <xdr:cNvSpPr txBox="1"/>
      </xdr:nvSpPr>
      <xdr:spPr>
        <a:xfrm>
          <a:off x="762642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38100</xdr:rowOff>
    </xdr:from>
    <xdr:to>
      <xdr:col>24</xdr:col>
      <xdr:colOff>114300</xdr:colOff>
      <xdr:row>108</xdr:row>
      <xdr:rowOff>139700</xdr:rowOff>
    </xdr:to>
    <xdr:sp macro="" textlink="">
      <xdr:nvSpPr>
        <xdr:cNvPr id="378" name="楕円 377"/>
        <xdr:cNvSpPr/>
      </xdr:nvSpPr>
      <xdr:spPr>
        <a:xfrm>
          <a:off x="45847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124477</xdr:rowOff>
    </xdr:from>
    <xdr:ext cx="340478" cy="259045"/>
    <xdr:sp macro="" textlink="">
      <xdr:nvSpPr>
        <xdr:cNvPr id="379" name="【市民会館】&#10;有形固定資産減価償却率該当値テキスト"/>
        <xdr:cNvSpPr txBox="1"/>
      </xdr:nvSpPr>
      <xdr:spPr>
        <a:xfrm>
          <a:off x="4673600" y="18469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80" name="楕円 379"/>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88900</xdr:rowOff>
    </xdr:from>
    <xdr:to>
      <xdr:col>24</xdr:col>
      <xdr:colOff>63500</xdr:colOff>
      <xdr:row>108</xdr:row>
      <xdr:rowOff>152400</xdr:rowOff>
    </xdr:to>
    <xdr:cxnSp macro="">
      <xdr:nvCxnSpPr>
        <xdr:cNvPr id="381" name="直線コネクタ 380"/>
        <xdr:cNvCxnSpPr/>
      </xdr:nvCxnSpPr>
      <xdr:spPr>
        <a:xfrm flipV="1">
          <a:off x="3797300" y="1860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2"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3"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84"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22877</xdr:rowOff>
    </xdr:from>
    <xdr:ext cx="340478" cy="259045"/>
    <xdr:sp macro="" textlink="">
      <xdr:nvSpPr>
        <xdr:cNvPr id="385" name="n_1mainValue【市民会館】&#10;有形固定資産減価償却率"/>
        <xdr:cNvSpPr txBox="1"/>
      </xdr:nvSpPr>
      <xdr:spPr>
        <a:xfrm>
          <a:off x="3614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6" name="直線コネクタ 3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7" name="テキスト ボックス 3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8" name="直線コネクタ 3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9" name="テキスト ボックス 3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0" name="直線コネクタ 3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1" name="テキスト ボックス 4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2" name="直線コネクタ 4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3" name="テキスト ボックス 4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4" name="直線コネクタ 4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5" name="テキスト ボックス 4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09" name="直線コネクタ 408"/>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0"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1" name="直線コネクタ 410"/>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2"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3" name="直線コネクタ 412"/>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14"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15" name="フローチャート: 判断 414"/>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16" name="フローチャート: 判断 415"/>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17" name="フローチャート: 判断 416"/>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18" name="フローチャート: 判断 417"/>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24" name="楕円 423"/>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99713</xdr:rowOff>
    </xdr:from>
    <xdr:ext cx="469744" cy="259045"/>
    <xdr:sp macro="" textlink="">
      <xdr:nvSpPr>
        <xdr:cNvPr id="425" name="【市民会館】&#10;一人当たり面積該当値テキスト"/>
        <xdr:cNvSpPr txBox="1"/>
      </xdr:nvSpPr>
      <xdr:spPr>
        <a:xfrm>
          <a:off x="10515600" y="1810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426" name="楕円 425"/>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133350</xdr:rowOff>
    </xdr:to>
    <xdr:cxnSp macro="">
      <xdr:nvCxnSpPr>
        <xdr:cNvPr id="427" name="直線コネクタ 426"/>
        <xdr:cNvCxnSpPr/>
      </xdr:nvCxnSpPr>
      <xdr:spPr>
        <a:xfrm flipV="1">
          <a:off x="9639300" y="183013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2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2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30"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29227</xdr:rowOff>
    </xdr:from>
    <xdr:ext cx="469744" cy="259045"/>
    <xdr:sp macro="" textlink="">
      <xdr:nvSpPr>
        <xdr:cNvPr id="431" name="n_1mainValue【市民会館】&#10;一人当たり面積"/>
        <xdr:cNvSpPr txBox="1"/>
      </xdr:nvSpPr>
      <xdr:spPr>
        <a:xfrm>
          <a:off x="93917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57" name="直線コネクタ 456"/>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58"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59" name="直線コネクタ 45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60"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61" name="直線コネクタ 46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62"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63" name="フローチャート: 判断 462"/>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64" name="フローチャート: 判断 463"/>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65" name="フローチャート: 判断 464"/>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6" name="フローチャート: 判断 465"/>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72" name="楕円 471"/>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473" name="【一般廃棄物処理施設】&#10;有形固定資産減価償却率該当値テキスト"/>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72753</xdr:rowOff>
    </xdr:from>
    <xdr:to>
      <xdr:col>81</xdr:col>
      <xdr:colOff>101600</xdr:colOff>
      <xdr:row>35</xdr:row>
      <xdr:rowOff>2903</xdr:rowOff>
    </xdr:to>
    <xdr:sp macro="" textlink="">
      <xdr:nvSpPr>
        <xdr:cNvPr id="474" name="楕円 473"/>
        <xdr:cNvSpPr/>
      </xdr:nvSpPr>
      <xdr:spPr>
        <a:xfrm>
          <a:off x="15430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123553</xdr:rowOff>
    </xdr:to>
    <xdr:cxnSp macro="">
      <xdr:nvCxnSpPr>
        <xdr:cNvPr id="475" name="直線コネクタ 474"/>
        <xdr:cNvCxnSpPr/>
      </xdr:nvCxnSpPr>
      <xdr:spPr>
        <a:xfrm flipV="1">
          <a:off x="15481300" y="592836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89081</xdr:rowOff>
    </xdr:from>
    <xdr:to>
      <xdr:col>76</xdr:col>
      <xdr:colOff>165100</xdr:colOff>
      <xdr:row>35</xdr:row>
      <xdr:rowOff>19231</xdr:rowOff>
    </xdr:to>
    <xdr:sp macro="" textlink="">
      <xdr:nvSpPr>
        <xdr:cNvPr id="476" name="楕円 475"/>
        <xdr:cNvSpPr/>
      </xdr:nvSpPr>
      <xdr:spPr>
        <a:xfrm>
          <a:off x="14541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123553</xdr:rowOff>
    </xdr:from>
    <xdr:to>
      <xdr:col>81</xdr:col>
      <xdr:colOff>50800</xdr:colOff>
      <xdr:row>34</xdr:row>
      <xdr:rowOff>139881</xdr:rowOff>
    </xdr:to>
    <xdr:cxnSp macro="">
      <xdr:nvCxnSpPr>
        <xdr:cNvPr id="477" name="直線コネクタ 476"/>
        <xdr:cNvCxnSpPr/>
      </xdr:nvCxnSpPr>
      <xdr:spPr>
        <a:xfrm flipV="1">
          <a:off x="14592300" y="59528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478" name="楕円 477"/>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139881</xdr:rowOff>
    </xdr:from>
    <xdr:to>
      <xdr:col>76</xdr:col>
      <xdr:colOff>114300</xdr:colOff>
      <xdr:row>34</xdr:row>
      <xdr:rowOff>161108</xdr:rowOff>
    </xdr:to>
    <xdr:cxnSp macro="">
      <xdr:nvCxnSpPr>
        <xdr:cNvPr id="479" name="直線コネクタ 478"/>
        <xdr:cNvCxnSpPr/>
      </xdr:nvCxnSpPr>
      <xdr:spPr>
        <a:xfrm flipV="1">
          <a:off x="13703300" y="59691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80"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81"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13624</xdr:rowOff>
    </xdr:from>
    <xdr:ext cx="405111" cy="259045"/>
    <xdr:sp macro="" textlink="">
      <xdr:nvSpPr>
        <xdr:cNvPr id="482" name="n_3aveValue【一般廃棄物処理施設】&#10;有形固定資産減価償却率"/>
        <xdr:cNvSpPr txBox="1"/>
      </xdr:nvSpPr>
      <xdr:spPr>
        <a:xfrm>
          <a:off x="13500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19430</xdr:rowOff>
    </xdr:from>
    <xdr:ext cx="405111" cy="259045"/>
    <xdr:sp macro="" textlink="">
      <xdr:nvSpPr>
        <xdr:cNvPr id="483" name="n_1mainValue【一般廃棄物処理施設】&#10;有形固定資産減価償却率"/>
        <xdr:cNvSpPr txBox="1"/>
      </xdr:nvSpPr>
      <xdr:spPr>
        <a:xfrm>
          <a:off x="152660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35758</xdr:rowOff>
    </xdr:from>
    <xdr:ext cx="405111" cy="259045"/>
    <xdr:sp macro="" textlink="">
      <xdr:nvSpPr>
        <xdr:cNvPr id="484" name="n_2mainValue【一般廃棄物処理施設】&#10;有形固定資産減価償却率"/>
        <xdr:cNvSpPr txBox="1"/>
      </xdr:nvSpPr>
      <xdr:spPr>
        <a:xfrm>
          <a:off x="14389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485" name="n_3mainValue【一般廃棄物処理施設】&#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6" name="直線コネクタ 4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7" name="テキスト ボックス 4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8" name="直線コネクタ 4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99" name="テキスト ボックス 49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0" name="直線コネクタ 4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01" name="テキスト ボックス 50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2" name="直線コネクタ 5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03" name="テキスト ボックス 50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4" name="直線コネクタ 5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5" name="テキスト ボックス 50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6" name="直線コネクタ 5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07" name="テキスト ボックス 506"/>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09" name="テキスト ボックス 508"/>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11" name="直線コネクタ 510"/>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12"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13" name="直線コネクタ 51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14"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15" name="直線コネクタ 514"/>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16"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17" name="フローチャート: 判断 516"/>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18" name="フローチャート: 判断 517"/>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19" name="フローチャート: 判断 518"/>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20" name="フローチャート: 判断 519"/>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11902</xdr:rowOff>
    </xdr:from>
    <xdr:to>
      <xdr:col>116</xdr:col>
      <xdr:colOff>114300</xdr:colOff>
      <xdr:row>42</xdr:row>
      <xdr:rowOff>113502</xdr:rowOff>
    </xdr:to>
    <xdr:sp macro="" textlink="">
      <xdr:nvSpPr>
        <xdr:cNvPr id="526" name="楕円 525"/>
        <xdr:cNvSpPr/>
      </xdr:nvSpPr>
      <xdr:spPr>
        <a:xfrm>
          <a:off x="22110700" y="72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27"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12247</xdr:rowOff>
    </xdr:from>
    <xdr:to>
      <xdr:col>112</xdr:col>
      <xdr:colOff>38100</xdr:colOff>
      <xdr:row>42</xdr:row>
      <xdr:rowOff>113847</xdr:rowOff>
    </xdr:to>
    <xdr:sp macro="" textlink="">
      <xdr:nvSpPr>
        <xdr:cNvPr id="528" name="楕円 527"/>
        <xdr:cNvSpPr/>
      </xdr:nvSpPr>
      <xdr:spPr>
        <a:xfrm>
          <a:off x="21272500" y="72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62702</xdr:rowOff>
    </xdr:from>
    <xdr:to>
      <xdr:col>116</xdr:col>
      <xdr:colOff>63500</xdr:colOff>
      <xdr:row>42</xdr:row>
      <xdr:rowOff>63047</xdr:rowOff>
    </xdr:to>
    <xdr:cxnSp macro="">
      <xdr:nvCxnSpPr>
        <xdr:cNvPr id="529" name="直線コネクタ 528"/>
        <xdr:cNvCxnSpPr/>
      </xdr:nvCxnSpPr>
      <xdr:spPr>
        <a:xfrm flipV="1">
          <a:off x="21323300" y="7263602"/>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12832</xdr:rowOff>
    </xdr:from>
    <xdr:to>
      <xdr:col>107</xdr:col>
      <xdr:colOff>101600</xdr:colOff>
      <xdr:row>42</xdr:row>
      <xdr:rowOff>114432</xdr:rowOff>
    </xdr:to>
    <xdr:sp macro="" textlink="">
      <xdr:nvSpPr>
        <xdr:cNvPr id="530" name="楕円 529"/>
        <xdr:cNvSpPr/>
      </xdr:nvSpPr>
      <xdr:spPr>
        <a:xfrm>
          <a:off x="20383500" y="72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63047</xdr:rowOff>
    </xdr:from>
    <xdr:to>
      <xdr:col>111</xdr:col>
      <xdr:colOff>177800</xdr:colOff>
      <xdr:row>42</xdr:row>
      <xdr:rowOff>63632</xdr:rowOff>
    </xdr:to>
    <xdr:cxnSp macro="">
      <xdr:nvCxnSpPr>
        <xdr:cNvPr id="531" name="直線コネクタ 530"/>
        <xdr:cNvCxnSpPr/>
      </xdr:nvCxnSpPr>
      <xdr:spPr>
        <a:xfrm flipV="1">
          <a:off x="20434300" y="7263947"/>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13221</xdr:rowOff>
    </xdr:from>
    <xdr:to>
      <xdr:col>102</xdr:col>
      <xdr:colOff>165100</xdr:colOff>
      <xdr:row>42</xdr:row>
      <xdr:rowOff>114821</xdr:rowOff>
    </xdr:to>
    <xdr:sp macro="" textlink="">
      <xdr:nvSpPr>
        <xdr:cNvPr id="532" name="楕円 531"/>
        <xdr:cNvSpPr/>
      </xdr:nvSpPr>
      <xdr:spPr>
        <a:xfrm>
          <a:off x="19494500" y="72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63632</xdr:rowOff>
    </xdr:from>
    <xdr:to>
      <xdr:col>107</xdr:col>
      <xdr:colOff>50800</xdr:colOff>
      <xdr:row>42</xdr:row>
      <xdr:rowOff>64021</xdr:rowOff>
    </xdr:to>
    <xdr:cxnSp macro="">
      <xdr:nvCxnSpPr>
        <xdr:cNvPr id="533" name="直線コネクタ 532"/>
        <xdr:cNvCxnSpPr/>
      </xdr:nvCxnSpPr>
      <xdr:spPr>
        <a:xfrm flipV="1">
          <a:off x="19545300" y="726453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34"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35"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125567</xdr:rowOff>
    </xdr:from>
    <xdr:ext cx="534377" cy="259045"/>
    <xdr:sp macro="" textlink="">
      <xdr:nvSpPr>
        <xdr:cNvPr id="536" name="n_3aveValue【一般廃棄物処理施設】&#10;一人当たり有形固定資産（償却資産）額"/>
        <xdr:cNvSpPr txBox="1"/>
      </xdr:nvSpPr>
      <xdr:spPr>
        <a:xfrm>
          <a:off x="19278111" y="73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104974</xdr:rowOff>
    </xdr:from>
    <xdr:ext cx="599010" cy="259045"/>
    <xdr:sp macro="" textlink="">
      <xdr:nvSpPr>
        <xdr:cNvPr id="537" name="n_1mainValue【一般廃棄物処理施設】&#10;一人当たり有形固定資産（償却資産）額"/>
        <xdr:cNvSpPr txBox="1"/>
      </xdr:nvSpPr>
      <xdr:spPr>
        <a:xfrm>
          <a:off x="21011095" y="730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130959</xdr:rowOff>
    </xdr:from>
    <xdr:ext cx="599010" cy="259045"/>
    <xdr:sp macro="" textlink="">
      <xdr:nvSpPr>
        <xdr:cNvPr id="538" name="n_2mainValue【一般廃棄物処理施設】&#10;一人当たり有形固定資産（償却資産）額"/>
        <xdr:cNvSpPr txBox="1"/>
      </xdr:nvSpPr>
      <xdr:spPr>
        <a:xfrm>
          <a:off x="20134795" y="698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131348</xdr:rowOff>
    </xdr:from>
    <xdr:ext cx="599010" cy="259045"/>
    <xdr:sp macro="" textlink="">
      <xdr:nvSpPr>
        <xdr:cNvPr id="539" name="n_3mainValue【一般廃棄物処理施設】&#10;一人当たり有形固定資産（償却資産）額"/>
        <xdr:cNvSpPr txBox="1"/>
      </xdr:nvSpPr>
      <xdr:spPr>
        <a:xfrm>
          <a:off x="19245795" y="6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0" name="直線コネクタ 5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1" name="テキスト ボックス 55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2" name="直線コネクタ 5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3" name="テキスト ボックス 5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4" name="直線コネクタ 5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5" name="テキスト ボックス 5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6" name="直線コネクタ 5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7" name="テキスト ボックス 5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8" name="直線コネクタ 5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9" name="テキスト ボックス 5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0" name="直線コネクタ 5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1" name="テキスト ボックス 56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3" name="テキスト ボックス 5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65" name="直線コネクタ 564"/>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66"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67" name="直線コネクタ 566"/>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9" name="直線コネクタ 56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70"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71" name="フローチャート: 判断 57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72" name="フローチャート: 判断 571"/>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3" name="フローチャート: 判断 57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74" name="フローチャート: 判断 573"/>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81462</xdr:rowOff>
    </xdr:from>
    <xdr:to>
      <xdr:col>85</xdr:col>
      <xdr:colOff>177800</xdr:colOff>
      <xdr:row>59</xdr:row>
      <xdr:rowOff>11612</xdr:rowOff>
    </xdr:to>
    <xdr:sp macro="" textlink="">
      <xdr:nvSpPr>
        <xdr:cNvPr id="580" name="楕円 579"/>
        <xdr:cNvSpPr/>
      </xdr:nvSpPr>
      <xdr:spPr>
        <a:xfrm>
          <a:off x="16268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104339</xdr:rowOff>
    </xdr:from>
    <xdr:ext cx="405111" cy="259045"/>
    <xdr:sp macro="" textlink="">
      <xdr:nvSpPr>
        <xdr:cNvPr id="581" name="【保健センター・保健所】&#10;有形固定資産減価償却率該当値テキスト"/>
        <xdr:cNvSpPr txBox="1"/>
      </xdr:nvSpPr>
      <xdr:spPr>
        <a:xfrm>
          <a:off x="16357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101056</xdr:rowOff>
    </xdr:from>
    <xdr:to>
      <xdr:col>81</xdr:col>
      <xdr:colOff>101600</xdr:colOff>
      <xdr:row>59</xdr:row>
      <xdr:rowOff>31206</xdr:rowOff>
    </xdr:to>
    <xdr:sp macro="" textlink="">
      <xdr:nvSpPr>
        <xdr:cNvPr id="582" name="楕円 581"/>
        <xdr:cNvSpPr/>
      </xdr:nvSpPr>
      <xdr:spPr>
        <a:xfrm>
          <a:off x="15430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132262</xdr:rowOff>
    </xdr:from>
    <xdr:to>
      <xdr:col>85</xdr:col>
      <xdr:colOff>127000</xdr:colOff>
      <xdr:row>58</xdr:row>
      <xdr:rowOff>151856</xdr:rowOff>
    </xdr:to>
    <xdr:cxnSp macro="">
      <xdr:nvCxnSpPr>
        <xdr:cNvPr id="583" name="直線コネクタ 582"/>
        <xdr:cNvCxnSpPr/>
      </xdr:nvCxnSpPr>
      <xdr:spPr>
        <a:xfrm flipV="1">
          <a:off x="15481300" y="100763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84" name="楕円 583"/>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151856</xdr:rowOff>
    </xdr:from>
    <xdr:to>
      <xdr:col>81</xdr:col>
      <xdr:colOff>50800</xdr:colOff>
      <xdr:row>59</xdr:row>
      <xdr:rowOff>1633</xdr:rowOff>
    </xdr:to>
    <xdr:cxnSp macro="">
      <xdr:nvCxnSpPr>
        <xdr:cNvPr id="585" name="直線コネクタ 584"/>
        <xdr:cNvCxnSpPr/>
      </xdr:nvCxnSpPr>
      <xdr:spPr>
        <a:xfrm flipV="1">
          <a:off x="14592300" y="100959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586" name="楕円 585"/>
        <xdr:cNvSpPr/>
      </xdr:nvSpPr>
      <xdr:spPr>
        <a:xfrm>
          <a:off x="13652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26126</xdr:rowOff>
    </xdr:to>
    <xdr:cxnSp macro="">
      <xdr:nvCxnSpPr>
        <xdr:cNvPr id="587" name="直線コネクタ 586"/>
        <xdr:cNvCxnSpPr/>
      </xdr:nvCxnSpPr>
      <xdr:spPr>
        <a:xfrm flipV="1">
          <a:off x="13703300" y="101171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88"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89"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90"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47733</xdr:rowOff>
    </xdr:from>
    <xdr:ext cx="405111" cy="259045"/>
    <xdr:sp macro="" textlink="">
      <xdr:nvSpPr>
        <xdr:cNvPr id="591" name="n_1mainValue【保健センター・保健所】&#10;有形固定資産減価償却率"/>
        <xdr:cNvSpPr txBox="1"/>
      </xdr:nvSpPr>
      <xdr:spPr>
        <a:xfrm>
          <a:off x="15266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92" name="n_2mainValue【保健センター・保健所】&#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93453</xdr:rowOff>
    </xdr:from>
    <xdr:ext cx="405111" cy="259045"/>
    <xdr:sp macro="" textlink="">
      <xdr:nvSpPr>
        <xdr:cNvPr id="593" name="n_3mainValue【保健センター・保健所】&#10;有形固定資産減価償却率"/>
        <xdr:cNvSpPr txBox="1"/>
      </xdr:nvSpPr>
      <xdr:spPr>
        <a:xfrm>
          <a:off x="13500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4" name="直線コネクタ 6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5" name="テキスト ボックス 6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6" name="直線コネクタ 6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7" name="テキスト ボックス 6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8" name="直線コネクタ 6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9" name="テキスト ボックス 6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0" name="直線コネクタ 6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1" name="テキスト ボックス 6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2" name="直線コネクタ 6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3" name="テキスト ボックス 6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17" name="直線コネクタ 61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9" name="直線コネクタ 61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1" name="直線コネクタ 62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2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3" name="フローチャート: 判断 62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24" name="フローチャート: 判断 62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25" name="フローチャート: 判断 62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26" name="フローチャート: 判断 625"/>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632" name="楕円 631"/>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633" name="【保健センター・保健所】&#10;一人当たり面積該当値テキスト"/>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109220</xdr:rowOff>
    </xdr:from>
    <xdr:to>
      <xdr:col>112</xdr:col>
      <xdr:colOff>38100</xdr:colOff>
      <xdr:row>62</xdr:row>
      <xdr:rowOff>39370</xdr:rowOff>
    </xdr:to>
    <xdr:sp macro="" textlink="">
      <xdr:nvSpPr>
        <xdr:cNvPr id="634" name="楕円 633"/>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160020</xdr:rowOff>
    </xdr:to>
    <xdr:cxnSp macro="">
      <xdr:nvCxnSpPr>
        <xdr:cNvPr id="635" name="直線コネクタ 634"/>
        <xdr:cNvCxnSpPr/>
      </xdr:nvCxnSpPr>
      <xdr:spPr>
        <a:xfrm flipV="1">
          <a:off x="21323300" y="1061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124460</xdr:rowOff>
    </xdr:from>
    <xdr:to>
      <xdr:col>107</xdr:col>
      <xdr:colOff>101600</xdr:colOff>
      <xdr:row>62</xdr:row>
      <xdr:rowOff>54610</xdr:rowOff>
    </xdr:to>
    <xdr:sp macro="" textlink="">
      <xdr:nvSpPr>
        <xdr:cNvPr id="636" name="楕円 635"/>
        <xdr:cNvSpPr/>
      </xdr:nvSpPr>
      <xdr:spPr>
        <a:xfrm>
          <a:off x="20383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62</xdr:row>
      <xdr:rowOff>3810</xdr:rowOff>
    </xdr:to>
    <xdr:cxnSp macro="">
      <xdr:nvCxnSpPr>
        <xdr:cNvPr id="637" name="直線コネクタ 636"/>
        <xdr:cNvCxnSpPr/>
      </xdr:nvCxnSpPr>
      <xdr:spPr>
        <a:xfrm flipV="1">
          <a:off x="20434300" y="10618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132080</xdr:rowOff>
    </xdr:from>
    <xdr:to>
      <xdr:col>102</xdr:col>
      <xdr:colOff>165100</xdr:colOff>
      <xdr:row>62</xdr:row>
      <xdr:rowOff>62230</xdr:rowOff>
    </xdr:to>
    <xdr:sp macro="" textlink="">
      <xdr:nvSpPr>
        <xdr:cNvPr id="638" name="楕円 637"/>
        <xdr:cNvSpPr/>
      </xdr:nvSpPr>
      <xdr:spPr>
        <a:xfrm>
          <a:off x="19494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xdr:rowOff>
    </xdr:from>
    <xdr:to>
      <xdr:col>107</xdr:col>
      <xdr:colOff>50800</xdr:colOff>
      <xdr:row>62</xdr:row>
      <xdr:rowOff>11430</xdr:rowOff>
    </xdr:to>
    <xdr:cxnSp macro="">
      <xdr:nvCxnSpPr>
        <xdr:cNvPr id="639" name="直線コネクタ 638"/>
        <xdr:cNvCxnSpPr/>
      </xdr:nvCxnSpPr>
      <xdr:spPr>
        <a:xfrm flipV="1">
          <a:off x="19545300" y="1063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40"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41"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642" name="n_3ave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55897</xdr:rowOff>
    </xdr:from>
    <xdr:ext cx="469744" cy="259045"/>
    <xdr:sp macro="" textlink="">
      <xdr:nvSpPr>
        <xdr:cNvPr id="643" name="n_1mainValue【保健センター・保健所】&#10;一人当たり面積"/>
        <xdr:cNvSpPr txBox="1"/>
      </xdr:nvSpPr>
      <xdr:spPr>
        <a:xfrm>
          <a:off x="21075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71137</xdr:rowOff>
    </xdr:from>
    <xdr:ext cx="469744" cy="259045"/>
    <xdr:sp macro="" textlink="">
      <xdr:nvSpPr>
        <xdr:cNvPr id="644" name="n_2mainValue【保健センター・保健所】&#10;一人当たり面積"/>
        <xdr:cNvSpPr txBox="1"/>
      </xdr:nvSpPr>
      <xdr:spPr>
        <a:xfrm>
          <a:off x="20199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78757</xdr:rowOff>
    </xdr:from>
    <xdr:ext cx="469744" cy="259045"/>
    <xdr:sp macro="" textlink="">
      <xdr:nvSpPr>
        <xdr:cNvPr id="645" name="n_3mainValue【保健センター・保健所】&#10;一人当たり面積"/>
        <xdr:cNvSpPr txBox="1"/>
      </xdr:nvSpPr>
      <xdr:spPr>
        <a:xfrm>
          <a:off x="19310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6" name="直線コネクタ 6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7" name="テキスト ボックス 6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8" name="直線コネクタ 6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9" name="テキスト ボックス 6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0" name="直線コネクタ 6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1" name="テキスト ボックス 6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2" name="直線コネクタ 6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3" name="テキスト ボックス 6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4" name="直線コネクタ 6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5" name="テキスト ボックス 6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6" name="直線コネクタ 6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7" name="テキスト ボックス 6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9" name="テキスト ボックス 6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1" name="直線コネクタ 67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7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73" name="直線コネクタ 67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7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75" name="直線コネクタ 67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76"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7" name="フローチャート: 判断 67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78" name="フローチャート: 判断 67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79" name="フローチャート: 判断 67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80" name="フローチャート: 判断 679"/>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1" name="テキスト ボックス 6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2" name="テキスト ボックス 6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3" name="テキスト ボックス 6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4" name="テキスト ボックス 6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5" name="テキスト ボックス 6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116295</xdr:rowOff>
    </xdr:from>
    <xdr:to>
      <xdr:col>85</xdr:col>
      <xdr:colOff>177800</xdr:colOff>
      <xdr:row>84</xdr:row>
      <xdr:rowOff>46445</xdr:rowOff>
    </xdr:to>
    <xdr:sp macro="" textlink="">
      <xdr:nvSpPr>
        <xdr:cNvPr id="686" name="楕円 685"/>
        <xdr:cNvSpPr/>
      </xdr:nvSpPr>
      <xdr:spPr>
        <a:xfrm>
          <a:off x="16268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94722</xdr:rowOff>
    </xdr:from>
    <xdr:ext cx="405111" cy="259045"/>
    <xdr:sp macro="" textlink="">
      <xdr:nvSpPr>
        <xdr:cNvPr id="687" name="【消防施設】&#10;有形固定資産減価償却率該当値テキスト"/>
        <xdr:cNvSpPr txBox="1"/>
      </xdr:nvSpPr>
      <xdr:spPr>
        <a:xfrm>
          <a:off x="16357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688" name="楕円 687"/>
        <xdr:cNvSpPr/>
      </xdr:nvSpPr>
      <xdr:spPr>
        <a:xfrm>
          <a:off x="15430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83</xdr:row>
      <xdr:rowOff>167095</xdr:rowOff>
    </xdr:to>
    <xdr:cxnSp macro="">
      <xdr:nvCxnSpPr>
        <xdr:cNvPr id="689" name="直線コネクタ 688"/>
        <xdr:cNvCxnSpPr/>
      </xdr:nvCxnSpPr>
      <xdr:spPr>
        <a:xfrm>
          <a:off x="15481300" y="143843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11793</xdr:rowOff>
    </xdr:from>
    <xdr:to>
      <xdr:col>76</xdr:col>
      <xdr:colOff>165100</xdr:colOff>
      <xdr:row>84</xdr:row>
      <xdr:rowOff>113393</xdr:rowOff>
    </xdr:to>
    <xdr:sp macro="" textlink="">
      <xdr:nvSpPr>
        <xdr:cNvPr id="690" name="楕円 689"/>
        <xdr:cNvSpPr/>
      </xdr:nvSpPr>
      <xdr:spPr>
        <a:xfrm>
          <a:off x="14541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154032</xdr:rowOff>
    </xdr:from>
    <xdr:to>
      <xdr:col>81</xdr:col>
      <xdr:colOff>50800</xdr:colOff>
      <xdr:row>84</xdr:row>
      <xdr:rowOff>62593</xdr:rowOff>
    </xdr:to>
    <xdr:cxnSp macro="">
      <xdr:nvCxnSpPr>
        <xdr:cNvPr id="691" name="直線コネクタ 690"/>
        <xdr:cNvCxnSpPr/>
      </xdr:nvCxnSpPr>
      <xdr:spPr>
        <a:xfrm flipV="1">
          <a:off x="14592300" y="14384382"/>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88537</xdr:rowOff>
    </xdr:from>
    <xdr:to>
      <xdr:col>72</xdr:col>
      <xdr:colOff>38100</xdr:colOff>
      <xdr:row>85</xdr:row>
      <xdr:rowOff>18687</xdr:rowOff>
    </xdr:to>
    <xdr:sp macro="" textlink="">
      <xdr:nvSpPr>
        <xdr:cNvPr id="692" name="楕円 691"/>
        <xdr:cNvSpPr/>
      </xdr:nvSpPr>
      <xdr:spPr>
        <a:xfrm>
          <a:off x="13652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62593</xdr:rowOff>
    </xdr:from>
    <xdr:to>
      <xdr:col>76</xdr:col>
      <xdr:colOff>114300</xdr:colOff>
      <xdr:row>84</xdr:row>
      <xdr:rowOff>139337</xdr:rowOff>
    </xdr:to>
    <xdr:cxnSp macro="">
      <xdr:nvCxnSpPr>
        <xdr:cNvPr id="693" name="直線コネクタ 692"/>
        <xdr:cNvCxnSpPr/>
      </xdr:nvCxnSpPr>
      <xdr:spPr>
        <a:xfrm flipV="1">
          <a:off x="13703300" y="144643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94"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9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96"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24509</xdr:rowOff>
    </xdr:from>
    <xdr:ext cx="405111" cy="259045"/>
    <xdr:sp macro="" textlink="">
      <xdr:nvSpPr>
        <xdr:cNvPr id="697" name="n_1mainValue【消防施設】&#10;有形固定資産減価償却率"/>
        <xdr:cNvSpPr txBox="1"/>
      </xdr:nvSpPr>
      <xdr:spPr>
        <a:xfrm>
          <a:off x="15266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104520</xdr:rowOff>
    </xdr:from>
    <xdr:ext cx="405111" cy="259045"/>
    <xdr:sp macro="" textlink="">
      <xdr:nvSpPr>
        <xdr:cNvPr id="698" name="n_2mainValue【消防施設】&#10;有形固定資産減価償却率"/>
        <xdr:cNvSpPr txBox="1"/>
      </xdr:nvSpPr>
      <xdr:spPr>
        <a:xfrm>
          <a:off x="14389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9814</xdr:rowOff>
    </xdr:from>
    <xdr:ext cx="405111" cy="259045"/>
    <xdr:sp macro="" textlink="">
      <xdr:nvSpPr>
        <xdr:cNvPr id="699" name="n_3mainValue【消防施設】&#10;有形固定資産減価償却率"/>
        <xdr:cNvSpPr txBox="1"/>
      </xdr:nvSpPr>
      <xdr:spPr>
        <a:xfrm>
          <a:off x="13500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1" name="テキスト ボックス 7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3" name="テキスト ボックス 7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5" name="テキスト ボックス 7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7" name="テキスト ボックス 7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1" name="直線コネクタ 72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2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23" name="直線コネクタ 72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2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25" name="直線コネクタ 72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26"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27" name="フローチャート: 判断 72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28" name="フローチャート: 判断 72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29" name="フローチャート: 判断 728"/>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30" name="フローチャート: 判断 729"/>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159207</xdr:rowOff>
    </xdr:from>
    <xdr:to>
      <xdr:col>116</xdr:col>
      <xdr:colOff>114300</xdr:colOff>
      <xdr:row>85</xdr:row>
      <xdr:rowOff>89357</xdr:rowOff>
    </xdr:to>
    <xdr:sp macro="" textlink="">
      <xdr:nvSpPr>
        <xdr:cNvPr id="736" name="楕円 735"/>
        <xdr:cNvSpPr/>
      </xdr:nvSpPr>
      <xdr:spPr>
        <a:xfrm>
          <a:off x="22110700" y="145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10634</xdr:rowOff>
    </xdr:from>
    <xdr:ext cx="469744" cy="259045"/>
    <xdr:sp macro="" textlink="">
      <xdr:nvSpPr>
        <xdr:cNvPr id="737" name="【消防施設】&#10;一人当たり面積該当値テキスト"/>
        <xdr:cNvSpPr txBox="1"/>
      </xdr:nvSpPr>
      <xdr:spPr>
        <a:xfrm>
          <a:off x="22199600" y="144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38" name="楕円 737"/>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38557</xdr:rowOff>
    </xdr:to>
    <xdr:cxnSp macro="">
      <xdr:nvCxnSpPr>
        <xdr:cNvPr id="739" name="直線コネクタ 738"/>
        <xdr:cNvCxnSpPr/>
      </xdr:nvCxnSpPr>
      <xdr:spPr>
        <a:xfrm>
          <a:off x="21323300" y="1458620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135432</xdr:rowOff>
    </xdr:from>
    <xdr:to>
      <xdr:col>107</xdr:col>
      <xdr:colOff>101600</xdr:colOff>
      <xdr:row>85</xdr:row>
      <xdr:rowOff>65582</xdr:rowOff>
    </xdr:to>
    <xdr:sp macro="" textlink="">
      <xdr:nvSpPr>
        <xdr:cNvPr id="740" name="楕円 739"/>
        <xdr:cNvSpPr/>
      </xdr:nvSpPr>
      <xdr:spPr>
        <a:xfrm>
          <a:off x="20383500" y="145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14782</xdr:rowOff>
    </xdr:to>
    <xdr:cxnSp macro="">
      <xdr:nvCxnSpPr>
        <xdr:cNvPr id="741" name="直線コネクタ 740"/>
        <xdr:cNvCxnSpPr/>
      </xdr:nvCxnSpPr>
      <xdr:spPr>
        <a:xfrm flipV="1">
          <a:off x="20434300" y="1458620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137261</xdr:rowOff>
    </xdr:from>
    <xdr:to>
      <xdr:col>102</xdr:col>
      <xdr:colOff>165100</xdr:colOff>
      <xdr:row>85</xdr:row>
      <xdr:rowOff>67411</xdr:rowOff>
    </xdr:to>
    <xdr:sp macro="" textlink="">
      <xdr:nvSpPr>
        <xdr:cNvPr id="742" name="楕円 741"/>
        <xdr:cNvSpPr/>
      </xdr:nvSpPr>
      <xdr:spPr>
        <a:xfrm>
          <a:off x="194945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14782</xdr:rowOff>
    </xdr:from>
    <xdr:to>
      <xdr:col>107</xdr:col>
      <xdr:colOff>50800</xdr:colOff>
      <xdr:row>85</xdr:row>
      <xdr:rowOff>16611</xdr:rowOff>
    </xdr:to>
    <xdr:cxnSp macro="">
      <xdr:nvCxnSpPr>
        <xdr:cNvPr id="743" name="直線コネクタ 742"/>
        <xdr:cNvCxnSpPr/>
      </xdr:nvCxnSpPr>
      <xdr:spPr>
        <a:xfrm flipV="1">
          <a:off x="19545300" y="145880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44"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45"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120718</xdr:rowOff>
    </xdr:from>
    <xdr:ext cx="469744" cy="259045"/>
    <xdr:sp macro="" textlink="">
      <xdr:nvSpPr>
        <xdr:cNvPr id="746" name="n_3aveValue【消防施設】&#10;一人当たり面積"/>
        <xdr:cNvSpPr txBox="1"/>
      </xdr:nvSpPr>
      <xdr:spPr>
        <a:xfrm>
          <a:off x="19310427" y="1469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80281</xdr:rowOff>
    </xdr:from>
    <xdr:ext cx="469744" cy="259045"/>
    <xdr:sp macro="" textlink="">
      <xdr:nvSpPr>
        <xdr:cNvPr id="747" name="n_1mainValue【消防施設】&#10;一人当たり面積"/>
        <xdr:cNvSpPr txBox="1"/>
      </xdr:nvSpPr>
      <xdr:spPr>
        <a:xfrm>
          <a:off x="210757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82109</xdr:rowOff>
    </xdr:from>
    <xdr:ext cx="469744" cy="259045"/>
    <xdr:sp macro="" textlink="">
      <xdr:nvSpPr>
        <xdr:cNvPr id="748" name="n_2mainValue【消防施設】&#10;一人当たり面積"/>
        <xdr:cNvSpPr txBox="1"/>
      </xdr:nvSpPr>
      <xdr:spPr>
        <a:xfrm>
          <a:off x="20199427" y="143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83938</xdr:rowOff>
    </xdr:from>
    <xdr:ext cx="469744" cy="259045"/>
    <xdr:sp macro="" textlink="">
      <xdr:nvSpPr>
        <xdr:cNvPr id="749" name="n_3mainValue【消防施設】&#10;一人当たり面積"/>
        <xdr:cNvSpPr txBox="1"/>
      </xdr:nvSpPr>
      <xdr:spPr>
        <a:xfrm>
          <a:off x="19310427" y="1431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1" name="テキスト ボックス 76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3" name="テキスト ボックス 7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5" name="テキスト ボックス 7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7" name="テキスト ボックス 7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9" name="テキスト ボックス 7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1" name="テキスト ボックス 7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3" name="直線コネクタ 77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7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5" name="直線コネクタ 77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7" name="直線コネクタ 77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7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9" name="フローチャート: 判断 77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0" name="フローチャート: 判断 77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1" name="フローチャート: 判断 78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82" name="フローチャート: 判断 781"/>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788" name="楕円 787"/>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789" name="【庁舎】&#10;有形固定資産減価償却率該当値テキスト"/>
        <xdr:cNvSpPr txBox="1"/>
      </xdr:nvSpPr>
      <xdr:spPr>
        <a:xfrm>
          <a:off x="16357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54611</xdr:rowOff>
    </xdr:from>
    <xdr:to>
      <xdr:col>81</xdr:col>
      <xdr:colOff>101600</xdr:colOff>
      <xdr:row>107</xdr:row>
      <xdr:rowOff>156211</xdr:rowOff>
    </xdr:to>
    <xdr:sp macro="" textlink="">
      <xdr:nvSpPr>
        <xdr:cNvPr id="790" name="楕円 789"/>
        <xdr:cNvSpPr/>
      </xdr:nvSpPr>
      <xdr:spPr>
        <a:xfrm>
          <a:off x="15430500" y="183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102870</xdr:rowOff>
    </xdr:from>
    <xdr:to>
      <xdr:col>85</xdr:col>
      <xdr:colOff>127000</xdr:colOff>
      <xdr:row>107</xdr:row>
      <xdr:rowOff>105411</xdr:rowOff>
    </xdr:to>
    <xdr:cxnSp macro="">
      <xdr:nvCxnSpPr>
        <xdr:cNvPr id="791" name="直線コネクタ 790"/>
        <xdr:cNvCxnSpPr/>
      </xdr:nvCxnSpPr>
      <xdr:spPr>
        <a:xfrm flipV="1">
          <a:off x="15481300" y="184480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95250</xdr:rowOff>
    </xdr:from>
    <xdr:to>
      <xdr:col>76</xdr:col>
      <xdr:colOff>165100</xdr:colOff>
      <xdr:row>104</xdr:row>
      <xdr:rowOff>25400</xdr:rowOff>
    </xdr:to>
    <xdr:sp macro="" textlink="">
      <xdr:nvSpPr>
        <xdr:cNvPr id="792" name="楕円 791"/>
        <xdr:cNvSpPr/>
      </xdr:nvSpPr>
      <xdr:spPr>
        <a:xfrm>
          <a:off x="14541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146050</xdr:rowOff>
    </xdr:from>
    <xdr:to>
      <xdr:col>81</xdr:col>
      <xdr:colOff>50800</xdr:colOff>
      <xdr:row>107</xdr:row>
      <xdr:rowOff>105411</xdr:rowOff>
    </xdr:to>
    <xdr:cxnSp macro="">
      <xdr:nvCxnSpPr>
        <xdr:cNvPr id="793" name="直線コネクタ 792"/>
        <xdr:cNvCxnSpPr/>
      </xdr:nvCxnSpPr>
      <xdr:spPr>
        <a:xfrm>
          <a:off x="14592300" y="17805400"/>
          <a:ext cx="889000" cy="6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92711</xdr:rowOff>
    </xdr:from>
    <xdr:to>
      <xdr:col>72</xdr:col>
      <xdr:colOff>38100</xdr:colOff>
      <xdr:row>104</xdr:row>
      <xdr:rowOff>22861</xdr:rowOff>
    </xdr:to>
    <xdr:sp macro="" textlink="">
      <xdr:nvSpPr>
        <xdr:cNvPr id="794" name="楕円 793"/>
        <xdr:cNvSpPr/>
      </xdr:nvSpPr>
      <xdr:spPr>
        <a:xfrm>
          <a:off x="13652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143511</xdr:rowOff>
    </xdr:from>
    <xdr:to>
      <xdr:col>76</xdr:col>
      <xdr:colOff>114300</xdr:colOff>
      <xdr:row>103</xdr:row>
      <xdr:rowOff>146050</xdr:rowOff>
    </xdr:to>
    <xdr:cxnSp macro="">
      <xdr:nvCxnSpPr>
        <xdr:cNvPr id="795" name="直線コネクタ 794"/>
        <xdr:cNvCxnSpPr/>
      </xdr:nvCxnSpPr>
      <xdr:spPr>
        <a:xfrm>
          <a:off x="13703300" y="178028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96"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97"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66057</xdr:rowOff>
    </xdr:from>
    <xdr:ext cx="405111" cy="259045"/>
    <xdr:sp macro="" textlink="">
      <xdr:nvSpPr>
        <xdr:cNvPr id="798" name="n_3aveValue【庁舎】&#10;有形固定資産減価償却率"/>
        <xdr:cNvSpPr txBox="1"/>
      </xdr:nvSpPr>
      <xdr:spPr>
        <a:xfrm>
          <a:off x="13500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147338</xdr:rowOff>
    </xdr:from>
    <xdr:ext cx="405111" cy="259045"/>
    <xdr:sp macro="" textlink="">
      <xdr:nvSpPr>
        <xdr:cNvPr id="799" name="n_1mainValue【庁舎】&#10;有形固定資産減価償却率"/>
        <xdr:cNvSpPr txBox="1"/>
      </xdr:nvSpPr>
      <xdr:spPr>
        <a:xfrm>
          <a:off x="15266044" y="1849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41927</xdr:rowOff>
    </xdr:from>
    <xdr:ext cx="405111" cy="259045"/>
    <xdr:sp macro="" textlink="">
      <xdr:nvSpPr>
        <xdr:cNvPr id="800" name="n_2mainValue【庁舎】&#10;有形固定資産減価償却率"/>
        <xdr:cNvSpPr txBox="1"/>
      </xdr:nvSpPr>
      <xdr:spPr>
        <a:xfrm>
          <a:off x="1438974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39388</xdr:rowOff>
    </xdr:from>
    <xdr:ext cx="405111" cy="259045"/>
    <xdr:sp macro="" textlink="">
      <xdr:nvSpPr>
        <xdr:cNvPr id="801" name="n_3mainValue【庁舎】&#10;有形固定資産減価償却率"/>
        <xdr:cNvSpPr txBox="1"/>
      </xdr:nvSpPr>
      <xdr:spPr>
        <a:xfrm>
          <a:off x="135007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27" name="直線コネクタ 82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2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29" name="直線コネクタ 82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1" name="直線コネクタ 83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3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3" name="フローチャート: 判断 83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34" name="フローチャート: 判断 83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5" name="フローチャート: 判断 83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36" name="フローチャート: 判断 835"/>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42" name="楕円 841"/>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43" name="【庁舎】&#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844" name="楕円 843"/>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106</xdr:row>
      <xdr:rowOff>19050</xdr:rowOff>
    </xdr:to>
    <xdr:cxnSp macro="">
      <xdr:nvCxnSpPr>
        <xdr:cNvPr id="845" name="直線コネクタ 844"/>
        <xdr:cNvCxnSpPr/>
      </xdr:nvCxnSpPr>
      <xdr:spPr>
        <a:xfrm flipV="1">
          <a:off x="21323300" y="18135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46" name="楕円 845"/>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107</xdr:row>
      <xdr:rowOff>28848</xdr:rowOff>
    </xdr:to>
    <xdr:cxnSp macro="">
      <xdr:nvCxnSpPr>
        <xdr:cNvPr id="847" name="直線コネクタ 846"/>
        <xdr:cNvCxnSpPr/>
      </xdr:nvCxnSpPr>
      <xdr:spPr>
        <a:xfrm flipV="1">
          <a:off x="20434300" y="18192750"/>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98879</xdr:rowOff>
    </xdr:from>
    <xdr:to>
      <xdr:col>102</xdr:col>
      <xdr:colOff>165100</xdr:colOff>
      <xdr:row>107</xdr:row>
      <xdr:rowOff>29029</xdr:rowOff>
    </xdr:to>
    <xdr:sp macro="" textlink="">
      <xdr:nvSpPr>
        <xdr:cNvPr id="848" name="楕円 847"/>
        <xdr:cNvSpPr/>
      </xdr:nvSpPr>
      <xdr:spPr>
        <a:xfrm>
          <a:off x="19494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149679</xdr:rowOff>
    </xdr:from>
    <xdr:to>
      <xdr:col>107</xdr:col>
      <xdr:colOff>50800</xdr:colOff>
      <xdr:row>107</xdr:row>
      <xdr:rowOff>28848</xdr:rowOff>
    </xdr:to>
    <xdr:cxnSp macro="">
      <xdr:nvCxnSpPr>
        <xdr:cNvPr id="849" name="直線コネクタ 848"/>
        <xdr:cNvCxnSpPr/>
      </xdr:nvCxnSpPr>
      <xdr:spPr>
        <a:xfrm>
          <a:off x="19545300" y="1832337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50"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1"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852"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853" name="n_1mainValue【庁舎】&#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54"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20156</xdr:rowOff>
    </xdr:from>
    <xdr:ext cx="469744" cy="259045"/>
    <xdr:sp macro="" textlink="">
      <xdr:nvSpPr>
        <xdr:cNvPr id="855" name="n_3mainValue【庁舎】&#10;一人当たり面積"/>
        <xdr:cNvSpPr txBox="1"/>
      </xdr:nvSpPr>
      <xdr:spPr>
        <a:xfrm>
          <a:off x="19310427"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有形固定資産減価償却率が類似団体と比較して比率が高くなっている施設は、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は、今後の方針については模索中。</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計画的</a:t>
          </a:r>
          <a:r>
            <a:rPr kumimoji="1" lang="ja-JP" altLang="ja-JP" sz="1100">
              <a:solidFill>
                <a:schemeClr val="dk1"/>
              </a:solidFill>
              <a:effectLst/>
              <a:latin typeface="+mn-lt"/>
              <a:ea typeface="+mn-ea"/>
              <a:cs typeface="+mn-cs"/>
            </a:rPr>
            <a:t>に耐震補強工事を行い長寿命化対策を行</a:t>
          </a:r>
          <a:r>
            <a:rPr kumimoji="1" lang="ja-JP" altLang="en-US" sz="1100">
              <a:solidFill>
                <a:schemeClr val="dk1"/>
              </a:solidFill>
              <a:effectLst/>
              <a:latin typeface="+mn-lt"/>
              <a:ea typeface="+mn-ea"/>
              <a:cs typeface="+mn-cs"/>
            </a:rPr>
            <a:t>ってい</a:t>
          </a:r>
          <a:r>
            <a:rPr kumimoji="1" lang="ja-JP" altLang="ja-JP" sz="1100">
              <a:solidFill>
                <a:schemeClr val="dk1"/>
              </a:solidFill>
              <a:effectLst/>
              <a:latin typeface="+mn-lt"/>
              <a:ea typeface="+mn-ea"/>
              <a:cs typeface="+mn-cs"/>
            </a:rPr>
            <a:t>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は耐震基準も満たしており大規模改修の予定はない。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は、民間への</a:t>
          </a:r>
          <a:r>
            <a:rPr kumimoji="1" lang="ja-JP" altLang="en-US" sz="1100">
              <a:solidFill>
                <a:schemeClr val="dk1"/>
              </a:solidFill>
              <a:effectLst/>
              <a:latin typeface="+mn-lt"/>
              <a:ea typeface="+mn-ea"/>
              <a:cs typeface="+mn-cs"/>
            </a:rPr>
            <a:t>譲渡完了した施設もある。</a:t>
          </a:r>
          <a:endParaRPr lang="ja-JP" altLang="ja-JP" sz="1400">
            <a:effectLst/>
          </a:endParaRPr>
        </a:p>
        <a:p>
          <a:r>
            <a:rPr kumimoji="1" lang="ja-JP" altLang="ja-JP"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は、建て替えにより比率が下がっている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財政力指数は類似団体平均値と同様に、ほぼ横ばいである。今後とも市税の収納率向上のほか人口対策事業、地域創生事業に取組み、自主財源の確保に努める。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分母である経常一般財源収入は、地方消費税交付金が若干増えたものの、地方税や地方交付税が大きく減となり、全体では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ポイント減となった。分子である歳出経常一般財源は、補助費等の減に加え、暖冬により除雪費用が大きく減となったことから、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ポイント減となった。結果として、分子である歳出に充当される経常一般財源が少なくなったため、比率は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今後は、大型建設事業に伴い発行した地方債による公債費やその維持管理費の増に加え、会計年度任用職員制度による人件費の増が見込まれるため、より一層の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111578</xdr:rowOff>
    </xdr:from>
    <xdr:to>
      <xdr:col>23</xdr:col>
      <xdr:colOff>133350</xdr:colOff>
      <xdr:row>60</xdr:row>
      <xdr:rowOff>149497</xdr:rowOff>
    </xdr:to>
    <xdr:cxnSp macro="">
      <xdr:nvCxnSpPr>
        <xdr:cNvPr id="134" name="直線コネクタ 133"/>
        <xdr:cNvCxnSpPr/>
      </xdr:nvCxnSpPr>
      <xdr:spPr>
        <a:xfrm>
          <a:off x="4114800" y="1039857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132262</xdr:rowOff>
    </xdr:to>
    <xdr:cxnSp macro="">
      <xdr:nvCxnSpPr>
        <xdr:cNvPr id="137" name="直線コネクタ 136"/>
        <xdr:cNvCxnSpPr/>
      </xdr:nvCxnSpPr>
      <xdr:spPr>
        <a:xfrm flipV="1">
          <a:off x="3225800" y="103985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132262</xdr:rowOff>
    </xdr:from>
    <xdr:to>
      <xdr:col>15</xdr:col>
      <xdr:colOff>82550</xdr:colOff>
      <xdr:row>61</xdr:row>
      <xdr:rowOff>43543</xdr:rowOff>
    </xdr:to>
    <xdr:cxnSp macro="">
      <xdr:nvCxnSpPr>
        <xdr:cNvPr id="140" name="直線コネクタ 139"/>
        <xdr:cNvCxnSpPr/>
      </xdr:nvCxnSpPr>
      <xdr:spPr>
        <a:xfrm flipV="1">
          <a:off x="2336800" y="1041926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61</xdr:row>
      <xdr:rowOff>43543</xdr:rowOff>
    </xdr:to>
    <xdr:cxnSp macro="">
      <xdr:nvCxnSpPr>
        <xdr:cNvPr id="143" name="直線コネクタ 142"/>
        <xdr:cNvCxnSpPr/>
      </xdr:nvCxnSpPr>
      <xdr:spPr>
        <a:xfrm>
          <a:off x="1447800" y="1039857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3" name="楕円 152"/>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4"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147155</xdr:rowOff>
    </xdr:from>
    <xdr:ext cx="736600" cy="259045"/>
    <xdr:sp macro="" textlink="">
      <xdr:nvSpPr>
        <xdr:cNvPr id="156" name="テキスト ボックス 155"/>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81462</xdr:rowOff>
    </xdr:from>
    <xdr:to>
      <xdr:col>15</xdr:col>
      <xdr:colOff>133350</xdr:colOff>
      <xdr:row>61</xdr:row>
      <xdr:rowOff>11612</xdr:rowOff>
    </xdr:to>
    <xdr:sp macro="" textlink="">
      <xdr:nvSpPr>
        <xdr:cNvPr id="157" name="楕円 156"/>
        <xdr:cNvSpPr/>
      </xdr:nvSpPr>
      <xdr:spPr>
        <a:xfrm>
          <a:off x="3175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167839</xdr:rowOff>
    </xdr:from>
    <xdr:ext cx="762000" cy="259045"/>
    <xdr:sp macro="" textlink="">
      <xdr:nvSpPr>
        <xdr:cNvPr id="158" name="テキスト ボックス 157"/>
        <xdr:cNvSpPr txBox="1"/>
      </xdr:nvSpPr>
      <xdr:spPr>
        <a:xfrm>
          <a:off x="2844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164193</xdr:rowOff>
    </xdr:from>
    <xdr:to>
      <xdr:col>11</xdr:col>
      <xdr:colOff>82550</xdr:colOff>
      <xdr:row>61</xdr:row>
      <xdr:rowOff>94343</xdr:rowOff>
    </xdr:to>
    <xdr:sp macro="" textlink="">
      <xdr:nvSpPr>
        <xdr:cNvPr id="159" name="楕円 158"/>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79120</xdr:rowOff>
    </xdr:from>
    <xdr:ext cx="762000" cy="259045"/>
    <xdr:sp macro="" textlink="">
      <xdr:nvSpPr>
        <xdr:cNvPr id="160" name="テキスト ボックス 159"/>
        <xdr:cNvSpPr txBox="1"/>
      </xdr:nvSpPr>
      <xdr:spPr>
        <a:xfrm>
          <a:off x="1955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60778</xdr:rowOff>
    </xdr:from>
    <xdr:to>
      <xdr:col>7</xdr:col>
      <xdr:colOff>31750</xdr:colOff>
      <xdr:row>60</xdr:row>
      <xdr:rowOff>162378</xdr:rowOff>
    </xdr:to>
    <xdr:sp macro="" textlink="">
      <xdr:nvSpPr>
        <xdr:cNvPr id="161" name="楕円 160"/>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147155</xdr:rowOff>
    </xdr:from>
    <xdr:ext cx="762000" cy="259045"/>
    <xdr:sp macro="" textlink="">
      <xdr:nvSpPr>
        <xdr:cNvPr id="162" name="テキスト ボックス 161"/>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と比較して大きく上回っているのは、人件費が主な要因となっている。特に公立の認定こども園・保育所が多いこと、自校で給食を提供している学校が多いこと、市域が広いため消防署に分署を配置していることなどが職員数の多さにつながっている。また、人口が年々減少していることも数値の悪化を招いている。今後も直営施設の民間への譲渡や、公設民営、指定管理などによる民間への委託、給食センター方式への移行、再任用制度の活用など、人件費・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47157</xdr:rowOff>
    </xdr:from>
    <xdr:to>
      <xdr:col>23</xdr:col>
      <xdr:colOff>133350</xdr:colOff>
      <xdr:row>85</xdr:row>
      <xdr:rowOff>49347</xdr:rowOff>
    </xdr:to>
    <xdr:cxnSp macro="">
      <xdr:nvCxnSpPr>
        <xdr:cNvPr id="193" name="直線コネクタ 192"/>
        <xdr:cNvCxnSpPr/>
      </xdr:nvCxnSpPr>
      <xdr:spPr>
        <a:xfrm flipV="1">
          <a:off x="4114800" y="14620407"/>
          <a:ext cx="8382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154144</xdr:rowOff>
    </xdr:from>
    <xdr:to>
      <xdr:col>19</xdr:col>
      <xdr:colOff>133350</xdr:colOff>
      <xdr:row>85</xdr:row>
      <xdr:rowOff>49347</xdr:rowOff>
    </xdr:to>
    <xdr:cxnSp macro="">
      <xdr:nvCxnSpPr>
        <xdr:cNvPr id="196" name="直線コネクタ 195"/>
        <xdr:cNvCxnSpPr/>
      </xdr:nvCxnSpPr>
      <xdr:spPr>
        <a:xfrm>
          <a:off x="3225800" y="14555944"/>
          <a:ext cx="8890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154144</xdr:rowOff>
    </xdr:from>
    <xdr:to>
      <xdr:col>15</xdr:col>
      <xdr:colOff>82550</xdr:colOff>
      <xdr:row>84</xdr:row>
      <xdr:rowOff>167174</xdr:rowOff>
    </xdr:to>
    <xdr:cxnSp macro="">
      <xdr:nvCxnSpPr>
        <xdr:cNvPr id="199" name="直線コネクタ 198"/>
        <xdr:cNvCxnSpPr/>
      </xdr:nvCxnSpPr>
      <xdr:spPr>
        <a:xfrm flipV="1">
          <a:off x="2336800" y="1455594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72295</xdr:rowOff>
    </xdr:from>
    <xdr:to>
      <xdr:col>11</xdr:col>
      <xdr:colOff>31750</xdr:colOff>
      <xdr:row>84</xdr:row>
      <xdr:rowOff>167174</xdr:rowOff>
    </xdr:to>
    <xdr:cxnSp macro="">
      <xdr:nvCxnSpPr>
        <xdr:cNvPr id="202" name="直線コネクタ 201"/>
        <xdr:cNvCxnSpPr/>
      </xdr:nvCxnSpPr>
      <xdr:spPr>
        <a:xfrm>
          <a:off x="1447800" y="14474095"/>
          <a:ext cx="889000" cy="9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167807</xdr:rowOff>
    </xdr:from>
    <xdr:to>
      <xdr:col>23</xdr:col>
      <xdr:colOff>184150</xdr:colOff>
      <xdr:row>85</xdr:row>
      <xdr:rowOff>97957</xdr:rowOff>
    </xdr:to>
    <xdr:sp macro="" textlink="">
      <xdr:nvSpPr>
        <xdr:cNvPr id="212" name="楕円 211"/>
        <xdr:cNvSpPr/>
      </xdr:nvSpPr>
      <xdr:spPr>
        <a:xfrm>
          <a:off x="4902200" y="145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139884</xdr:rowOff>
    </xdr:from>
    <xdr:ext cx="762000" cy="259045"/>
    <xdr:sp macro="" textlink="">
      <xdr:nvSpPr>
        <xdr:cNvPr id="213" name="人件費・物件費等の状況該当値テキスト"/>
        <xdr:cNvSpPr txBox="1"/>
      </xdr:nvSpPr>
      <xdr:spPr>
        <a:xfrm>
          <a:off x="5041900" y="1454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169997</xdr:rowOff>
    </xdr:from>
    <xdr:to>
      <xdr:col>19</xdr:col>
      <xdr:colOff>184150</xdr:colOff>
      <xdr:row>85</xdr:row>
      <xdr:rowOff>100147</xdr:rowOff>
    </xdr:to>
    <xdr:sp macro="" textlink="">
      <xdr:nvSpPr>
        <xdr:cNvPr id="214" name="楕円 213"/>
        <xdr:cNvSpPr/>
      </xdr:nvSpPr>
      <xdr:spPr>
        <a:xfrm>
          <a:off x="4064000" y="145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84924</xdr:rowOff>
    </xdr:from>
    <xdr:ext cx="736600" cy="259045"/>
    <xdr:sp macro="" textlink="">
      <xdr:nvSpPr>
        <xdr:cNvPr id="215" name="テキスト ボックス 214"/>
        <xdr:cNvSpPr txBox="1"/>
      </xdr:nvSpPr>
      <xdr:spPr>
        <a:xfrm>
          <a:off x="3733800" y="1465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103344</xdr:rowOff>
    </xdr:from>
    <xdr:to>
      <xdr:col>15</xdr:col>
      <xdr:colOff>133350</xdr:colOff>
      <xdr:row>85</xdr:row>
      <xdr:rowOff>33494</xdr:rowOff>
    </xdr:to>
    <xdr:sp macro="" textlink="">
      <xdr:nvSpPr>
        <xdr:cNvPr id="216" name="楕円 215"/>
        <xdr:cNvSpPr/>
      </xdr:nvSpPr>
      <xdr:spPr>
        <a:xfrm>
          <a:off x="3175000" y="145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18271</xdr:rowOff>
    </xdr:from>
    <xdr:ext cx="762000" cy="259045"/>
    <xdr:sp macro="" textlink="">
      <xdr:nvSpPr>
        <xdr:cNvPr id="217" name="テキスト ボックス 216"/>
        <xdr:cNvSpPr txBox="1"/>
      </xdr:nvSpPr>
      <xdr:spPr>
        <a:xfrm>
          <a:off x="2844800" y="145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116374</xdr:rowOff>
    </xdr:from>
    <xdr:to>
      <xdr:col>11</xdr:col>
      <xdr:colOff>82550</xdr:colOff>
      <xdr:row>85</xdr:row>
      <xdr:rowOff>46524</xdr:rowOff>
    </xdr:to>
    <xdr:sp macro="" textlink="">
      <xdr:nvSpPr>
        <xdr:cNvPr id="218" name="楕円 217"/>
        <xdr:cNvSpPr/>
      </xdr:nvSpPr>
      <xdr:spPr>
        <a:xfrm>
          <a:off x="2286000" y="145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31301</xdr:rowOff>
    </xdr:from>
    <xdr:ext cx="762000" cy="259045"/>
    <xdr:sp macro="" textlink="">
      <xdr:nvSpPr>
        <xdr:cNvPr id="219" name="テキスト ボックス 218"/>
        <xdr:cNvSpPr txBox="1"/>
      </xdr:nvSpPr>
      <xdr:spPr>
        <a:xfrm>
          <a:off x="1955800" y="1460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21495</xdr:rowOff>
    </xdr:from>
    <xdr:to>
      <xdr:col>7</xdr:col>
      <xdr:colOff>31750</xdr:colOff>
      <xdr:row>84</xdr:row>
      <xdr:rowOff>123095</xdr:rowOff>
    </xdr:to>
    <xdr:sp macro="" textlink="">
      <xdr:nvSpPr>
        <xdr:cNvPr id="220" name="楕円 219"/>
        <xdr:cNvSpPr/>
      </xdr:nvSpPr>
      <xdr:spPr>
        <a:xfrm>
          <a:off x="1397000" y="144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107872</xdr:rowOff>
    </xdr:from>
    <xdr:ext cx="762000" cy="259045"/>
    <xdr:sp macro="" textlink="">
      <xdr:nvSpPr>
        <xdr:cNvPr id="221" name="テキスト ボックス 220"/>
        <xdr:cNvSpPr txBox="1"/>
      </xdr:nvSpPr>
      <xdr:spPr>
        <a:xfrm>
          <a:off x="1066800" y="14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元年度末の現給補償の終了により、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年度をピークとして、</a:t>
          </a:r>
          <a:r>
            <a:rPr kumimoji="1" lang="ja-JP" altLang="en-US" sz="1300">
              <a:latin typeface="ＭＳ Ｐゴシック" panose="020B0600070205080204" pitchFamily="50" charset="-128"/>
              <a:ea typeface="ＭＳ Ｐゴシック" panose="020B0600070205080204" pitchFamily="50" charset="-128"/>
            </a:rPr>
            <a:t>指数は微減となる見込である。引き続き、直営施設の民間への譲渡や、公設民営、指定管理などによる民間への委託、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給食センター方式への移行、</a:t>
          </a:r>
          <a:r>
            <a:rPr kumimoji="1" lang="ja-JP" altLang="en-US" sz="1300">
              <a:latin typeface="ＭＳ Ｐゴシック" panose="020B0600070205080204" pitchFamily="50" charset="-128"/>
              <a:ea typeface="ＭＳ Ｐゴシック" panose="020B0600070205080204" pitchFamily="50" charset="-128"/>
            </a:rPr>
            <a:t>再任用制度の活用等により、人件費総額の抑制に努める。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88</xdr:row>
      <xdr:rowOff>149377</xdr:rowOff>
    </xdr:to>
    <xdr:cxnSp macro="">
      <xdr:nvCxnSpPr>
        <xdr:cNvPr id="257" name="直線コネクタ 256"/>
        <xdr:cNvCxnSpPr/>
      </xdr:nvCxnSpPr>
      <xdr:spPr>
        <a:xfrm>
          <a:off x="16179800" y="152139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126395</xdr:rowOff>
    </xdr:to>
    <xdr:cxnSp macro="">
      <xdr:nvCxnSpPr>
        <xdr:cNvPr id="260" name="直線コネクタ 259"/>
        <xdr:cNvCxnSpPr/>
      </xdr:nvCxnSpPr>
      <xdr:spPr>
        <a:xfrm>
          <a:off x="15290800" y="151910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88</xdr:row>
      <xdr:rowOff>103414</xdr:rowOff>
    </xdr:to>
    <xdr:cxnSp macro="">
      <xdr:nvCxnSpPr>
        <xdr:cNvPr id="263" name="直線コネクタ 262"/>
        <xdr:cNvCxnSpPr/>
      </xdr:nvCxnSpPr>
      <xdr:spPr>
        <a:xfrm>
          <a:off x="14401800" y="14938223"/>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91016</xdr:rowOff>
    </xdr:to>
    <xdr:cxnSp macro="">
      <xdr:nvCxnSpPr>
        <xdr:cNvPr id="266" name="直線コネクタ 265"/>
        <xdr:cNvCxnSpPr/>
      </xdr:nvCxnSpPr>
      <xdr:spPr>
        <a:xfrm flipV="1">
          <a:off x="13512800" y="149382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6" name="楕円 275"/>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70654</xdr:rowOff>
    </xdr:from>
    <xdr:ext cx="762000" cy="259045"/>
    <xdr:sp macro="" textlink="">
      <xdr:nvSpPr>
        <xdr:cNvPr id="277" name="給与水準   （国との比較）該当値テキスト"/>
        <xdr:cNvSpPr txBox="1"/>
      </xdr:nvSpPr>
      <xdr:spPr>
        <a:xfrm>
          <a:off x="17106900" y="151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8" name="楕円 277"/>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79" name="テキスト ボックス 278"/>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2" name="楕円 281"/>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83050</xdr:rowOff>
    </xdr:from>
    <xdr:ext cx="762000" cy="259045"/>
    <xdr:sp macro="" textlink="">
      <xdr:nvSpPr>
        <xdr:cNvPr id="283" name="テキスト ボックス 282"/>
        <xdr:cNvSpPr txBox="1"/>
      </xdr:nvSpPr>
      <xdr:spPr>
        <a:xfrm>
          <a:off x="14020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地理的要因から、認定こども園・保育所・消防署分署等施設数が多く、そのため消防職員や保育士を多く抱えている。また、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自校で給食を提供している学校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も多く、それらにより</a:t>
          </a:r>
          <a:r>
            <a:rPr kumimoji="1" lang="ja-JP" altLang="en-US" sz="1300">
              <a:latin typeface="ＭＳ Ｐゴシック" panose="020B0600070205080204" pitchFamily="50" charset="-128"/>
              <a:ea typeface="ＭＳ Ｐゴシック" panose="020B0600070205080204" pitchFamily="50" charset="-128"/>
            </a:rPr>
            <a:t>類似団体内平均を大きく上回る結果となっている。今後も、安来市定員管理計画に基づき、直営施設の民間への譲渡や、公設民営、指定管理などによる民間への委託、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給食センター方式への移行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再任用制度の活用などにより、適正な定員管理を進める。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15240</xdr:rowOff>
    </xdr:from>
    <xdr:to>
      <xdr:col>81</xdr:col>
      <xdr:colOff>44450</xdr:colOff>
      <xdr:row>64</xdr:row>
      <xdr:rowOff>34774</xdr:rowOff>
    </xdr:to>
    <xdr:cxnSp macro="">
      <xdr:nvCxnSpPr>
        <xdr:cNvPr id="322" name="直線コネクタ 321"/>
        <xdr:cNvCxnSpPr/>
      </xdr:nvCxnSpPr>
      <xdr:spPr>
        <a:xfrm>
          <a:off x="16179800" y="10988040"/>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15240</xdr:rowOff>
    </xdr:from>
    <xdr:to>
      <xdr:col>77</xdr:col>
      <xdr:colOff>44450</xdr:colOff>
      <xdr:row>64</xdr:row>
      <xdr:rowOff>27880</xdr:rowOff>
    </xdr:to>
    <xdr:cxnSp macro="">
      <xdr:nvCxnSpPr>
        <xdr:cNvPr id="325" name="直線コネクタ 324"/>
        <xdr:cNvCxnSpPr/>
      </xdr:nvCxnSpPr>
      <xdr:spPr>
        <a:xfrm flipV="1">
          <a:off x="15290800" y="1098804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25581</xdr:rowOff>
    </xdr:from>
    <xdr:to>
      <xdr:col>72</xdr:col>
      <xdr:colOff>203200</xdr:colOff>
      <xdr:row>64</xdr:row>
      <xdr:rowOff>27880</xdr:rowOff>
    </xdr:to>
    <xdr:cxnSp macro="">
      <xdr:nvCxnSpPr>
        <xdr:cNvPr id="328" name="直線コネクタ 327"/>
        <xdr:cNvCxnSpPr/>
      </xdr:nvCxnSpPr>
      <xdr:spPr>
        <a:xfrm>
          <a:off x="14401800" y="1099838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145324</xdr:rowOff>
    </xdr:from>
    <xdr:to>
      <xdr:col>68</xdr:col>
      <xdr:colOff>152400</xdr:colOff>
      <xdr:row>64</xdr:row>
      <xdr:rowOff>25581</xdr:rowOff>
    </xdr:to>
    <xdr:cxnSp macro="">
      <xdr:nvCxnSpPr>
        <xdr:cNvPr id="331" name="直線コネクタ 330"/>
        <xdr:cNvCxnSpPr/>
      </xdr:nvCxnSpPr>
      <xdr:spPr>
        <a:xfrm>
          <a:off x="13512800" y="1094667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155424</xdr:rowOff>
    </xdr:from>
    <xdr:to>
      <xdr:col>81</xdr:col>
      <xdr:colOff>95250</xdr:colOff>
      <xdr:row>64</xdr:row>
      <xdr:rowOff>85574</xdr:rowOff>
    </xdr:to>
    <xdr:sp macro="" textlink="">
      <xdr:nvSpPr>
        <xdr:cNvPr id="341" name="楕円 340"/>
        <xdr:cNvSpPr/>
      </xdr:nvSpPr>
      <xdr:spPr>
        <a:xfrm>
          <a:off x="169672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127501</xdr:rowOff>
    </xdr:from>
    <xdr:ext cx="762000" cy="259045"/>
    <xdr:sp macro="" textlink="">
      <xdr:nvSpPr>
        <xdr:cNvPr id="342" name="定員管理の状況該当値テキスト"/>
        <xdr:cNvSpPr txBox="1"/>
      </xdr:nvSpPr>
      <xdr:spPr>
        <a:xfrm>
          <a:off x="17106900" y="109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135890</xdr:rowOff>
    </xdr:from>
    <xdr:to>
      <xdr:col>77</xdr:col>
      <xdr:colOff>95250</xdr:colOff>
      <xdr:row>64</xdr:row>
      <xdr:rowOff>66040</xdr:rowOff>
    </xdr:to>
    <xdr:sp macro="" textlink="">
      <xdr:nvSpPr>
        <xdr:cNvPr id="343" name="楕円 342"/>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50817</xdr:rowOff>
    </xdr:from>
    <xdr:ext cx="736600" cy="259045"/>
    <xdr:sp macro="" textlink="">
      <xdr:nvSpPr>
        <xdr:cNvPr id="344" name="テキスト ボックス 343"/>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148530</xdr:rowOff>
    </xdr:from>
    <xdr:to>
      <xdr:col>73</xdr:col>
      <xdr:colOff>44450</xdr:colOff>
      <xdr:row>64</xdr:row>
      <xdr:rowOff>78680</xdr:rowOff>
    </xdr:to>
    <xdr:sp macro="" textlink="">
      <xdr:nvSpPr>
        <xdr:cNvPr id="345" name="楕円 344"/>
        <xdr:cNvSpPr/>
      </xdr:nvSpPr>
      <xdr:spPr>
        <a:xfrm>
          <a:off x="15240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63457</xdr:rowOff>
    </xdr:from>
    <xdr:ext cx="762000" cy="259045"/>
    <xdr:sp macro="" textlink="">
      <xdr:nvSpPr>
        <xdr:cNvPr id="346" name="テキスト ボックス 345"/>
        <xdr:cNvSpPr txBox="1"/>
      </xdr:nvSpPr>
      <xdr:spPr>
        <a:xfrm>
          <a:off x="14909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146231</xdr:rowOff>
    </xdr:from>
    <xdr:to>
      <xdr:col>68</xdr:col>
      <xdr:colOff>203200</xdr:colOff>
      <xdr:row>64</xdr:row>
      <xdr:rowOff>76381</xdr:rowOff>
    </xdr:to>
    <xdr:sp macro="" textlink="">
      <xdr:nvSpPr>
        <xdr:cNvPr id="347" name="楕円 346"/>
        <xdr:cNvSpPr/>
      </xdr:nvSpPr>
      <xdr:spPr>
        <a:xfrm>
          <a:off x="14351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61158</xdr:rowOff>
    </xdr:from>
    <xdr:ext cx="762000" cy="259045"/>
    <xdr:sp macro="" textlink="">
      <xdr:nvSpPr>
        <xdr:cNvPr id="348" name="テキスト ボックス 347"/>
        <xdr:cNvSpPr txBox="1"/>
      </xdr:nvSpPr>
      <xdr:spPr>
        <a:xfrm>
          <a:off x="14020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94524</xdr:rowOff>
    </xdr:from>
    <xdr:to>
      <xdr:col>64</xdr:col>
      <xdr:colOff>152400</xdr:colOff>
      <xdr:row>64</xdr:row>
      <xdr:rowOff>24674</xdr:rowOff>
    </xdr:to>
    <xdr:sp macro="" textlink="">
      <xdr:nvSpPr>
        <xdr:cNvPr id="349" name="楕円 348"/>
        <xdr:cNvSpPr/>
      </xdr:nvSpPr>
      <xdr:spPr>
        <a:xfrm>
          <a:off x="13462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9451</xdr:rowOff>
    </xdr:from>
    <xdr:ext cx="762000" cy="259045"/>
    <xdr:sp macro="" textlink="">
      <xdr:nvSpPr>
        <xdr:cNvPr id="350" name="テキスト ボックス 349"/>
        <xdr:cNvSpPr txBox="1"/>
      </xdr:nvSpPr>
      <xdr:spPr>
        <a:xfrm>
          <a:off x="13131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公債費については、借り換えし借入利子が減となったことにより単年度の実質公債費比率は減少したものの、</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年度以降実施してきた大型建設事業のため発行した地方債を返済してきたため、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ヵ年平均の比率は増加した。公債費は、令和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年度までは増加し、その後ゆるやかに減少する見込である。引き続き事業費の圧縮を図り、計画的な地方債発行に努める。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156739</xdr:rowOff>
    </xdr:from>
    <xdr:to>
      <xdr:col>81</xdr:col>
      <xdr:colOff>44450</xdr:colOff>
      <xdr:row>37</xdr:row>
      <xdr:rowOff>160761</xdr:rowOff>
    </xdr:to>
    <xdr:cxnSp macro="">
      <xdr:nvCxnSpPr>
        <xdr:cNvPr id="384" name="直線コネクタ 383"/>
        <xdr:cNvCxnSpPr/>
      </xdr:nvCxnSpPr>
      <xdr:spPr>
        <a:xfrm>
          <a:off x="16179800" y="650038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146685</xdr:rowOff>
    </xdr:from>
    <xdr:to>
      <xdr:col>77</xdr:col>
      <xdr:colOff>44450</xdr:colOff>
      <xdr:row>37</xdr:row>
      <xdr:rowOff>156739</xdr:rowOff>
    </xdr:to>
    <xdr:cxnSp macro="">
      <xdr:nvCxnSpPr>
        <xdr:cNvPr id="387" name="直線コネクタ 386"/>
        <xdr:cNvCxnSpPr/>
      </xdr:nvCxnSpPr>
      <xdr:spPr>
        <a:xfrm>
          <a:off x="15290800" y="649033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146685</xdr:rowOff>
    </xdr:to>
    <xdr:cxnSp macro="">
      <xdr:nvCxnSpPr>
        <xdr:cNvPr id="390" name="直線コネクタ 389"/>
        <xdr:cNvCxnSpPr/>
      </xdr:nvCxnSpPr>
      <xdr:spPr>
        <a:xfrm>
          <a:off x="14401800" y="64822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37</xdr:row>
      <xdr:rowOff>140653</xdr:rowOff>
    </xdr:to>
    <xdr:cxnSp macro="">
      <xdr:nvCxnSpPr>
        <xdr:cNvPr id="393" name="直線コネクタ 392"/>
        <xdr:cNvCxnSpPr/>
      </xdr:nvCxnSpPr>
      <xdr:spPr>
        <a:xfrm flipV="1">
          <a:off x="13512800" y="64822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109961</xdr:rowOff>
    </xdr:from>
    <xdr:to>
      <xdr:col>81</xdr:col>
      <xdr:colOff>95250</xdr:colOff>
      <xdr:row>38</xdr:row>
      <xdr:rowOff>40111</xdr:rowOff>
    </xdr:to>
    <xdr:sp macro="" textlink="">
      <xdr:nvSpPr>
        <xdr:cNvPr id="403" name="楕円 402"/>
        <xdr:cNvSpPr/>
      </xdr:nvSpPr>
      <xdr:spPr>
        <a:xfrm>
          <a:off x="169672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82038</xdr:rowOff>
    </xdr:from>
    <xdr:ext cx="762000" cy="259045"/>
    <xdr:sp macro="" textlink="">
      <xdr:nvSpPr>
        <xdr:cNvPr id="404" name="公債費負担の状況該当値テキスト"/>
        <xdr:cNvSpPr txBox="1"/>
      </xdr:nvSpPr>
      <xdr:spPr>
        <a:xfrm>
          <a:off x="17106900" y="642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105939</xdr:rowOff>
    </xdr:from>
    <xdr:to>
      <xdr:col>77</xdr:col>
      <xdr:colOff>95250</xdr:colOff>
      <xdr:row>38</xdr:row>
      <xdr:rowOff>36089</xdr:rowOff>
    </xdr:to>
    <xdr:sp macro="" textlink="">
      <xdr:nvSpPr>
        <xdr:cNvPr id="405" name="楕円 404"/>
        <xdr:cNvSpPr/>
      </xdr:nvSpPr>
      <xdr:spPr>
        <a:xfrm>
          <a:off x="16129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20866</xdr:rowOff>
    </xdr:from>
    <xdr:ext cx="736600" cy="259045"/>
    <xdr:sp macro="" textlink="">
      <xdr:nvSpPr>
        <xdr:cNvPr id="406" name="テキスト ボックス 405"/>
        <xdr:cNvSpPr txBox="1"/>
      </xdr:nvSpPr>
      <xdr:spPr>
        <a:xfrm>
          <a:off x="15798800" y="653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95885</xdr:rowOff>
    </xdr:from>
    <xdr:to>
      <xdr:col>73</xdr:col>
      <xdr:colOff>44450</xdr:colOff>
      <xdr:row>38</xdr:row>
      <xdr:rowOff>26035</xdr:rowOff>
    </xdr:to>
    <xdr:sp macro="" textlink="">
      <xdr:nvSpPr>
        <xdr:cNvPr id="407" name="楕円 406"/>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10812</xdr:rowOff>
    </xdr:from>
    <xdr:ext cx="762000" cy="259045"/>
    <xdr:sp macro="" textlink="">
      <xdr:nvSpPr>
        <xdr:cNvPr id="408" name="テキスト ボックス 407"/>
        <xdr:cNvSpPr txBox="1"/>
      </xdr:nvSpPr>
      <xdr:spPr>
        <a:xfrm>
          <a:off x="14909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09" name="楕円 408"/>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2769</xdr:rowOff>
    </xdr:from>
    <xdr:ext cx="762000" cy="259045"/>
    <xdr:sp macro="" textlink="">
      <xdr:nvSpPr>
        <xdr:cNvPr id="410" name="テキスト ボックス 409"/>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分子については、充当可能財源等の額が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の取崩しの増により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建設事業費の減に伴い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地方債発行額が減となり、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ため、全体としては減となった。分母については、大型事業のため発行してきた地方債の返済が始まったことにより、算入公債費等の額が増え、減となった。結果として比率は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ポイント減となったが、今後は基金取崩が増え基金残高が減少していく見込みであるため</a:t>
          </a:r>
          <a:r>
            <a:rPr kumimoji="1" lang="ja-JP" altLang="en-US" sz="1300">
              <a:latin typeface="ＭＳ Ｐゴシック" panose="020B0600070205080204" pitchFamily="50" charset="-128"/>
              <a:ea typeface="ＭＳ Ｐゴシック" panose="020B0600070205080204" pitchFamily="50" charset="-128"/>
            </a:rPr>
            <a:t>、引き続き事業費の圧縮を図り、計画的な地方債発行に努める。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14006</xdr:rowOff>
    </xdr:from>
    <xdr:to>
      <xdr:col>81</xdr:col>
      <xdr:colOff>44450</xdr:colOff>
      <xdr:row>16</xdr:row>
      <xdr:rowOff>20556</xdr:rowOff>
    </xdr:to>
    <xdr:cxnSp macro="">
      <xdr:nvCxnSpPr>
        <xdr:cNvPr id="448" name="直線コネクタ 447"/>
        <xdr:cNvCxnSpPr/>
      </xdr:nvCxnSpPr>
      <xdr:spPr>
        <a:xfrm flipV="1">
          <a:off x="16179800" y="2757206"/>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169599</xdr:rowOff>
    </xdr:from>
    <xdr:to>
      <xdr:col>77</xdr:col>
      <xdr:colOff>44450</xdr:colOff>
      <xdr:row>16</xdr:row>
      <xdr:rowOff>20556</xdr:rowOff>
    </xdr:to>
    <xdr:cxnSp macro="">
      <xdr:nvCxnSpPr>
        <xdr:cNvPr id="451" name="直線コネクタ 450"/>
        <xdr:cNvCxnSpPr/>
      </xdr:nvCxnSpPr>
      <xdr:spPr>
        <a:xfrm>
          <a:off x="15290800" y="2741349"/>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108930</xdr:rowOff>
    </xdr:from>
    <xdr:to>
      <xdr:col>72</xdr:col>
      <xdr:colOff>203200</xdr:colOff>
      <xdr:row>15</xdr:row>
      <xdr:rowOff>169599</xdr:rowOff>
    </xdr:to>
    <xdr:cxnSp macro="">
      <xdr:nvCxnSpPr>
        <xdr:cNvPr id="454" name="直線コネクタ 453"/>
        <xdr:cNvCxnSpPr/>
      </xdr:nvCxnSpPr>
      <xdr:spPr>
        <a:xfrm>
          <a:off x="14401800" y="2680680"/>
          <a:ext cx="8890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108930</xdr:rowOff>
    </xdr:from>
    <xdr:to>
      <xdr:col>68</xdr:col>
      <xdr:colOff>152400</xdr:colOff>
      <xdr:row>15</xdr:row>
      <xdr:rowOff>130991</xdr:rowOff>
    </xdr:to>
    <xdr:cxnSp macro="">
      <xdr:nvCxnSpPr>
        <xdr:cNvPr id="457" name="直線コネクタ 456"/>
        <xdr:cNvCxnSpPr/>
      </xdr:nvCxnSpPr>
      <xdr:spPr>
        <a:xfrm flipV="1">
          <a:off x="13512800" y="2680680"/>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134656</xdr:rowOff>
    </xdr:from>
    <xdr:to>
      <xdr:col>81</xdr:col>
      <xdr:colOff>95250</xdr:colOff>
      <xdr:row>16</xdr:row>
      <xdr:rowOff>64806</xdr:rowOff>
    </xdr:to>
    <xdr:sp macro="" textlink="">
      <xdr:nvSpPr>
        <xdr:cNvPr id="467" name="楕円 466"/>
        <xdr:cNvSpPr/>
      </xdr:nvSpPr>
      <xdr:spPr>
        <a:xfrm>
          <a:off x="16967200" y="27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106733</xdr:rowOff>
    </xdr:from>
    <xdr:ext cx="762000" cy="259045"/>
    <xdr:sp macro="" textlink="">
      <xdr:nvSpPr>
        <xdr:cNvPr id="468" name="将来負担の状況該当値テキスト"/>
        <xdr:cNvSpPr txBox="1"/>
      </xdr:nvSpPr>
      <xdr:spPr>
        <a:xfrm>
          <a:off x="17106900" y="267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141206</xdr:rowOff>
    </xdr:from>
    <xdr:to>
      <xdr:col>77</xdr:col>
      <xdr:colOff>95250</xdr:colOff>
      <xdr:row>16</xdr:row>
      <xdr:rowOff>71356</xdr:rowOff>
    </xdr:to>
    <xdr:sp macro="" textlink="">
      <xdr:nvSpPr>
        <xdr:cNvPr id="469" name="楕円 468"/>
        <xdr:cNvSpPr/>
      </xdr:nvSpPr>
      <xdr:spPr>
        <a:xfrm>
          <a:off x="16129000" y="27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56133</xdr:rowOff>
    </xdr:from>
    <xdr:ext cx="736600" cy="259045"/>
    <xdr:sp macro="" textlink="">
      <xdr:nvSpPr>
        <xdr:cNvPr id="470" name="テキスト ボックス 469"/>
        <xdr:cNvSpPr txBox="1"/>
      </xdr:nvSpPr>
      <xdr:spPr>
        <a:xfrm>
          <a:off x="15798800" y="279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118799</xdr:rowOff>
    </xdr:from>
    <xdr:to>
      <xdr:col>73</xdr:col>
      <xdr:colOff>44450</xdr:colOff>
      <xdr:row>16</xdr:row>
      <xdr:rowOff>48949</xdr:rowOff>
    </xdr:to>
    <xdr:sp macro="" textlink="">
      <xdr:nvSpPr>
        <xdr:cNvPr id="471" name="楕円 470"/>
        <xdr:cNvSpPr/>
      </xdr:nvSpPr>
      <xdr:spPr>
        <a:xfrm>
          <a:off x="15240000" y="26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33726</xdr:rowOff>
    </xdr:from>
    <xdr:ext cx="762000" cy="259045"/>
    <xdr:sp macro="" textlink="">
      <xdr:nvSpPr>
        <xdr:cNvPr id="472" name="テキスト ボックス 471"/>
        <xdr:cNvSpPr txBox="1"/>
      </xdr:nvSpPr>
      <xdr:spPr>
        <a:xfrm>
          <a:off x="14909800" y="27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58130</xdr:rowOff>
    </xdr:from>
    <xdr:to>
      <xdr:col>68</xdr:col>
      <xdr:colOff>203200</xdr:colOff>
      <xdr:row>15</xdr:row>
      <xdr:rowOff>159730</xdr:rowOff>
    </xdr:to>
    <xdr:sp macro="" textlink="">
      <xdr:nvSpPr>
        <xdr:cNvPr id="473" name="楕円 472"/>
        <xdr:cNvSpPr/>
      </xdr:nvSpPr>
      <xdr:spPr>
        <a:xfrm>
          <a:off x="14351000" y="26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144507</xdr:rowOff>
    </xdr:from>
    <xdr:ext cx="762000" cy="259045"/>
    <xdr:sp macro="" textlink="">
      <xdr:nvSpPr>
        <xdr:cNvPr id="474" name="テキスト ボックス 473"/>
        <xdr:cNvSpPr txBox="1"/>
      </xdr:nvSpPr>
      <xdr:spPr>
        <a:xfrm>
          <a:off x="14020800" y="27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75" name="楕円 474"/>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76" name="テキスト ボックス 475"/>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人件費については、類似団体平均を上回っている。これは職員数の多さが人件費全体を押し上げているためである。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地理的要因から、認定こども園・保育所・消防署分署等施設数が多く、そのため消防職員や保育士を多く抱えている。また、自校で給食を提供している学校も多く、それらにより類似団体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平均を大きく上回る結果となっている。</a:t>
          </a:r>
          <a:r>
            <a:rPr kumimoji="1" lang="ja-JP" altLang="en-US" sz="1200">
              <a:latin typeface="ＭＳ Ｐゴシック" panose="020B0600070205080204" pitchFamily="50" charset="-128"/>
              <a:ea typeface="ＭＳ Ｐゴシック" panose="020B0600070205080204" pitchFamily="50" charset="-128"/>
            </a:rPr>
            <a:t>今後は、直営施設の民間への譲渡や、公設民営、指定管理などによる民間への委託、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給食センター方式への移行、</a:t>
          </a:r>
          <a:r>
            <a:rPr kumimoji="1" lang="ja-JP" altLang="en-US" sz="1200">
              <a:latin typeface="ＭＳ Ｐゴシック" panose="020B0600070205080204" pitchFamily="50" charset="-128"/>
              <a:ea typeface="ＭＳ Ｐゴシック" panose="020B0600070205080204" pitchFamily="50" charset="-128"/>
            </a:rPr>
            <a:t>再任用制度の活用等により、人件費総額の抑制に努める。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49276</xdr:rowOff>
    </xdr:to>
    <xdr:cxnSp macro="">
      <xdr:nvCxnSpPr>
        <xdr:cNvPr id="64" name="直線コネクタ 63"/>
        <xdr:cNvCxnSpPr/>
      </xdr:nvCxnSpPr>
      <xdr:spPr>
        <a:xfrm>
          <a:off x="3987800" y="6527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12700</xdr:rowOff>
    </xdr:to>
    <xdr:cxnSp macro="">
      <xdr:nvCxnSpPr>
        <xdr:cNvPr id="67" name="直線コネクタ 66"/>
        <xdr:cNvCxnSpPr/>
      </xdr:nvCxnSpPr>
      <xdr:spPr>
        <a:xfrm>
          <a:off x="3098800" y="6486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17272</xdr:rowOff>
    </xdr:to>
    <xdr:cxnSp macro="">
      <xdr:nvCxnSpPr>
        <xdr:cNvPr id="70" name="直線コネクタ 69"/>
        <xdr:cNvCxnSpPr/>
      </xdr:nvCxnSpPr>
      <xdr:spPr>
        <a:xfrm flipV="1">
          <a:off x="2209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17272</xdr:rowOff>
    </xdr:to>
    <xdr:cxnSp macro="">
      <xdr:nvCxnSpPr>
        <xdr:cNvPr id="73" name="直線コネクタ 72"/>
        <xdr:cNvCxnSpPr/>
      </xdr:nvCxnSpPr>
      <xdr:spPr>
        <a:xfrm>
          <a:off x="1320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物件費については、大型事業完了による管理費の発生、観光施設管理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及びバス車両維持費の増等により、増となった。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今後、策定した公共施設等総合管理計画により、公共施設等の維持管理業務の見直しを図っていく。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29029</xdr:rowOff>
    </xdr:to>
    <xdr:cxnSp macro="">
      <xdr:nvCxnSpPr>
        <xdr:cNvPr id="127" name="直線コネクタ 126"/>
        <xdr:cNvCxnSpPr/>
      </xdr:nvCxnSpPr>
      <xdr:spPr>
        <a:xfrm>
          <a:off x="15671800" y="3071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156936</xdr:rowOff>
    </xdr:to>
    <xdr:cxnSp macro="">
      <xdr:nvCxnSpPr>
        <xdr:cNvPr id="130" name="直線コネクタ 129"/>
        <xdr:cNvCxnSpPr/>
      </xdr:nvCxnSpPr>
      <xdr:spPr>
        <a:xfrm>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105229</xdr:rowOff>
    </xdr:to>
    <xdr:cxnSp macro="">
      <xdr:nvCxnSpPr>
        <xdr:cNvPr id="133" name="直線コネクタ 132"/>
        <xdr:cNvCxnSpPr/>
      </xdr:nvCxnSpPr>
      <xdr:spPr>
        <a:xfrm flipV="1">
          <a:off x="13893800" y="3060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105229</xdr:rowOff>
    </xdr:to>
    <xdr:cxnSp macro="">
      <xdr:nvCxnSpPr>
        <xdr:cNvPr id="136" name="直線コネクタ 135"/>
        <xdr:cNvCxnSpPr/>
      </xdr:nvCxnSpPr>
      <xdr:spPr>
        <a:xfrm>
          <a:off x="13004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2" name="楕円 151"/>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3" name="テキスト ボックス 152"/>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5" name="テキスト ボックス 154"/>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扶助費については、横ばいとなった。今後とも、各扶助費受給者の資格審査等の適正化に努める。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42635</xdr:rowOff>
    </xdr:to>
    <xdr:cxnSp macro="">
      <xdr:nvCxnSpPr>
        <xdr:cNvPr id="190" name="直線コネクタ 189"/>
        <xdr:cNvCxnSpPr/>
      </xdr:nvCxnSpPr>
      <xdr:spPr>
        <a:xfrm>
          <a:off x="3987800" y="9472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53522</xdr:rowOff>
    </xdr:to>
    <xdr:cxnSp macro="">
      <xdr:nvCxnSpPr>
        <xdr:cNvPr id="193" name="直線コネクタ 192"/>
        <xdr:cNvCxnSpPr/>
      </xdr:nvCxnSpPr>
      <xdr:spPr>
        <a:xfrm flipV="1">
          <a:off x="3098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53522</xdr:rowOff>
    </xdr:to>
    <xdr:cxnSp macro="">
      <xdr:nvCxnSpPr>
        <xdr:cNvPr id="196" name="直線コネクタ 195"/>
        <xdr:cNvCxnSpPr/>
      </xdr:nvCxnSpPr>
      <xdr:spPr>
        <a:xfrm>
          <a:off x="2209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170543</xdr:rowOff>
    </xdr:to>
    <xdr:cxnSp macro="">
      <xdr:nvCxnSpPr>
        <xdr:cNvPr id="199" name="直線コネクタ 198"/>
        <xdr:cNvCxnSpPr/>
      </xdr:nvCxnSpPr>
      <xdr:spPr>
        <a:xfrm>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9" name="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5" name="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6" name="テキスト ボックス 215"/>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7" name="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暖冬により除雪費用が減となり、維持補修費が大きく減となった。今後も、独立採算の原則に立ち、施設整備事業計画の見直し、使用料の定期的な見直し、維持管理費の抑制を通じ、普通会計の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71483</xdr:rowOff>
    </xdr:to>
    <xdr:cxnSp macro="">
      <xdr:nvCxnSpPr>
        <xdr:cNvPr id="253" name="直線コネクタ 252"/>
        <xdr:cNvCxnSpPr/>
      </xdr:nvCxnSpPr>
      <xdr:spPr>
        <a:xfrm flipV="1">
          <a:off x="15671800" y="96530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143328</xdr:rowOff>
    </xdr:to>
    <xdr:cxnSp macro="">
      <xdr:nvCxnSpPr>
        <xdr:cNvPr id="256" name="直線コネクタ 255"/>
        <xdr:cNvCxnSpPr/>
      </xdr:nvCxnSpPr>
      <xdr:spPr>
        <a:xfrm flipV="1">
          <a:off x="14782800" y="96726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162923</xdr:rowOff>
    </xdr:to>
    <xdr:cxnSp macro="">
      <xdr:nvCxnSpPr>
        <xdr:cNvPr id="259" name="直線コネクタ 258"/>
        <xdr:cNvCxnSpPr/>
      </xdr:nvCxnSpPr>
      <xdr:spPr>
        <a:xfrm flipV="1">
          <a:off x="13893800" y="9744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162923</xdr:rowOff>
    </xdr:to>
    <xdr:cxnSp macro="">
      <xdr:nvCxnSpPr>
        <xdr:cNvPr id="262" name="直線コネクタ 261"/>
        <xdr:cNvCxnSpPr/>
      </xdr:nvCxnSpPr>
      <xdr:spPr>
        <a:xfrm>
          <a:off x="13004800" y="9751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2" name="楕円 271"/>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3"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4" name="楕円 273"/>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5" name="テキスト ボックス 274"/>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6" name="楕円 275"/>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7" name="テキスト ボックス 276"/>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78" name="楕円 277"/>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79" name="テキスト ボックス 278"/>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81" name="テキスト ボックス 280"/>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病院への負担金は増となったが、各種補助金の見直しの結果、全体としては減となった。今後も、地域活性化や、観光振興、定住化対策、農業振興に関する補助を行いつつ、終期の設定も含め、各要綱に基づき補助金の適正な支出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34</xdr:row>
      <xdr:rowOff>149860</xdr:rowOff>
    </xdr:to>
    <xdr:cxnSp macro="">
      <xdr:nvCxnSpPr>
        <xdr:cNvPr id="311" name="直線コネクタ 310"/>
        <xdr:cNvCxnSpPr/>
      </xdr:nvCxnSpPr>
      <xdr:spPr>
        <a:xfrm flipV="1">
          <a:off x="15671800" y="5974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5842</xdr:rowOff>
    </xdr:to>
    <xdr:cxnSp macro="">
      <xdr:nvCxnSpPr>
        <xdr:cNvPr id="314" name="直線コネクタ 313"/>
        <xdr:cNvCxnSpPr/>
      </xdr:nvCxnSpPr>
      <xdr:spPr>
        <a:xfrm flipV="1">
          <a:off x="14782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51562</xdr:rowOff>
    </xdr:to>
    <xdr:cxnSp macro="">
      <xdr:nvCxnSpPr>
        <xdr:cNvPr id="317" name="直線コネクタ 316"/>
        <xdr:cNvCxnSpPr/>
      </xdr:nvCxnSpPr>
      <xdr:spPr>
        <a:xfrm flipV="1">
          <a:off x="13893800" y="6006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51562</xdr:rowOff>
    </xdr:to>
    <xdr:cxnSp macro="">
      <xdr:nvCxnSpPr>
        <xdr:cNvPr id="320" name="直線コネクタ 319"/>
        <xdr:cNvCxnSpPr/>
      </xdr:nvCxnSpPr>
      <xdr:spPr>
        <a:xfrm>
          <a:off x="13004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30" name="楕円 329"/>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31"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2" name="楕円 33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3" name="テキスト ボックス 33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4" name="楕円 333"/>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5" name="テキスト ボックス 334"/>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6" name="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8" name="楕円 337"/>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9" name="テキスト ボックス 338"/>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公債費については、借り換えし借入利子が減となったことにより単年度の公債費は減少したものの、分母である経常一般財源が減少したことにより、比率は上昇した。令和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年度までは増加し、その後ゆるやかに減少する見込である。引き続き事業費の圧縮に努め、計画的な地方債発行に努める。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117475</xdr:rowOff>
    </xdr:to>
    <xdr:cxnSp macro="">
      <xdr:nvCxnSpPr>
        <xdr:cNvPr id="371" name="直線コネクタ 370"/>
        <xdr:cNvCxnSpPr/>
      </xdr:nvCxnSpPr>
      <xdr:spPr>
        <a:xfrm>
          <a:off x="3987800" y="129705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111760</xdr:rowOff>
    </xdr:to>
    <xdr:cxnSp macro="">
      <xdr:nvCxnSpPr>
        <xdr:cNvPr id="374" name="直線コネクタ 373"/>
        <xdr:cNvCxnSpPr/>
      </xdr:nvCxnSpPr>
      <xdr:spPr>
        <a:xfrm>
          <a:off x="3098800" y="12966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107950</xdr:rowOff>
    </xdr:to>
    <xdr:cxnSp macro="">
      <xdr:nvCxnSpPr>
        <xdr:cNvPr id="377" name="直線コネクタ 376"/>
        <xdr:cNvCxnSpPr/>
      </xdr:nvCxnSpPr>
      <xdr:spPr>
        <a:xfrm>
          <a:off x="2209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90805</xdr:rowOff>
    </xdr:from>
    <xdr:to>
      <xdr:col>11</xdr:col>
      <xdr:colOff>9525</xdr:colOff>
      <xdr:row>75</xdr:row>
      <xdr:rowOff>96520</xdr:rowOff>
    </xdr:to>
    <xdr:cxnSp macro="">
      <xdr:nvCxnSpPr>
        <xdr:cNvPr id="380" name="直線コネクタ 379"/>
        <xdr:cNvCxnSpPr/>
      </xdr:nvCxnSpPr>
      <xdr:spPr>
        <a:xfrm>
          <a:off x="1320800" y="12949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66675</xdr:rowOff>
    </xdr:from>
    <xdr:to>
      <xdr:col>24</xdr:col>
      <xdr:colOff>76200</xdr:colOff>
      <xdr:row>75</xdr:row>
      <xdr:rowOff>168275</xdr:rowOff>
    </xdr:to>
    <xdr:sp macro="" textlink="">
      <xdr:nvSpPr>
        <xdr:cNvPr id="390" name="楕円 389"/>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38752</xdr:rowOff>
    </xdr:from>
    <xdr:ext cx="762000" cy="259045"/>
    <xdr:sp macro="" textlink="">
      <xdr:nvSpPr>
        <xdr:cNvPr id="391"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92" name="楕円 391"/>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147338</xdr:rowOff>
    </xdr:from>
    <xdr:ext cx="736600" cy="259045"/>
    <xdr:sp macro="" textlink="">
      <xdr:nvSpPr>
        <xdr:cNvPr id="393" name="テキスト ボックス 392"/>
        <xdr:cNvSpPr txBox="1"/>
      </xdr:nvSpPr>
      <xdr:spPr>
        <a:xfrm>
          <a:off x="3606800" y="1300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4" name="楕円 393"/>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143527</xdr:rowOff>
    </xdr:from>
    <xdr:ext cx="762000" cy="259045"/>
    <xdr:sp macro="" textlink="">
      <xdr:nvSpPr>
        <xdr:cNvPr id="395" name="テキスト ボックス 394"/>
        <xdr:cNvSpPr txBox="1"/>
      </xdr:nvSpPr>
      <xdr:spPr>
        <a:xfrm>
          <a:off x="2717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96" name="楕円 39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132097</xdr:rowOff>
    </xdr:from>
    <xdr:ext cx="762000" cy="259045"/>
    <xdr:sp macro="" textlink="">
      <xdr:nvSpPr>
        <xdr:cNvPr id="397" name="テキスト ボックス 396"/>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40005</xdr:rowOff>
    </xdr:from>
    <xdr:to>
      <xdr:col>6</xdr:col>
      <xdr:colOff>171450</xdr:colOff>
      <xdr:row>75</xdr:row>
      <xdr:rowOff>141605</xdr:rowOff>
    </xdr:to>
    <xdr:sp macro="" textlink="">
      <xdr:nvSpPr>
        <xdr:cNvPr id="398" name="楕円 397"/>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126382</xdr:rowOff>
    </xdr:from>
    <xdr:ext cx="762000" cy="259045"/>
    <xdr:sp macro="" textlink="">
      <xdr:nvSpPr>
        <xdr:cNvPr id="399" name="テキスト ボックス 398"/>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較して下回っている。本市においては、下水道事業会計への繰出金が大きい。今後も、独立採算の原則に立ち返って、施設整備事業計画の見直し、使用料の定期的な見直し、維持管理費の抑制を通じ、普通会計の負担軽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73661</xdr:rowOff>
    </xdr:to>
    <xdr:cxnSp macro="">
      <xdr:nvCxnSpPr>
        <xdr:cNvPr id="432" name="直線コネクタ 431"/>
        <xdr:cNvCxnSpPr/>
      </xdr:nvCxnSpPr>
      <xdr:spPr>
        <a:xfrm>
          <a:off x="15671800" y="132448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77</xdr:row>
      <xdr:rowOff>73661</xdr:rowOff>
    </xdr:to>
    <xdr:cxnSp macro="">
      <xdr:nvCxnSpPr>
        <xdr:cNvPr id="435" name="直線コネクタ 434"/>
        <xdr:cNvCxnSpPr/>
      </xdr:nvCxnSpPr>
      <xdr:spPr>
        <a:xfrm flipV="1">
          <a:off x="14782800" y="13244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78</xdr:row>
      <xdr:rowOff>16511</xdr:rowOff>
    </xdr:to>
    <xdr:cxnSp macro="">
      <xdr:nvCxnSpPr>
        <xdr:cNvPr id="438" name="直線コネクタ 437"/>
        <xdr:cNvCxnSpPr/>
      </xdr:nvCxnSpPr>
      <xdr:spPr>
        <a:xfrm flipV="1">
          <a:off x="13893800" y="132753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16511</xdr:rowOff>
    </xdr:to>
    <xdr:cxnSp macro="">
      <xdr:nvCxnSpPr>
        <xdr:cNvPr id="441" name="直線コネクタ 440"/>
        <xdr:cNvCxnSpPr/>
      </xdr:nvCxnSpPr>
      <xdr:spPr>
        <a:xfrm>
          <a:off x="13004800" y="132867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51" name="楕円 450"/>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39388</xdr:rowOff>
    </xdr:from>
    <xdr:ext cx="762000" cy="259045"/>
    <xdr:sp macro="" textlink="">
      <xdr:nvSpPr>
        <xdr:cNvPr id="452"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53" name="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54" name="テキスト ボックス 453"/>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55" name="楕円 45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56" name="テキスト ボックス 455"/>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57" name="楕円 456"/>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52088</xdr:rowOff>
    </xdr:from>
    <xdr:ext cx="762000" cy="259045"/>
    <xdr:sp macro="" textlink="">
      <xdr:nvSpPr>
        <xdr:cNvPr id="458" name="テキスト ボックス 457"/>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9" name="楕円 458"/>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60" name="テキスト ボックス 459"/>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131775</xdr:rowOff>
    </xdr:from>
    <xdr:to>
      <xdr:col>29</xdr:col>
      <xdr:colOff>127000</xdr:colOff>
      <xdr:row>15</xdr:row>
      <xdr:rowOff>136589</xdr:rowOff>
    </xdr:to>
    <xdr:cxnSp macro="">
      <xdr:nvCxnSpPr>
        <xdr:cNvPr id="50" name="直線コネクタ 49"/>
        <xdr:cNvCxnSpPr/>
      </xdr:nvCxnSpPr>
      <xdr:spPr bwMode="auto">
        <a:xfrm>
          <a:off x="5003800" y="2751150"/>
          <a:ext cx="647700" cy="4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131775</xdr:rowOff>
    </xdr:from>
    <xdr:to>
      <xdr:col>26</xdr:col>
      <xdr:colOff>50800</xdr:colOff>
      <xdr:row>15</xdr:row>
      <xdr:rowOff>166738</xdr:rowOff>
    </xdr:to>
    <xdr:cxnSp macro="">
      <xdr:nvCxnSpPr>
        <xdr:cNvPr id="53" name="直線コネクタ 52"/>
        <xdr:cNvCxnSpPr/>
      </xdr:nvCxnSpPr>
      <xdr:spPr bwMode="auto">
        <a:xfrm flipV="1">
          <a:off x="4305300" y="2751150"/>
          <a:ext cx="698500" cy="3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153213</xdr:rowOff>
    </xdr:from>
    <xdr:to>
      <xdr:col>22</xdr:col>
      <xdr:colOff>114300</xdr:colOff>
      <xdr:row>15</xdr:row>
      <xdr:rowOff>166738</xdr:rowOff>
    </xdr:to>
    <xdr:cxnSp macro="">
      <xdr:nvCxnSpPr>
        <xdr:cNvPr id="56" name="直線コネクタ 55"/>
        <xdr:cNvCxnSpPr/>
      </xdr:nvCxnSpPr>
      <xdr:spPr bwMode="auto">
        <a:xfrm>
          <a:off x="3606800" y="2772588"/>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153213</xdr:rowOff>
    </xdr:from>
    <xdr:to>
      <xdr:col>18</xdr:col>
      <xdr:colOff>177800</xdr:colOff>
      <xdr:row>16</xdr:row>
      <xdr:rowOff>44425</xdr:rowOff>
    </xdr:to>
    <xdr:cxnSp macro="">
      <xdr:nvCxnSpPr>
        <xdr:cNvPr id="59" name="直線コネクタ 58"/>
        <xdr:cNvCxnSpPr/>
      </xdr:nvCxnSpPr>
      <xdr:spPr bwMode="auto">
        <a:xfrm flipV="1">
          <a:off x="2908300" y="2772588"/>
          <a:ext cx="698500" cy="6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85789</xdr:rowOff>
    </xdr:from>
    <xdr:to>
      <xdr:col>29</xdr:col>
      <xdr:colOff>177800</xdr:colOff>
      <xdr:row>16</xdr:row>
      <xdr:rowOff>15939</xdr:rowOff>
    </xdr:to>
    <xdr:sp macro="" textlink="">
      <xdr:nvSpPr>
        <xdr:cNvPr id="69" name="楕円 68"/>
        <xdr:cNvSpPr/>
      </xdr:nvSpPr>
      <xdr:spPr bwMode="auto">
        <a:xfrm>
          <a:off x="5600700" y="270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102316</xdr:rowOff>
    </xdr:from>
    <xdr:ext cx="762000" cy="259045"/>
    <xdr:sp macro="" textlink="">
      <xdr:nvSpPr>
        <xdr:cNvPr id="70" name="人口1人当たり決算額の推移該当値テキスト130"/>
        <xdr:cNvSpPr txBox="1"/>
      </xdr:nvSpPr>
      <xdr:spPr>
        <a:xfrm>
          <a:off x="5740400" y="255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80975</xdr:rowOff>
    </xdr:from>
    <xdr:to>
      <xdr:col>26</xdr:col>
      <xdr:colOff>101600</xdr:colOff>
      <xdr:row>16</xdr:row>
      <xdr:rowOff>11125</xdr:rowOff>
    </xdr:to>
    <xdr:sp macro="" textlink="">
      <xdr:nvSpPr>
        <xdr:cNvPr id="71" name="楕円 70"/>
        <xdr:cNvSpPr/>
      </xdr:nvSpPr>
      <xdr:spPr bwMode="auto">
        <a:xfrm>
          <a:off x="4953000" y="27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21302</xdr:rowOff>
    </xdr:from>
    <xdr:ext cx="736600" cy="259045"/>
    <xdr:sp macro="" textlink="">
      <xdr:nvSpPr>
        <xdr:cNvPr id="72" name="テキスト ボックス 71"/>
        <xdr:cNvSpPr txBox="1"/>
      </xdr:nvSpPr>
      <xdr:spPr>
        <a:xfrm>
          <a:off x="4622800" y="24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115938</xdr:rowOff>
    </xdr:from>
    <xdr:to>
      <xdr:col>22</xdr:col>
      <xdr:colOff>165100</xdr:colOff>
      <xdr:row>16</xdr:row>
      <xdr:rowOff>46088</xdr:rowOff>
    </xdr:to>
    <xdr:sp macro="" textlink="">
      <xdr:nvSpPr>
        <xdr:cNvPr id="73" name="楕円 72"/>
        <xdr:cNvSpPr/>
      </xdr:nvSpPr>
      <xdr:spPr bwMode="auto">
        <a:xfrm>
          <a:off x="4254500" y="273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56265</xdr:rowOff>
    </xdr:from>
    <xdr:ext cx="762000" cy="259045"/>
    <xdr:sp macro="" textlink="">
      <xdr:nvSpPr>
        <xdr:cNvPr id="74" name="テキスト ボックス 73"/>
        <xdr:cNvSpPr txBox="1"/>
      </xdr:nvSpPr>
      <xdr:spPr>
        <a:xfrm>
          <a:off x="3924300" y="250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102413</xdr:rowOff>
    </xdr:from>
    <xdr:to>
      <xdr:col>19</xdr:col>
      <xdr:colOff>38100</xdr:colOff>
      <xdr:row>16</xdr:row>
      <xdr:rowOff>32563</xdr:rowOff>
    </xdr:to>
    <xdr:sp macro="" textlink="">
      <xdr:nvSpPr>
        <xdr:cNvPr id="75" name="楕円 74"/>
        <xdr:cNvSpPr/>
      </xdr:nvSpPr>
      <xdr:spPr bwMode="auto">
        <a:xfrm>
          <a:off x="3556000" y="27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42740</xdr:rowOff>
    </xdr:from>
    <xdr:ext cx="762000" cy="259045"/>
    <xdr:sp macro="" textlink="">
      <xdr:nvSpPr>
        <xdr:cNvPr id="76" name="テキスト ボックス 75"/>
        <xdr:cNvSpPr txBox="1"/>
      </xdr:nvSpPr>
      <xdr:spPr>
        <a:xfrm>
          <a:off x="3225800" y="24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165075</xdr:rowOff>
    </xdr:from>
    <xdr:to>
      <xdr:col>15</xdr:col>
      <xdr:colOff>101600</xdr:colOff>
      <xdr:row>16</xdr:row>
      <xdr:rowOff>95225</xdr:rowOff>
    </xdr:to>
    <xdr:sp macro="" textlink="">
      <xdr:nvSpPr>
        <xdr:cNvPr id="77" name="楕円 76"/>
        <xdr:cNvSpPr/>
      </xdr:nvSpPr>
      <xdr:spPr bwMode="auto">
        <a:xfrm>
          <a:off x="2857500" y="278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105402</xdr:rowOff>
    </xdr:from>
    <xdr:ext cx="762000" cy="259045"/>
    <xdr:sp macro="" textlink="">
      <xdr:nvSpPr>
        <xdr:cNvPr id="78" name="テキスト ボックス 77"/>
        <xdr:cNvSpPr txBox="1"/>
      </xdr:nvSpPr>
      <xdr:spPr>
        <a:xfrm>
          <a:off x="25273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258597</xdr:rowOff>
    </xdr:from>
    <xdr:to>
      <xdr:col>29</xdr:col>
      <xdr:colOff>127000</xdr:colOff>
      <xdr:row>37</xdr:row>
      <xdr:rowOff>263650</xdr:rowOff>
    </xdr:to>
    <xdr:cxnSp macro="">
      <xdr:nvCxnSpPr>
        <xdr:cNvPr id="112" name="直線コネクタ 111"/>
        <xdr:cNvCxnSpPr/>
      </xdr:nvCxnSpPr>
      <xdr:spPr bwMode="auto">
        <a:xfrm>
          <a:off x="5003800" y="7383297"/>
          <a:ext cx="647700" cy="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254559</xdr:rowOff>
    </xdr:from>
    <xdr:to>
      <xdr:col>26</xdr:col>
      <xdr:colOff>50800</xdr:colOff>
      <xdr:row>37</xdr:row>
      <xdr:rowOff>258597</xdr:rowOff>
    </xdr:to>
    <xdr:cxnSp macro="">
      <xdr:nvCxnSpPr>
        <xdr:cNvPr id="115" name="直線コネクタ 114"/>
        <xdr:cNvCxnSpPr/>
      </xdr:nvCxnSpPr>
      <xdr:spPr bwMode="auto">
        <a:xfrm>
          <a:off x="4305300" y="7379259"/>
          <a:ext cx="698500" cy="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254559</xdr:rowOff>
    </xdr:from>
    <xdr:to>
      <xdr:col>22</xdr:col>
      <xdr:colOff>114300</xdr:colOff>
      <xdr:row>37</xdr:row>
      <xdr:rowOff>269887</xdr:rowOff>
    </xdr:to>
    <xdr:cxnSp macro="">
      <xdr:nvCxnSpPr>
        <xdr:cNvPr id="118" name="直線コネクタ 117"/>
        <xdr:cNvCxnSpPr/>
      </xdr:nvCxnSpPr>
      <xdr:spPr bwMode="auto">
        <a:xfrm flipV="1">
          <a:off x="3606800" y="7379259"/>
          <a:ext cx="698500" cy="1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269887</xdr:rowOff>
    </xdr:from>
    <xdr:to>
      <xdr:col>18</xdr:col>
      <xdr:colOff>177800</xdr:colOff>
      <xdr:row>37</xdr:row>
      <xdr:rowOff>274306</xdr:rowOff>
    </xdr:to>
    <xdr:cxnSp macro="">
      <xdr:nvCxnSpPr>
        <xdr:cNvPr id="121" name="直線コネクタ 120"/>
        <xdr:cNvCxnSpPr/>
      </xdr:nvCxnSpPr>
      <xdr:spPr bwMode="auto">
        <a:xfrm flipV="1">
          <a:off x="2908300" y="7394587"/>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212850</xdr:rowOff>
    </xdr:from>
    <xdr:to>
      <xdr:col>29</xdr:col>
      <xdr:colOff>177800</xdr:colOff>
      <xdr:row>37</xdr:row>
      <xdr:rowOff>314450</xdr:rowOff>
    </xdr:to>
    <xdr:sp macro="" textlink="">
      <xdr:nvSpPr>
        <xdr:cNvPr id="131" name="楕円 130"/>
        <xdr:cNvSpPr/>
      </xdr:nvSpPr>
      <xdr:spPr bwMode="auto">
        <a:xfrm>
          <a:off x="5600700" y="733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57927</xdr:rowOff>
    </xdr:from>
    <xdr:ext cx="762000" cy="259045"/>
    <xdr:sp macro="" textlink="">
      <xdr:nvSpPr>
        <xdr:cNvPr id="132" name="人口1人当たり決算額の推移該当値テキスト445"/>
        <xdr:cNvSpPr txBox="1"/>
      </xdr:nvSpPr>
      <xdr:spPr>
        <a:xfrm>
          <a:off x="5740400" y="718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207797</xdr:rowOff>
    </xdr:from>
    <xdr:to>
      <xdr:col>26</xdr:col>
      <xdr:colOff>101600</xdr:colOff>
      <xdr:row>37</xdr:row>
      <xdr:rowOff>309397</xdr:rowOff>
    </xdr:to>
    <xdr:sp macro="" textlink="">
      <xdr:nvSpPr>
        <xdr:cNvPr id="133" name="楕円 132"/>
        <xdr:cNvSpPr/>
      </xdr:nvSpPr>
      <xdr:spPr bwMode="auto">
        <a:xfrm>
          <a:off x="49530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148124</xdr:rowOff>
    </xdr:from>
    <xdr:ext cx="736600" cy="259045"/>
    <xdr:sp macro="" textlink="">
      <xdr:nvSpPr>
        <xdr:cNvPr id="134" name="テキスト ボックス 133"/>
        <xdr:cNvSpPr txBox="1"/>
      </xdr:nvSpPr>
      <xdr:spPr>
        <a:xfrm>
          <a:off x="4622800" y="710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203759</xdr:rowOff>
    </xdr:from>
    <xdr:to>
      <xdr:col>22</xdr:col>
      <xdr:colOff>165100</xdr:colOff>
      <xdr:row>37</xdr:row>
      <xdr:rowOff>305359</xdr:rowOff>
    </xdr:to>
    <xdr:sp macro="" textlink="">
      <xdr:nvSpPr>
        <xdr:cNvPr id="135" name="楕円 134"/>
        <xdr:cNvSpPr/>
      </xdr:nvSpPr>
      <xdr:spPr bwMode="auto">
        <a:xfrm>
          <a:off x="4254500" y="732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144086</xdr:rowOff>
    </xdr:from>
    <xdr:ext cx="762000" cy="259045"/>
    <xdr:sp macro="" textlink="">
      <xdr:nvSpPr>
        <xdr:cNvPr id="136" name="テキスト ボックス 135"/>
        <xdr:cNvSpPr txBox="1"/>
      </xdr:nvSpPr>
      <xdr:spPr>
        <a:xfrm>
          <a:off x="3924300" y="709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219087</xdr:rowOff>
    </xdr:from>
    <xdr:to>
      <xdr:col>19</xdr:col>
      <xdr:colOff>38100</xdr:colOff>
      <xdr:row>37</xdr:row>
      <xdr:rowOff>320687</xdr:rowOff>
    </xdr:to>
    <xdr:sp macro="" textlink="">
      <xdr:nvSpPr>
        <xdr:cNvPr id="137" name="楕円 136"/>
        <xdr:cNvSpPr/>
      </xdr:nvSpPr>
      <xdr:spPr bwMode="auto">
        <a:xfrm>
          <a:off x="3556000" y="734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159414</xdr:rowOff>
    </xdr:from>
    <xdr:ext cx="762000" cy="259045"/>
    <xdr:sp macro="" textlink="">
      <xdr:nvSpPr>
        <xdr:cNvPr id="138" name="テキスト ボックス 137"/>
        <xdr:cNvSpPr txBox="1"/>
      </xdr:nvSpPr>
      <xdr:spPr>
        <a:xfrm>
          <a:off x="3225800" y="71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223506</xdr:rowOff>
    </xdr:from>
    <xdr:to>
      <xdr:col>15</xdr:col>
      <xdr:colOff>101600</xdr:colOff>
      <xdr:row>37</xdr:row>
      <xdr:rowOff>325106</xdr:rowOff>
    </xdr:to>
    <xdr:sp macro="" textlink="">
      <xdr:nvSpPr>
        <xdr:cNvPr id="139" name="楕円 138"/>
        <xdr:cNvSpPr/>
      </xdr:nvSpPr>
      <xdr:spPr bwMode="auto">
        <a:xfrm>
          <a:off x="2857500" y="734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163833</xdr:rowOff>
    </xdr:from>
    <xdr:ext cx="762000" cy="259045"/>
    <xdr:sp macro="" textlink="">
      <xdr:nvSpPr>
        <xdr:cNvPr id="140" name="テキスト ボックス 139"/>
        <xdr:cNvSpPr txBox="1"/>
      </xdr:nvSpPr>
      <xdr:spPr>
        <a:xfrm>
          <a:off x="2527300" y="711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40284</xdr:rowOff>
    </xdr:from>
    <xdr:to>
      <xdr:col>24</xdr:col>
      <xdr:colOff>63500</xdr:colOff>
      <xdr:row>33</xdr:row>
      <xdr:rowOff>47968</xdr:rowOff>
    </xdr:to>
    <xdr:cxnSp macro="">
      <xdr:nvCxnSpPr>
        <xdr:cNvPr id="61" name="直線コネクタ 60"/>
        <xdr:cNvCxnSpPr/>
      </xdr:nvCxnSpPr>
      <xdr:spPr>
        <a:xfrm flipV="1">
          <a:off x="3797300" y="5698134"/>
          <a:ext cx="8382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47968</xdr:rowOff>
    </xdr:from>
    <xdr:to>
      <xdr:col>19</xdr:col>
      <xdr:colOff>177800</xdr:colOff>
      <xdr:row>33</xdr:row>
      <xdr:rowOff>115989</xdr:rowOff>
    </xdr:to>
    <xdr:cxnSp macro="">
      <xdr:nvCxnSpPr>
        <xdr:cNvPr id="64" name="直線コネクタ 63"/>
        <xdr:cNvCxnSpPr/>
      </xdr:nvCxnSpPr>
      <xdr:spPr>
        <a:xfrm flipV="1">
          <a:off x="2908300" y="5705818"/>
          <a:ext cx="889000" cy="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77851</xdr:rowOff>
    </xdr:from>
    <xdr:to>
      <xdr:col>15</xdr:col>
      <xdr:colOff>50800</xdr:colOff>
      <xdr:row>33</xdr:row>
      <xdr:rowOff>115989</xdr:rowOff>
    </xdr:to>
    <xdr:cxnSp macro="">
      <xdr:nvCxnSpPr>
        <xdr:cNvPr id="67" name="直線コネクタ 66"/>
        <xdr:cNvCxnSpPr/>
      </xdr:nvCxnSpPr>
      <xdr:spPr>
        <a:xfrm>
          <a:off x="2019300" y="5735701"/>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77851</xdr:rowOff>
    </xdr:from>
    <xdr:to>
      <xdr:col>10</xdr:col>
      <xdr:colOff>114300</xdr:colOff>
      <xdr:row>33</xdr:row>
      <xdr:rowOff>134315</xdr:rowOff>
    </xdr:to>
    <xdr:cxnSp macro="">
      <xdr:nvCxnSpPr>
        <xdr:cNvPr id="70" name="直線コネクタ 69"/>
        <xdr:cNvCxnSpPr/>
      </xdr:nvCxnSpPr>
      <xdr:spPr>
        <a:xfrm flipV="1">
          <a:off x="1130300" y="573570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160934</xdr:rowOff>
    </xdr:from>
    <xdr:to>
      <xdr:col>24</xdr:col>
      <xdr:colOff>114300</xdr:colOff>
      <xdr:row>33</xdr:row>
      <xdr:rowOff>91084</xdr:rowOff>
    </xdr:to>
    <xdr:sp macro="" textlink="">
      <xdr:nvSpPr>
        <xdr:cNvPr id="80" name="楕円 79"/>
        <xdr:cNvSpPr/>
      </xdr:nvSpPr>
      <xdr:spPr>
        <a:xfrm>
          <a:off x="4584700" y="56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12361</xdr:rowOff>
    </xdr:from>
    <xdr:ext cx="599010" cy="259045"/>
    <xdr:sp macro="" textlink="">
      <xdr:nvSpPr>
        <xdr:cNvPr id="81" name="人件費該当値テキスト"/>
        <xdr:cNvSpPr txBox="1"/>
      </xdr:nvSpPr>
      <xdr:spPr>
        <a:xfrm>
          <a:off x="4686300" y="549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168618</xdr:rowOff>
    </xdr:from>
    <xdr:to>
      <xdr:col>20</xdr:col>
      <xdr:colOff>38100</xdr:colOff>
      <xdr:row>33</xdr:row>
      <xdr:rowOff>98768</xdr:rowOff>
    </xdr:to>
    <xdr:sp macro="" textlink="">
      <xdr:nvSpPr>
        <xdr:cNvPr id="82" name="楕円 81"/>
        <xdr:cNvSpPr/>
      </xdr:nvSpPr>
      <xdr:spPr>
        <a:xfrm>
          <a:off x="3746500" y="56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115295</xdr:rowOff>
    </xdr:from>
    <xdr:ext cx="599010" cy="259045"/>
    <xdr:sp macro="" textlink="">
      <xdr:nvSpPr>
        <xdr:cNvPr id="83" name="テキスト ボックス 82"/>
        <xdr:cNvSpPr txBox="1"/>
      </xdr:nvSpPr>
      <xdr:spPr>
        <a:xfrm>
          <a:off x="3497795" y="54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65189</xdr:rowOff>
    </xdr:from>
    <xdr:to>
      <xdr:col>15</xdr:col>
      <xdr:colOff>101600</xdr:colOff>
      <xdr:row>33</xdr:row>
      <xdr:rowOff>166789</xdr:rowOff>
    </xdr:to>
    <xdr:sp macro="" textlink="">
      <xdr:nvSpPr>
        <xdr:cNvPr id="84" name="楕円 83"/>
        <xdr:cNvSpPr/>
      </xdr:nvSpPr>
      <xdr:spPr>
        <a:xfrm>
          <a:off x="2857500" y="5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11866</xdr:rowOff>
    </xdr:from>
    <xdr:ext cx="599010" cy="259045"/>
    <xdr:sp macro="" textlink="">
      <xdr:nvSpPr>
        <xdr:cNvPr id="85" name="テキスト ボックス 84"/>
        <xdr:cNvSpPr txBox="1"/>
      </xdr:nvSpPr>
      <xdr:spPr>
        <a:xfrm>
          <a:off x="2608795" y="549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27051</xdr:rowOff>
    </xdr:from>
    <xdr:to>
      <xdr:col>10</xdr:col>
      <xdr:colOff>165100</xdr:colOff>
      <xdr:row>33</xdr:row>
      <xdr:rowOff>128651</xdr:rowOff>
    </xdr:to>
    <xdr:sp macro="" textlink="">
      <xdr:nvSpPr>
        <xdr:cNvPr id="86" name="楕円 85"/>
        <xdr:cNvSpPr/>
      </xdr:nvSpPr>
      <xdr:spPr>
        <a:xfrm>
          <a:off x="1968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145178</xdr:rowOff>
    </xdr:from>
    <xdr:ext cx="599010" cy="259045"/>
    <xdr:sp macro="" textlink="">
      <xdr:nvSpPr>
        <xdr:cNvPr id="87" name="テキスト ボックス 86"/>
        <xdr:cNvSpPr txBox="1"/>
      </xdr:nvSpPr>
      <xdr:spPr>
        <a:xfrm>
          <a:off x="1719795" y="54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83515</xdr:rowOff>
    </xdr:from>
    <xdr:to>
      <xdr:col>6</xdr:col>
      <xdr:colOff>38100</xdr:colOff>
      <xdr:row>34</xdr:row>
      <xdr:rowOff>13665</xdr:rowOff>
    </xdr:to>
    <xdr:sp macro="" textlink="">
      <xdr:nvSpPr>
        <xdr:cNvPr id="88" name="楕円 87"/>
        <xdr:cNvSpPr/>
      </xdr:nvSpPr>
      <xdr:spPr>
        <a:xfrm>
          <a:off x="1079500" y="57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30192</xdr:rowOff>
    </xdr:from>
    <xdr:ext cx="599010" cy="259045"/>
    <xdr:sp macro="" textlink="">
      <xdr:nvSpPr>
        <xdr:cNvPr id="89" name="テキスト ボックス 88"/>
        <xdr:cNvSpPr txBox="1"/>
      </xdr:nvSpPr>
      <xdr:spPr>
        <a:xfrm>
          <a:off x="830795" y="551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62912</xdr:rowOff>
    </xdr:from>
    <xdr:to>
      <xdr:col>24</xdr:col>
      <xdr:colOff>63500</xdr:colOff>
      <xdr:row>55</xdr:row>
      <xdr:rowOff>95177</xdr:rowOff>
    </xdr:to>
    <xdr:cxnSp macro="">
      <xdr:nvCxnSpPr>
        <xdr:cNvPr id="121" name="直線コネクタ 120"/>
        <xdr:cNvCxnSpPr/>
      </xdr:nvCxnSpPr>
      <xdr:spPr>
        <a:xfrm flipV="1">
          <a:off x="3797300" y="9492662"/>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95177</xdr:rowOff>
    </xdr:from>
    <xdr:to>
      <xdr:col>19</xdr:col>
      <xdr:colOff>177800</xdr:colOff>
      <xdr:row>55</xdr:row>
      <xdr:rowOff>166522</xdr:rowOff>
    </xdr:to>
    <xdr:cxnSp macro="">
      <xdr:nvCxnSpPr>
        <xdr:cNvPr id="124" name="直線コネクタ 123"/>
        <xdr:cNvCxnSpPr/>
      </xdr:nvCxnSpPr>
      <xdr:spPr>
        <a:xfrm flipV="1">
          <a:off x="2908300" y="9524927"/>
          <a:ext cx="889000" cy="7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144435</xdr:rowOff>
    </xdr:from>
    <xdr:to>
      <xdr:col>15</xdr:col>
      <xdr:colOff>50800</xdr:colOff>
      <xdr:row>55</xdr:row>
      <xdr:rowOff>166522</xdr:rowOff>
    </xdr:to>
    <xdr:cxnSp macro="">
      <xdr:nvCxnSpPr>
        <xdr:cNvPr id="127" name="直線コネクタ 126"/>
        <xdr:cNvCxnSpPr/>
      </xdr:nvCxnSpPr>
      <xdr:spPr>
        <a:xfrm>
          <a:off x="2019300" y="9574185"/>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144435</xdr:rowOff>
    </xdr:from>
    <xdr:to>
      <xdr:col>10</xdr:col>
      <xdr:colOff>114300</xdr:colOff>
      <xdr:row>56</xdr:row>
      <xdr:rowOff>90791</xdr:rowOff>
    </xdr:to>
    <xdr:cxnSp macro="">
      <xdr:nvCxnSpPr>
        <xdr:cNvPr id="130" name="直線コネクタ 129"/>
        <xdr:cNvCxnSpPr/>
      </xdr:nvCxnSpPr>
      <xdr:spPr>
        <a:xfrm flipV="1">
          <a:off x="1130300" y="9574185"/>
          <a:ext cx="88900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12112</xdr:rowOff>
    </xdr:from>
    <xdr:to>
      <xdr:col>24</xdr:col>
      <xdr:colOff>114300</xdr:colOff>
      <xdr:row>55</xdr:row>
      <xdr:rowOff>113712</xdr:rowOff>
    </xdr:to>
    <xdr:sp macro="" textlink="">
      <xdr:nvSpPr>
        <xdr:cNvPr id="140" name="楕円 139"/>
        <xdr:cNvSpPr/>
      </xdr:nvSpPr>
      <xdr:spPr>
        <a:xfrm>
          <a:off x="4584700" y="94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34989</xdr:rowOff>
    </xdr:from>
    <xdr:ext cx="534377" cy="259045"/>
    <xdr:sp macro="" textlink="">
      <xdr:nvSpPr>
        <xdr:cNvPr id="141" name="物件費該当値テキスト"/>
        <xdr:cNvSpPr txBox="1"/>
      </xdr:nvSpPr>
      <xdr:spPr>
        <a:xfrm>
          <a:off x="4686300" y="929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44377</xdr:rowOff>
    </xdr:from>
    <xdr:to>
      <xdr:col>20</xdr:col>
      <xdr:colOff>38100</xdr:colOff>
      <xdr:row>55</xdr:row>
      <xdr:rowOff>145977</xdr:rowOff>
    </xdr:to>
    <xdr:sp macro="" textlink="">
      <xdr:nvSpPr>
        <xdr:cNvPr id="142" name="楕円 141"/>
        <xdr:cNvSpPr/>
      </xdr:nvSpPr>
      <xdr:spPr>
        <a:xfrm>
          <a:off x="3746500" y="94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162504</xdr:rowOff>
    </xdr:from>
    <xdr:ext cx="534377" cy="259045"/>
    <xdr:sp macro="" textlink="">
      <xdr:nvSpPr>
        <xdr:cNvPr id="143" name="テキスト ボックス 142"/>
        <xdr:cNvSpPr txBox="1"/>
      </xdr:nvSpPr>
      <xdr:spPr>
        <a:xfrm>
          <a:off x="3530111" y="92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115722</xdr:rowOff>
    </xdr:from>
    <xdr:to>
      <xdr:col>15</xdr:col>
      <xdr:colOff>101600</xdr:colOff>
      <xdr:row>56</xdr:row>
      <xdr:rowOff>45872</xdr:rowOff>
    </xdr:to>
    <xdr:sp macro="" textlink="">
      <xdr:nvSpPr>
        <xdr:cNvPr id="144" name="楕円 143"/>
        <xdr:cNvSpPr/>
      </xdr:nvSpPr>
      <xdr:spPr>
        <a:xfrm>
          <a:off x="2857500" y="95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62399</xdr:rowOff>
    </xdr:from>
    <xdr:ext cx="534377" cy="259045"/>
    <xdr:sp macro="" textlink="">
      <xdr:nvSpPr>
        <xdr:cNvPr id="145" name="テキスト ボックス 144"/>
        <xdr:cNvSpPr txBox="1"/>
      </xdr:nvSpPr>
      <xdr:spPr>
        <a:xfrm>
          <a:off x="2641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93635</xdr:rowOff>
    </xdr:from>
    <xdr:to>
      <xdr:col>10</xdr:col>
      <xdr:colOff>165100</xdr:colOff>
      <xdr:row>56</xdr:row>
      <xdr:rowOff>23785</xdr:rowOff>
    </xdr:to>
    <xdr:sp macro="" textlink="">
      <xdr:nvSpPr>
        <xdr:cNvPr id="146" name="楕円 145"/>
        <xdr:cNvSpPr/>
      </xdr:nvSpPr>
      <xdr:spPr>
        <a:xfrm>
          <a:off x="1968500" y="95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40312</xdr:rowOff>
    </xdr:from>
    <xdr:ext cx="534377" cy="259045"/>
    <xdr:sp macro="" textlink="">
      <xdr:nvSpPr>
        <xdr:cNvPr id="147" name="テキスト ボックス 146"/>
        <xdr:cNvSpPr txBox="1"/>
      </xdr:nvSpPr>
      <xdr:spPr>
        <a:xfrm>
          <a:off x="1752111" y="929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39991</xdr:rowOff>
    </xdr:from>
    <xdr:to>
      <xdr:col>6</xdr:col>
      <xdr:colOff>38100</xdr:colOff>
      <xdr:row>56</xdr:row>
      <xdr:rowOff>141591</xdr:rowOff>
    </xdr:to>
    <xdr:sp macro="" textlink="">
      <xdr:nvSpPr>
        <xdr:cNvPr id="148" name="楕円 147"/>
        <xdr:cNvSpPr/>
      </xdr:nvSpPr>
      <xdr:spPr>
        <a:xfrm>
          <a:off x="1079500" y="96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158118</xdr:rowOff>
    </xdr:from>
    <xdr:ext cx="534377" cy="259045"/>
    <xdr:sp macro="" textlink="">
      <xdr:nvSpPr>
        <xdr:cNvPr id="149" name="テキスト ボックス 148"/>
        <xdr:cNvSpPr txBox="1"/>
      </xdr:nvSpPr>
      <xdr:spPr>
        <a:xfrm>
          <a:off x="863111" y="94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162880</xdr:rowOff>
    </xdr:from>
    <xdr:to>
      <xdr:col>24</xdr:col>
      <xdr:colOff>63500</xdr:colOff>
      <xdr:row>78</xdr:row>
      <xdr:rowOff>53518</xdr:rowOff>
    </xdr:to>
    <xdr:cxnSp macro="">
      <xdr:nvCxnSpPr>
        <xdr:cNvPr id="176" name="直線コネクタ 175"/>
        <xdr:cNvCxnSpPr/>
      </xdr:nvCxnSpPr>
      <xdr:spPr>
        <a:xfrm>
          <a:off x="3797300" y="13364530"/>
          <a:ext cx="8382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162880</xdr:rowOff>
    </xdr:from>
    <xdr:to>
      <xdr:col>19</xdr:col>
      <xdr:colOff>177800</xdr:colOff>
      <xdr:row>78</xdr:row>
      <xdr:rowOff>5992</xdr:rowOff>
    </xdr:to>
    <xdr:cxnSp macro="">
      <xdr:nvCxnSpPr>
        <xdr:cNvPr id="179" name="直線コネクタ 178"/>
        <xdr:cNvCxnSpPr/>
      </xdr:nvCxnSpPr>
      <xdr:spPr>
        <a:xfrm flipV="1">
          <a:off x="2908300" y="13364530"/>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5992</xdr:rowOff>
    </xdr:from>
    <xdr:to>
      <xdr:col>15</xdr:col>
      <xdr:colOff>50800</xdr:colOff>
      <xdr:row>78</xdr:row>
      <xdr:rowOff>32372</xdr:rowOff>
    </xdr:to>
    <xdr:cxnSp macro="">
      <xdr:nvCxnSpPr>
        <xdr:cNvPr id="182" name="直線コネクタ 181"/>
        <xdr:cNvCxnSpPr/>
      </xdr:nvCxnSpPr>
      <xdr:spPr>
        <a:xfrm flipV="1">
          <a:off x="2019300" y="13379092"/>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32372</xdr:rowOff>
    </xdr:from>
    <xdr:to>
      <xdr:col>10</xdr:col>
      <xdr:colOff>114300</xdr:colOff>
      <xdr:row>78</xdr:row>
      <xdr:rowOff>42659</xdr:rowOff>
    </xdr:to>
    <xdr:cxnSp macro="">
      <xdr:nvCxnSpPr>
        <xdr:cNvPr id="185" name="直線コネクタ 184"/>
        <xdr:cNvCxnSpPr/>
      </xdr:nvCxnSpPr>
      <xdr:spPr>
        <a:xfrm flipV="1">
          <a:off x="1130300" y="1340547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2718</xdr:rowOff>
    </xdr:from>
    <xdr:to>
      <xdr:col>24</xdr:col>
      <xdr:colOff>114300</xdr:colOff>
      <xdr:row>78</xdr:row>
      <xdr:rowOff>104318</xdr:rowOff>
    </xdr:to>
    <xdr:sp macro="" textlink="">
      <xdr:nvSpPr>
        <xdr:cNvPr id="195" name="楕円 194"/>
        <xdr:cNvSpPr/>
      </xdr:nvSpPr>
      <xdr:spPr>
        <a:xfrm>
          <a:off x="45847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89095</xdr:rowOff>
    </xdr:from>
    <xdr:ext cx="469744" cy="259045"/>
    <xdr:sp macro="" textlink="">
      <xdr:nvSpPr>
        <xdr:cNvPr id="196" name="維持補修費該当値テキスト"/>
        <xdr:cNvSpPr txBox="1"/>
      </xdr:nvSpPr>
      <xdr:spPr>
        <a:xfrm>
          <a:off x="4686300" y="132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112080</xdr:rowOff>
    </xdr:from>
    <xdr:to>
      <xdr:col>20</xdr:col>
      <xdr:colOff>38100</xdr:colOff>
      <xdr:row>78</xdr:row>
      <xdr:rowOff>42230</xdr:rowOff>
    </xdr:to>
    <xdr:sp macro="" textlink="">
      <xdr:nvSpPr>
        <xdr:cNvPr id="197" name="楕円 196"/>
        <xdr:cNvSpPr/>
      </xdr:nvSpPr>
      <xdr:spPr>
        <a:xfrm>
          <a:off x="37465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33357</xdr:rowOff>
    </xdr:from>
    <xdr:ext cx="469744" cy="259045"/>
    <xdr:sp macro="" textlink="">
      <xdr:nvSpPr>
        <xdr:cNvPr id="198" name="テキスト ボックス 197"/>
        <xdr:cNvSpPr txBox="1"/>
      </xdr:nvSpPr>
      <xdr:spPr>
        <a:xfrm>
          <a:off x="3562428" y="134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126642</xdr:rowOff>
    </xdr:from>
    <xdr:to>
      <xdr:col>15</xdr:col>
      <xdr:colOff>101600</xdr:colOff>
      <xdr:row>78</xdr:row>
      <xdr:rowOff>56792</xdr:rowOff>
    </xdr:to>
    <xdr:sp macro="" textlink="">
      <xdr:nvSpPr>
        <xdr:cNvPr id="199" name="楕円 198"/>
        <xdr:cNvSpPr/>
      </xdr:nvSpPr>
      <xdr:spPr>
        <a:xfrm>
          <a:off x="2857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47919</xdr:rowOff>
    </xdr:from>
    <xdr:ext cx="469744" cy="259045"/>
    <xdr:sp macro="" textlink="">
      <xdr:nvSpPr>
        <xdr:cNvPr id="200" name="テキスト ボックス 199"/>
        <xdr:cNvSpPr txBox="1"/>
      </xdr:nvSpPr>
      <xdr:spPr>
        <a:xfrm>
          <a:off x="2673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153022</xdr:rowOff>
    </xdr:from>
    <xdr:to>
      <xdr:col>10</xdr:col>
      <xdr:colOff>165100</xdr:colOff>
      <xdr:row>78</xdr:row>
      <xdr:rowOff>83172</xdr:rowOff>
    </xdr:to>
    <xdr:sp macro="" textlink="">
      <xdr:nvSpPr>
        <xdr:cNvPr id="201" name="楕円 200"/>
        <xdr:cNvSpPr/>
      </xdr:nvSpPr>
      <xdr:spPr>
        <a:xfrm>
          <a:off x="1968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74299</xdr:rowOff>
    </xdr:from>
    <xdr:ext cx="469744" cy="259045"/>
    <xdr:sp macro="" textlink="">
      <xdr:nvSpPr>
        <xdr:cNvPr id="202" name="テキスト ボックス 201"/>
        <xdr:cNvSpPr txBox="1"/>
      </xdr:nvSpPr>
      <xdr:spPr>
        <a:xfrm>
          <a:off x="1784428" y="134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163309</xdr:rowOff>
    </xdr:from>
    <xdr:to>
      <xdr:col>6</xdr:col>
      <xdr:colOff>38100</xdr:colOff>
      <xdr:row>78</xdr:row>
      <xdr:rowOff>93459</xdr:rowOff>
    </xdr:to>
    <xdr:sp macro="" textlink="">
      <xdr:nvSpPr>
        <xdr:cNvPr id="203" name="楕円 202"/>
        <xdr:cNvSpPr/>
      </xdr:nvSpPr>
      <xdr:spPr>
        <a:xfrm>
          <a:off x="1079500" y="133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84586</xdr:rowOff>
    </xdr:from>
    <xdr:ext cx="469744" cy="259045"/>
    <xdr:sp macro="" textlink="">
      <xdr:nvSpPr>
        <xdr:cNvPr id="204" name="テキスト ボックス 203"/>
        <xdr:cNvSpPr txBox="1"/>
      </xdr:nvSpPr>
      <xdr:spPr>
        <a:xfrm>
          <a:off x="895428" y="1345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162649</xdr:rowOff>
    </xdr:from>
    <xdr:to>
      <xdr:col>24</xdr:col>
      <xdr:colOff>63500</xdr:colOff>
      <xdr:row>96</xdr:row>
      <xdr:rowOff>167678</xdr:rowOff>
    </xdr:to>
    <xdr:cxnSp macro="">
      <xdr:nvCxnSpPr>
        <xdr:cNvPr id="234" name="直線コネクタ 233"/>
        <xdr:cNvCxnSpPr/>
      </xdr:nvCxnSpPr>
      <xdr:spPr>
        <a:xfrm>
          <a:off x="3797300" y="1662184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155905</xdr:rowOff>
    </xdr:from>
    <xdr:to>
      <xdr:col>19</xdr:col>
      <xdr:colOff>177800</xdr:colOff>
      <xdr:row>96</xdr:row>
      <xdr:rowOff>162649</xdr:rowOff>
    </xdr:to>
    <xdr:cxnSp macro="">
      <xdr:nvCxnSpPr>
        <xdr:cNvPr id="237" name="直線コネクタ 236"/>
        <xdr:cNvCxnSpPr/>
      </xdr:nvCxnSpPr>
      <xdr:spPr>
        <a:xfrm>
          <a:off x="2908300" y="1661510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155905</xdr:rowOff>
    </xdr:from>
    <xdr:to>
      <xdr:col>15</xdr:col>
      <xdr:colOff>50800</xdr:colOff>
      <xdr:row>97</xdr:row>
      <xdr:rowOff>47231</xdr:rowOff>
    </xdr:to>
    <xdr:cxnSp macro="">
      <xdr:nvCxnSpPr>
        <xdr:cNvPr id="240" name="直線コネクタ 239"/>
        <xdr:cNvCxnSpPr/>
      </xdr:nvCxnSpPr>
      <xdr:spPr>
        <a:xfrm flipV="1">
          <a:off x="2019300" y="16615105"/>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47231</xdr:rowOff>
    </xdr:from>
    <xdr:to>
      <xdr:col>10</xdr:col>
      <xdr:colOff>114300</xdr:colOff>
      <xdr:row>97</xdr:row>
      <xdr:rowOff>76403</xdr:rowOff>
    </xdr:to>
    <xdr:cxnSp macro="">
      <xdr:nvCxnSpPr>
        <xdr:cNvPr id="243" name="直線コネクタ 242"/>
        <xdr:cNvCxnSpPr/>
      </xdr:nvCxnSpPr>
      <xdr:spPr>
        <a:xfrm flipV="1">
          <a:off x="1130300" y="1667788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116878</xdr:rowOff>
    </xdr:from>
    <xdr:to>
      <xdr:col>24</xdr:col>
      <xdr:colOff>114300</xdr:colOff>
      <xdr:row>97</xdr:row>
      <xdr:rowOff>47028</xdr:rowOff>
    </xdr:to>
    <xdr:sp macro="" textlink="">
      <xdr:nvSpPr>
        <xdr:cNvPr id="253" name="楕円 252"/>
        <xdr:cNvSpPr/>
      </xdr:nvSpPr>
      <xdr:spPr>
        <a:xfrm>
          <a:off x="4584700" y="165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95305</xdr:rowOff>
    </xdr:from>
    <xdr:ext cx="534377" cy="259045"/>
    <xdr:sp macro="" textlink="">
      <xdr:nvSpPr>
        <xdr:cNvPr id="254" name="扶助費該当値テキスト"/>
        <xdr:cNvSpPr txBox="1"/>
      </xdr:nvSpPr>
      <xdr:spPr>
        <a:xfrm>
          <a:off x="4686300" y="165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111849</xdr:rowOff>
    </xdr:from>
    <xdr:to>
      <xdr:col>20</xdr:col>
      <xdr:colOff>38100</xdr:colOff>
      <xdr:row>97</xdr:row>
      <xdr:rowOff>41999</xdr:rowOff>
    </xdr:to>
    <xdr:sp macro="" textlink="">
      <xdr:nvSpPr>
        <xdr:cNvPr id="255" name="楕円 254"/>
        <xdr:cNvSpPr/>
      </xdr:nvSpPr>
      <xdr:spPr>
        <a:xfrm>
          <a:off x="3746500" y="165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33126</xdr:rowOff>
    </xdr:from>
    <xdr:ext cx="534377" cy="259045"/>
    <xdr:sp macro="" textlink="">
      <xdr:nvSpPr>
        <xdr:cNvPr id="256" name="テキスト ボックス 255"/>
        <xdr:cNvSpPr txBox="1"/>
      </xdr:nvSpPr>
      <xdr:spPr>
        <a:xfrm>
          <a:off x="3530111" y="166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105105</xdr:rowOff>
    </xdr:from>
    <xdr:to>
      <xdr:col>15</xdr:col>
      <xdr:colOff>101600</xdr:colOff>
      <xdr:row>97</xdr:row>
      <xdr:rowOff>35255</xdr:rowOff>
    </xdr:to>
    <xdr:sp macro="" textlink="">
      <xdr:nvSpPr>
        <xdr:cNvPr id="257" name="楕円 256"/>
        <xdr:cNvSpPr/>
      </xdr:nvSpPr>
      <xdr:spPr>
        <a:xfrm>
          <a:off x="2857500" y="165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26382</xdr:rowOff>
    </xdr:from>
    <xdr:ext cx="534377" cy="259045"/>
    <xdr:sp macro="" textlink="">
      <xdr:nvSpPr>
        <xdr:cNvPr id="258" name="テキスト ボックス 257"/>
        <xdr:cNvSpPr txBox="1"/>
      </xdr:nvSpPr>
      <xdr:spPr>
        <a:xfrm>
          <a:off x="2641111" y="166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167881</xdr:rowOff>
    </xdr:from>
    <xdr:to>
      <xdr:col>10</xdr:col>
      <xdr:colOff>165100</xdr:colOff>
      <xdr:row>97</xdr:row>
      <xdr:rowOff>98031</xdr:rowOff>
    </xdr:to>
    <xdr:sp macro="" textlink="">
      <xdr:nvSpPr>
        <xdr:cNvPr id="259" name="楕円 258"/>
        <xdr:cNvSpPr/>
      </xdr:nvSpPr>
      <xdr:spPr>
        <a:xfrm>
          <a:off x="1968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114558</xdr:rowOff>
    </xdr:from>
    <xdr:ext cx="534377" cy="259045"/>
    <xdr:sp macro="" textlink="">
      <xdr:nvSpPr>
        <xdr:cNvPr id="260" name="テキスト ボックス 259"/>
        <xdr:cNvSpPr txBox="1"/>
      </xdr:nvSpPr>
      <xdr:spPr>
        <a:xfrm>
          <a:off x="1752111" y="164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25603</xdr:rowOff>
    </xdr:from>
    <xdr:to>
      <xdr:col>6</xdr:col>
      <xdr:colOff>38100</xdr:colOff>
      <xdr:row>97</xdr:row>
      <xdr:rowOff>127203</xdr:rowOff>
    </xdr:to>
    <xdr:sp macro="" textlink="">
      <xdr:nvSpPr>
        <xdr:cNvPr id="261" name="楕円 260"/>
        <xdr:cNvSpPr/>
      </xdr:nvSpPr>
      <xdr:spPr>
        <a:xfrm>
          <a:off x="1079500" y="16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143730</xdr:rowOff>
    </xdr:from>
    <xdr:ext cx="534377" cy="259045"/>
    <xdr:sp macro="" textlink="">
      <xdr:nvSpPr>
        <xdr:cNvPr id="262" name="テキスト ボックス 261"/>
        <xdr:cNvSpPr txBox="1"/>
      </xdr:nvSpPr>
      <xdr:spPr>
        <a:xfrm>
          <a:off x="863111" y="164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110782</xdr:rowOff>
    </xdr:from>
    <xdr:to>
      <xdr:col>55</xdr:col>
      <xdr:colOff>0</xdr:colOff>
      <xdr:row>36</xdr:row>
      <xdr:rowOff>114364</xdr:rowOff>
    </xdr:to>
    <xdr:cxnSp macro="">
      <xdr:nvCxnSpPr>
        <xdr:cNvPr id="291" name="直線コネクタ 290"/>
        <xdr:cNvCxnSpPr/>
      </xdr:nvCxnSpPr>
      <xdr:spPr>
        <a:xfrm>
          <a:off x="9639300" y="6282982"/>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110782</xdr:rowOff>
    </xdr:from>
    <xdr:to>
      <xdr:col>50</xdr:col>
      <xdr:colOff>114300</xdr:colOff>
      <xdr:row>36</xdr:row>
      <xdr:rowOff>137528</xdr:rowOff>
    </xdr:to>
    <xdr:cxnSp macro="">
      <xdr:nvCxnSpPr>
        <xdr:cNvPr id="294" name="直線コネクタ 293"/>
        <xdr:cNvCxnSpPr/>
      </xdr:nvCxnSpPr>
      <xdr:spPr>
        <a:xfrm flipV="1">
          <a:off x="8750300" y="628298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137528</xdr:rowOff>
    </xdr:from>
    <xdr:to>
      <xdr:col>45</xdr:col>
      <xdr:colOff>177800</xdr:colOff>
      <xdr:row>37</xdr:row>
      <xdr:rowOff>46081</xdr:rowOff>
    </xdr:to>
    <xdr:cxnSp macro="">
      <xdr:nvCxnSpPr>
        <xdr:cNvPr id="297" name="直線コネクタ 296"/>
        <xdr:cNvCxnSpPr/>
      </xdr:nvCxnSpPr>
      <xdr:spPr>
        <a:xfrm flipV="1">
          <a:off x="7861300" y="6309728"/>
          <a:ext cx="8890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46081</xdr:rowOff>
    </xdr:from>
    <xdr:to>
      <xdr:col>41</xdr:col>
      <xdr:colOff>50800</xdr:colOff>
      <xdr:row>37</xdr:row>
      <xdr:rowOff>97241</xdr:rowOff>
    </xdr:to>
    <xdr:cxnSp macro="">
      <xdr:nvCxnSpPr>
        <xdr:cNvPr id="300" name="直線コネクタ 299"/>
        <xdr:cNvCxnSpPr/>
      </xdr:nvCxnSpPr>
      <xdr:spPr>
        <a:xfrm flipV="1">
          <a:off x="6972300" y="6389731"/>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63564</xdr:rowOff>
    </xdr:from>
    <xdr:to>
      <xdr:col>55</xdr:col>
      <xdr:colOff>50800</xdr:colOff>
      <xdr:row>36</xdr:row>
      <xdr:rowOff>165164</xdr:rowOff>
    </xdr:to>
    <xdr:sp macro="" textlink="">
      <xdr:nvSpPr>
        <xdr:cNvPr id="310" name="楕円 309"/>
        <xdr:cNvSpPr/>
      </xdr:nvSpPr>
      <xdr:spPr>
        <a:xfrm>
          <a:off x="104267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41991</xdr:rowOff>
    </xdr:from>
    <xdr:ext cx="534377" cy="259045"/>
    <xdr:sp macro="" textlink="">
      <xdr:nvSpPr>
        <xdr:cNvPr id="311" name="補助費等該当値テキスト"/>
        <xdr:cNvSpPr txBox="1"/>
      </xdr:nvSpPr>
      <xdr:spPr>
        <a:xfrm>
          <a:off x="10528300" y="621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59982</xdr:rowOff>
    </xdr:from>
    <xdr:to>
      <xdr:col>50</xdr:col>
      <xdr:colOff>165100</xdr:colOff>
      <xdr:row>36</xdr:row>
      <xdr:rowOff>161582</xdr:rowOff>
    </xdr:to>
    <xdr:sp macro="" textlink="">
      <xdr:nvSpPr>
        <xdr:cNvPr id="312" name="楕円 311"/>
        <xdr:cNvSpPr/>
      </xdr:nvSpPr>
      <xdr:spPr>
        <a:xfrm>
          <a:off x="9588500" y="62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152709</xdr:rowOff>
    </xdr:from>
    <xdr:ext cx="534377" cy="259045"/>
    <xdr:sp macro="" textlink="">
      <xdr:nvSpPr>
        <xdr:cNvPr id="313" name="テキスト ボックス 312"/>
        <xdr:cNvSpPr txBox="1"/>
      </xdr:nvSpPr>
      <xdr:spPr>
        <a:xfrm>
          <a:off x="9372111" y="63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86728</xdr:rowOff>
    </xdr:from>
    <xdr:to>
      <xdr:col>46</xdr:col>
      <xdr:colOff>38100</xdr:colOff>
      <xdr:row>37</xdr:row>
      <xdr:rowOff>16878</xdr:rowOff>
    </xdr:to>
    <xdr:sp macro="" textlink="">
      <xdr:nvSpPr>
        <xdr:cNvPr id="314" name="楕円 313"/>
        <xdr:cNvSpPr/>
      </xdr:nvSpPr>
      <xdr:spPr>
        <a:xfrm>
          <a:off x="8699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8005</xdr:rowOff>
    </xdr:from>
    <xdr:ext cx="534377" cy="259045"/>
    <xdr:sp macro="" textlink="">
      <xdr:nvSpPr>
        <xdr:cNvPr id="315" name="テキスト ボックス 314"/>
        <xdr:cNvSpPr txBox="1"/>
      </xdr:nvSpPr>
      <xdr:spPr>
        <a:xfrm>
          <a:off x="8483111" y="63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166731</xdr:rowOff>
    </xdr:from>
    <xdr:to>
      <xdr:col>41</xdr:col>
      <xdr:colOff>101600</xdr:colOff>
      <xdr:row>37</xdr:row>
      <xdr:rowOff>96881</xdr:rowOff>
    </xdr:to>
    <xdr:sp macro="" textlink="">
      <xdr:nvSpPr>
        <xdr:cNvPr id="316" name="楕円 315"/>
        <xdr:cNvSpPr/>
      </xdr:nvSpPr>
      <xdr:spPr>
        <a:xfrm>
          <a:off x="7810500" y="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88008</xdr:rowOff>
    </xdr:from>
    <xdr:ext cx="534377" cy="259045"/>
    <xdr:sp macro="" textlink="">
      <xdr:nvSpPr>
        <xdr:cNvPr id="317" name="テキスト ボックス 316"/>
        <xdr:cNvSpPr txBox="1"/>
      </xdr:nvSpPr>
      <xdr:spPr>
        <a:xfrm>
          <a:off x="7594111" y="64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46441</xdr:rowOff>
    </xdr:from>
    <xdr:to>
      <xdr:col>36</xdr:col>
      <xdr:colOff>165100</xdr:colOff>
      <xdr:row>37</xdr:row>
      <xdr:rowOff>148041</xdr:rowOff>
    </xdr:to>
    <xdr:sp macro="" textlink="">
      <xdr:nvSpPr>
        <xdr:cNvPr id="318" name="楕円 317"/>
        <xdr:cNvSpPr/>
      </xdr:nvSpPr>
      <xdr:spPr>
        <a:xfrm>
          <a:off x="6921500" y="63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139168</xdr:rowOff>
    </xdr:from>
    <xdr:ext cx="534377" cy="259045"/>
    <xdr:sp macro="" textlink="">
      <xdr:nvSpPr>
        <xdr:cNvPr id="319" name="テキスト ボックス 318"/>
        <xdr:cNvSpPr txBox="1"/>
      </xdr:nvSpPr>
      <xdr:spPr>
        <a:xfrm>
          <a:off x="6705111" y="64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166606</xdr:rowOff>
    </xdr:from>
    <xdr:to>
      <xdr:col>55</xdr:col>
      <xdr:colOff>0</xdr:colOff>
      <xdr:row>56</xdr:row>
      <xdr:rowOff>48717</xdr:rowOff>
    </xdr:to>
    <xdr:cxnSp macro="">
      <xdr:nvCxnSpPr>
        <xdr:cNvPr id="346" name="直線コネクタ 345"/>
        <xdr:cNvCxnSpPr/>
      </xdr:nvCxnSpPr>
      <xdr:spPr>
        <a:xfrm>
          <a:off x="9639300" y="9424906"/>
          <a:ext cx="838200" cy="2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37113</xdr:rowOff>
    </xdr:from>
    <xdr:to>
      <xdr:col>50</xdr:col>
      <xdr:colOff>114300</xdr:colOff>
      <xdr:row>54</xdr:row>
      <xdr:rowOff>166606</xdr:rowOff>
    </xdr:to>
    <xdr:cxnSp macro="">
      <xdr:nvCxnSpPr>
        <xdr:cNvPr id="349" name="直線コネクタ 348"/>
        <xdr:cNvCxnSpPr/>
      </xdr:nvCxnSpPr>
      <xdr:spPr>
        <a:xfrm>
          <a:off x="8750300" y="9123963"/>
          <a:ext cx="889000" cy="30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37113</xdr:rowOff>
    </xdr:from>
    <xdr:to>
      <xdr:col>45</xdr:col>
      <xdr:colOff>177800</xdr:colOff>
      <xdr:row>55</xdr:row>
      <xdr:rowOff>32139</xdr:rowOff>
    </xdr:to>
    <xdr:cxnSp macro="">
      <xdr:nvCxnSpPr>
        <xdr:cNvPr id="352" name="直線コネクタ 351"/>
        <xdr:cNvCxnSpPr/>
      </xdr:nvCxnSpPr>
      <xdr:spPr>
        <a:xfrm flipV="1">
          <a:off x="7861300" y="9123963"/>
          <a:ext cx="889000" cy="3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32139</xdr:rowOff>
    </xdr:from>
    <xdr:to>
      <xdr:col>41</xdr:col>
      <xdr:colOff>50800</xdr:colOff>
      <xdr:row>55</xdr:row>
      <xdr:rowOff>162729</xdr:rowOff>
    </xdr:to>
    <xdr:cxnSp macro="">
      <xdr:nvCxnSpPr>
        <xdr:cNvPr id="355" name="直線コネクタ 354"/>
        <xdr:cNvCxnSpPr/>
      </xdr:nvCxnSpPr>
      <xdr:spPr>
        <a:xfrm flipV="1">
          <a:off x="6972300" y="9461889"/>
          <a:ext cx="889000" cy="1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169367</xdr:rowOff>
    </xdr:from>
    <xdr:to>
      <xdr:col>55</xdr:col>
      <xdr:colOff>50800</xdr:colOff>
      <xdr:row>56</xdr:row>
      <xdr:rowOff>99517</xdr:rowOff>
    </xdr:to>
    <xdr:sp macro="" textlink="">
      <xdr:nvSpPr>
        <xdr:cNvPr id="365" name="楕円 364"/>
        <xdr:cNvSpPr/>
      </xdr:nvSpPr>
      <xdr:spPr>
        <a:xfrm>
          <a:off x="10426700" y="9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20794</xdr:rowOff>
    </xdr:from>
    <xdr:ext cx="534377" cy="259045"/>
    <xdr:sp macro="" textlink="">
      <xdr:nvSpPr>
        <xdr:cNvPr id="366" name="普通建設事業費該当値テキスト"/>
        <xdr:cNvSpPr txBox="1"/>
      </xdr:nvSpPr>
      <xdr:spPr>
        <a:xfrm>
          <a:off x="10528300" y="94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115806</xdr:rowOff>
    </xdr:from>
    <xdr:to>
      <xdr:col>50</xdr:col>
      <xdr:colOff>165100</xdr:colOff>
      <xdr:row>55</xdr:row>
      <xdr:rowOff>45956</xdr:rowOff>
    </xdr:to>
    <xdr:sp macro="" textlink="">
      <xdr:nvSpPr>
        <xdr:cNvPr id="367" name="楕円 366"/>
        <xdr:cNvSpPr/>
      </xdr:nvSpPr>
      <xdr:spPr>
        <a:xfrm>
          <a:off x="9588500" y="93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62483</xdr:rowOff>
    </xdr:from>
    <xdr:ext cx="599010" cy="259045"/>
    <xdr:sp macro="" textlink="">
      <xdr:nvSpPr>
        <xdr:cNvPr id="368" name="テキスト ボックス 367"/>
        <xdr:cNvSpPr txBox="1"/>
      </xdr:nvSpPr>
      <xdr:spPr>
        <a:xfrm>
          <a:off x="9339795" y="91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157763</xdr:rowOff>
    </xdr:from>
    <xdr:to>
      <xdr:col>46</xdr:col>
      <xdr:colOff>38100</xdr:colOff>
      <xdr:row>53</xdr:row>
      <xdr:rowOff>87913</xdr:rowOff>
    </xdr:to>
    <xdr:sp macro="" textlink="">
      <xdr:nvSpPr>
        <xdr:cNvPr id="369" name="楕円 368"/>
        <xdr:cNvSpPr/>
      </xdr:nvSpPr>
      <xdr:spPr>
        <a:xfrm>
          <a:off x="8699500" y="90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104440</xdr:rowOff>
    </xdr:from>
    <xdr:ext cx="599010" cy="259045"/>
    <xdr:sp macro="" textlink="">
      <xdr:nvSpPr>
        <xdr:cNvPr id="370" name="テキスト ボックス 369"/>
        <xdr:cNvSpPr txBox="1"/>
      </xdr:nvSpPr>
      <xdr:spPr>
        <a:xfrm>
          <a:off x="8450795" y="884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152789</xdr:rowOff>
    </xdr:from>
    <xdr:to>
      <xdr:col>41</xdr:col>
      <xdr:colOff>101600</xdr:colOff>
      <xdr:row>55</xdr:row>
      <xdr:rowOff>82939</xdr:rowOff>
    </xdr:to>
    <xdr:sp macro="" textlink="">
      <xdr:nvSpPr>
        <xdr:cNvPr id="371" name="楕円 370"/>
        <xdr:cNvSpPr/>
      </xdr:nvSpPr>
      <xdr:spPr>
        <a:xfrm>
          <a:off x="7810500" y="9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99466</xdr:rowOff>
    </xdr:from>
    <xdr:ext cx="599010" cy="259045"/>
    <xdr:sp macro="" textlink="">
      <xdr:nvSpPr>
        <xdr:cNvPr id="372" name="テキスト ボックス 371"/>
        <xdr:cNvSpPr txBox="1"/>
      </xdr:nvSpPr>
      <xdr:spPr>
        <a:xfrm>
          <a:off x="7561795" y="91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111929</xdr:rowOff>
    </xdr:from>
    <xdr:to>
      <xdr:col>36</xdr:col>
      <xdr:colOff>165100</xdr:colOff>
      <xdr:row>56</xdr:row>
      <xdr:rowOff>42079</xdr:rowOff>
    </xdr:to>
    <xdr:sp macro="" textlink="">
      <xdr:nvSpPr>
        <xdr:cNvPr id="373" name="楕円 372"/>
        <xdr:cNvSpPr/>
      </xdr:nvSpPr>
      <xdr:spPr>
        <a:xfrm>
          <a:off x="6921500" y="95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58606</xdr:rowOff>
    </xdr:from>
    <xdr:ext cx="599010" cy="259045"/>
    <xdr:sp macro="" textlink="">
      <xdr:nvSpPr>
        <xdr:cNvPr id="374" name="テキスト ボックス 373"/>
        <xdr:cNvSpPr txBox="1"/>
      </xdr:nvSpPr>
      <xdr:spPr>
        <a:xfrm>
          <a:off x="6672795" y="93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33493</xdr:rowOff>
    </xdr:from>
    <xdr:to>
      <xdr:col>54</xdr:col>
      <xdr:colOff>189865</xdr:colOff>
      <xdr:row>79</xdr:row>
      <xdr:rowOff>44450</xdr:rowOff>
    </xdr:to>
    <xdr:cxnSp macro="">
      <xdr:nvCxnSpPr>
        <xdr:cNvPr id="398" name="直線コネクタ 397"/>
        <xdr:cNvCxnSpPr/>
      </xdr:nvCxnSpPr>
      <xdr:spPr>
        <a:xfrm flipV="1">
          <a:off x="10475595" y="12377893"/>
          <a:ext cx="1270" cy="121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151620</xdr:rowOff>
    </xdr:from>
    <xdr:ext cx="599010" cy="259045"/>
    <xdr:sp macro="" textlink="">
      <xdr:nvSpPr>
        <xdr:cNvPr id="401" name="普通建設事業費 （ うち新規整備　）最大値テキスト"/>
        <xdr:cNvSpPr txBox="1"/>
      </xdr:nvSpPr>
      <xdr:spPr>
        <a:xfrm>
          <a:off x="10528300" y="1215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33493</xdr:rowOff>
    </xdr:from>
    <xdr:to>
      <xdr:col>55</xdr:col>
      <xdr:colOff>88900</xdr:colOff>
      <xdr:row>72</xdr:row>
      <xdr:rowOff>33493</xdr:rowOff>
    </xdr:to>
    <xdr:cxnSp macro="">
      <xdr:nvCxnSpPr>
        <xdr:cNvPr id="402" name="直線コネクタ 401"/>
        <xdr:cNvCxnSpPr/>
      </xdr:nvCxnSpPr>
      <xdr:spPr>
        <a:xfrm>
          <a:off x="10388600" y="1237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36990</xdr:rowOff>
    </xdr:from>
    <xdr:to>
      <xdr:col>55</xdr:col>
      <xdr:colOff>0</xdr:colOff>
      <xdr:row>77</xdr:row>
      <xdr:rowOff>127127</xdr:rowOff>
    </xdr:to>
    <xdr:cxnSp macro="">
      <xdr:nvCxnSpPr>
        <xdr:cNvPr id="403" name="直線コネクタ 402"/>
        <xdr:cNvCxnSpPr/>
      </xdr:nvCxnSpPr>
      <xdr:spPr>
        <a:xfrm>
          <a:off x="9639300" y="13067190"/>
          <a:ext cx="838200" cy="26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128050</xdr:rowOff>
    </xdr:from>
    <xdr:ext cx="534377" cy="259045"/>
    <xdr:sp macro="" textlink="">
      <xdr:nvSpPr>
        <xdr:cNvPr id="404" name="普通建設事業費 （ うち新規整備　）平均値テキスト"/>
        <xdr:cNvSpPr txBox="1"/>
      </xdr:nvSpPr>
      <xdr:spPr>
        <a:xfrm>
          <a:off x="10528300" y="13329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149623</xdr:rowOff>
    </xdr:from>
    <xdr:to>
      <xdr:col>55</xdr:col>
      <xdr:colOff>50800</xdr:colOff>
      <xdr:row>78</xdr:row>
      <xdr:rowOff>79773</xdr:rowOff>
    </xdr:to>
    <xdr:sp macro="" textlink="">
      <xdr:nvSpPr>
        <xdr:cNvPr id="405" name="フローチャート: 判断 404"/>
        <xdr:cNvSpPr/>
      </xdr:nvSpPr>
      <xdr:spPr>
        <a:xfrm>
          <a:off x="104267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2242</xdr:rowOff>
    </xdr:from>
    <xdr:to>
      <xdr:col>50</xdr:col>
      <xdr:colOff>114300</xdr:colOff>
      <xdr:row>76</xdr:row>
      <xdr:rowOff>36990</xdr:rowOff>
    </xdr:to>
    <xdr:cxnSp macro="">
      <xdr:nvCxnSpPr>
        <xdr:cNvPr id="406" name="直線コネクタ 405"/>
        <xdr:cNvCxnSpPr/>
      </xdr:nvCxnSpPr>
      <xdr:spPr>
        <a:xfrm>
          <a:off x="8750300" y="12175192"/>
          <a:ext cx="889000" cy="8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130719</xdr:rowOff>
    </xdr:from>
    <xdr:to>
      <xdr:col>50</xdr:col>
      <xdr:colOff>165100</xdr:colOff>
      <xdr:row>78</xdr:row>
      <xdr:rowOff>60869</xdr:rowOff>
    </xdr:to>
    <xdr:sp macro="" textlink="">
      <xdr:nvSpPr>
        <xdr:cNvPr id="407" name="フローチャート: 判断 406"/>
        <xdr:cNvSpPr/>
      </xdr:nvSpPr>
      <xdr:spPr>
        <a:xfrm>
          <a:off x="9588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51996</xdr:rowOff>
    </xdr:from>
    <xdr:ext cx="534377" cy="259045"/>
    <xdr:sp macro="" textlink="">
      <xdr:nvSpPr>
        <xdr:cNvPr id="408" name="テキスト ボックス 407"/>
        <xdr:cNvSpPr txBox="1"/>
      </xdr:nvSpPr>
      <xdr:spPr>
        <a:xfrm>
          <a:off x="9372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2242</xdr:rowOff>
    </xdr:from>
    <xdr:to>
      <xdr:col>45</xdr:col>
      <xdr:colOff>177800</xdr:colOff>
      <xdr:row>75</xdr:row>
      <xdr:rowOff>9878</xdr:rowOff>
    </xdr:to>
    <xdr:cxnSp macro="">
      <xdr:nvCxnSpPr>
        <xdr:cNvPr id="409" name="直線コネクタ 408"/>
        <xdr:cNvCxnSpPr/>
      </xdr:nvCxnSpPr>
      <xdr:spPr>
        <a:xfrm flipV="1">
          <a:off x="7861300" y="12175192"/>
          <a:ext cx="889000" cy="6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110038</xdr:rowOff>
    </xdr:from>
    <xdr:to>
      <xdr:col>46</xdr:col>
      <xdr:colOff>38100</xdr:colOff>
      <xdr:row>78</xdr:row>
      <xdr:rowOff>40188</xdr:rowOff>
    </xdr:to>
    <xdr:sp macro="" textlink="">
      <xdr:nvSpPr>
        <xdr:cNvPr id="410" name="フローチャート: 判断 409"/>
        <xdr:cNvSpPr/>
      </xdr:nvSpPr>
      <xdr:spPr>
        <a:xfrm>
          <a:off x="8699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31315</xdr:rowOff>
    </xdr:from>
    <xdr:ext cx="534377" cy="259045"/>
    <xdr:sp macro="" textlink="">
      <xdr:nvSpPr>
        <xdr:cNvPr id="411" name="テキスト ボックス 410"/>
        <xdr:cNvSpPr txBox="1"/>
      </xdr:nvSpPr>
      <xdr:spPr>
        <a:xfrm>
          <a:off x="8483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9878</xdr:rowOff>
    </xdr:from>
    <xdr:to>
      <xdr:col>41</xdr:col>
      <xdr:colOff>50800</xdr:colOff>
      <xdr:row>75</xdr:row>
      <xdr:rowOff>62609</xdr:rowOff>
    </xdr:to>
    <xdr:cxnSp macro="">
      <xdr:nvCxnSpPr>
        <xdr:cNvPr id="412" name="直線コネクタ 411"/>
        <xdr:cNvCxnSpPr/>
      </xdr:nvCxnSpPr>
      <xdr:spPr>
        <a:xfrm flipV="1">
          <a:off x="6972300" y="12868628"/>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145083</xdr:rowOff>
    </xdr:from>
    <xdr:to>
      <xdr:col>41</xdr:col>
      <xdr:colOff>101600</xdr:colOff>
      <xdr:row>77</xdr:row>
      <xdr:rowOff>75233</xdr:rowOff>
    </xdr:to>
    <xdr:sp macro="" textlink="">
      <xdr:nvSpPr>
        <xdr:cNvPr id="413" name="フローチャート: 判断 412"/>
        <xdr:cNvSpPr/>
      </xdr:nvSpPr>
      <xdr:spPr>
        <a:xfrm>
          <a:off x="7810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66360</xdr:rowOff>
    </xdr:from>
    <xdr:ext cx="534377" cy="259045"/>
    <xdr:sp macro="" textlink="">
      <xdr:nvSpPr>
        <xdr:cNvPr id="414" name="テキスト ボックス 413"/>
        <xdr:cNvSpPr txBox="1"/>
      </xdr:nvSpPr>
      <xdr:spPr>
        <a:xfrm>
          <a:off x="7594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63587</xdr:rowOff>
    </xdr:from>
    <xdr:to>
      <xdr:col>36</xdr:col>
      <xdr:colOff>165100</xdr:colOff>
      <xdr:row>77</xdr:row>
      <xdr:rowOff>165187</xdr:rowOff>
    </xdr:to>
    <xdr:sp macro="" textlink="">
      <xdr:nvSpPr>
        <xdr:cNvPr id="415" name="フローチャート: 判断 414"/>
        <xdr:cNvSpPr/>
      </xdr:nvSpPr>
      <xdr:spPr>
        <a:xfrm>
          <a:off x="6921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156314</xdr:rowOff>
    </xdr:from>
    <xdr:ext cx="534377" cy="259045"/>
    <xdr:sp macro="" textlink="">
      <xdr:nvSpPr>
        <xdr:cNvPr id="416" name="テキスト ボックス 415"/>
        <xdr:cNvSpPr txBox="1"/>
      </xdr:nvSpPr>
      <xdr:spPr>
        <a:xfrm>
          <a:off x="6705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76327</xdr:rowOff>
    </xdr:from>
    <xdr:to>
      <xdr:col>55</xdr:col>
      <xdr:colOff>50800</xdr:colOff>
      <xdr:row>78</xdr:row>
      <xdr:rowOff>6477</xdr:rowOff>
    </xdr:to>
    <xdr:sp macro="" textlink="">
      <xdr:nvSpPr>
        <xdr:cNvPr id="422" name="楕円 421"/>
        <xdr:cNvSpPr/>
      </xdr:nvSpPr>
      <xdr:spPr>
        <a:xfrm>
          <a:off x="104267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99204</xdr:rowOff>
    </xdr:from>
    <xdr:ext cx="534377" cy="259045"/>
    <xdr:sp macro="" textlink="">
      <xdr:nvSpPr>
        <xdr:cNvPr id="423" name="普通建設事業費 （ うち新規整備　）該当値テキスト"/>
        <xdr:cNvSpPr txBox="1"/>
      </xdr:nvSpPr>
      <xdr:spPr>
        <a:xfrm>
          <a:off x="10528300" y="131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157640</xdr:rowOff>
    </xdr:from>
    <xdr:to>
      <xdr:col>50</xdr:col>
      <xdr:colOff>165100</xdr:colOff>
      <xdr:row>76</xdr:row>
      <xdr:rowOff>87790</xdr:rowOff>
    </xdr:to>
    <xdr:sp macro="" textlink="">
      <xdr:nvSpPr>
        <xdr:cNvPr id="424" name="楕円 423"/>
        <xdr:cNvSpPr/>
      </xdr:nvSpPr>
      <xdr:spPr>
        <a:xfrm>
          <a:off x="9588500" y="130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104317</xdr:rowOff>
    </xdr:from>
    <xdr:ext cx="534377" cy="259045"/>
    <xdr:sp macro="" textlink="">
      <xdr:nvSpPr>
        <xdr:cNvPr id="425" name="テキスト ボックス 424"/>
        <xdr:cNvSpPr txBox="1"/>
      </xdr:nvSpPr>
      <xdr:spPr>
        <a:xfrm>
          <a:off x="9372111" y="1279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122892</xdr:rowOff>
    </xdr:from>
    <xdr:to>
      <xdr:col>46</xdr:col>
      <xdr:colOff>38100</xdr:colOff>
      <xdr:row>71</xdr:row>
      <xdr:rowOff>53042</xdr:rowOff>
    </xdr:to>
    <xdr:sp macro="" textlink="">
      <xdr:nvSpPr>
        <xdr:cNvPr id="426" name="楕円 425"/>
        <xdr:cNvSpPr/>
      </xdr:nvSpPr>
      <xdr:spPr>
        <a:xfrm>
          <a:off x="8699500" y="121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69569</xdr:rowOff>
    </xdr:from>
    <xdr:ext cx="599010" cy="259045"/>
    <xdr:sp macro="" textlink="">
      <xdr:nvSpPr>
        <xdr:cNvPr id="427" name="テキスト ボックス 426"/>
        <xdr:cNvSpPr txBox="1"/>
      </xdr:nvSpPr>
      <xdr:spPr>
        <a:xfrm>
          <a:off x="8450795" y="118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130528</xdr:rowOff>
    </xdr:from>
    <xdr:to>
      <xdr:col>41</xdr:col>
      <xdr:colOff>101600</xdr:colOff>
      <xdr:row>75</xdr:row>
      <xdr:rowOff>60678</xdr:rowOff>
    </xdr:to>
    <xdr:sp macro="" textlink="">
      <xdr:nvSpPr>
        <xdr:cNvPr id="428" name="楕円 427"/>
        <xdr:cNvSpPr/>
      </xdr:nvSpPr>
      <xdr:spPr>
        <a:xfrm>
          <a:off x="7810500" y="128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77205</xdr:rowOff>
    </xdr:from>
    <xdr:ext cx="534377" cy="259045"/>
    <xdr:sp macro="" textlink="">
      <xdr:nvSpPr>
        <xdr:cNvPr id="429" name="テキスト ボックス 428"/>
        <xdr:cNvSpPr txBox="1"/>
      </xdr:nvSpPr>
      <xdr:spPr>
        <a:xfrm>
          <a:off x="7594111" y="125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11809</xdr:rowOff>
    </xdr:from>
    <xdr:to>
      <xdr:col>36</xdr:col>
      <xdr:colOff>165100</xdr:colOff>
      <xdr:row>75</xdr:row>
      <xdr:rowOff>113409</xdr:rowOff>
    </xdr:to>
    <xdr:sp macro="" textlink="">
      <xdr:nvSpPr>
        <xdr:cNvPr id="430" name="楕円 429"/>
        <xdr:cNvSpPr/>
      </xdr:nvSpPr>
      <xdr:spPr>
        <a:xfrm>
          <a:off x="6921500" y="12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129936</xdr:rowOff>
    </xdr:from>
    <xdr:ext cx="534377" cy="259045"/>
    <xdr:sp macro="" textlink="">
      <xdr:nvSpPr>
        <xdr:cNvPr id="431" name="テキスト ボックス 430"/>
        <xdr:cNvSpPr txBox="1"/>
      </xdr:nvSpPr>
      <xdr:spPr>
        <a:xfrm>
          <a:off x="6705111" y="12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7" name="直線コネクタ 456"/>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8"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9" name="直線コネクタ 458"/>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60"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61" name="直線コネクタ 460"/>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133429</xdr:rowOff>
    </xdr:from>
    <xdr:to>
      <xdr:col>55</xdr:col>
      <xdr:colOff>0</xdr:colOff>
      <xdr:row>97</xdr:row>
      <xdr:rowOff>73471</xdr:rowOff>
    </xdr:to>
    <xdr:cxnSp macro="">
      <xdr:nvCxnSpPr>
        <xdr:cNvPr id="462" name="直線コネクタ 461"/>
        <xdr:cNvCxnSpPr/>
      </xdr:nvCxnSpPr>
      <xdr:spPr>
        <a:xfrm>
          <a:off x="9639300" y="16421179"/>
          <a:ext cx="838200" cy="28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3"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4" name="フローチャート: 判断 463"/>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133429</xdr:rowOff>
    </xdr:from>
    <xdr:to>
      <xdr:col>50</xdr:col>
      <xdr:colOff>114300</xdr:colOff>
      <xdr:row>98</xdr:row>
      <xdr:rowOff>125506</xdr:rowOff>
    </xdr:to>
    <xdr:cxnSp macro="">
      <xdr:nvCxnSpPr>
        <xdr:cNvPr id="465" name="直線コネクタ 464"/>
        <xdr:cNvCxnSpPr/>
      </xdr:nvCxnSpPr>
      <xdr:spPr>
        <a:xfrm flipV="1">
          <a:off x="8750300" y="16421179"/>
          <a:ext cx="889000" cy="50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6" name="フローチャート: 判断 465"/>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7" name="テキスト ボックス 466"/>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125506</xdr:rowOff>
    </xdr:from>
    <xdr:to>
      <xdr:col>45</xdr:col>
      <xdr:colOff>177800</xdr:colOff>
      <xdr:row>99</xdr:row>
      <xdr:rowOff>58579</xdr:rowOff>
    </xdr:to>
    <xdr:cxnSp macro="">
      <xdr:nvCxnSpPr>
        <xdr:cNvPr id="468" name="直線コネクタ 467"/>
        <xdr:cNvCxnSpPr/>
      </xdr:nvCxnSpPr>
      <xdr:spPr>
        <a:xfrm flipV="1">
          <a:off x="7861300" y="16927606"/>
          <a:ext cx="889000" cy="10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9" name="フローチャート: 判断 468"/>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70" name="テキスト ボックス 469"/>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58579</xdr:rowOff>
    </xdr:from>
    <xdr:to>
      <xdr:col>41</xdr:col>
      <xdr:colOff>50800</xdr:colOff>
      <xdr:row>99</xdr:row>
      <xdr:rowOff>70914</xdr:rowOff>
    </xdr:to>
    <xdr:cxnSp macro="">
      <xdr:nvCxnSpPr>
        <xdr:cNvPr id="471" name="直線コネクタ 470"/>
        <xdr:cNvCxnSpPr/>
      </xdr:nvCxnSpPr>
      <xdr:spPr>
        <a:xfrm flipV="1">
          <a:off x="6972300" y="17032129"/>
          <a:ext cx="889000" cy="1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2" name="フローチャート: 判断 471"/>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3" name="テキスト ボックス 472"/>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4" name="フローチャート: 判断 473"/>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5" name="テキスト ボックス 474"/>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22671</xdr:rowOff>
    </xdr:from>
    <xdr:to>
      <xdr:col>55</xdr:col>
      <xdr:colOff>50800</xdr:colOff>
      <xdr:row>97</xdr:row>
      <xdr:rowOff>124271</xdr:rowOff>
    </xdr:to>
    <xdr:sp macro="" textlink="">
      <xdr:nvSpPr>
        <xdr:cNvPr id="481" name="楕円 480"/>
        <xdr:cNvSpPr/>
      </xdr:nvSpPr>
      <xdr:spPr>
        <a:xfrm>
          <a:off x="10426700" y="166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1098</xdr:rowOff>
    </xdr:from>
    <xdr:ext cx="534377" cy="259045"/>
    <xdr:sp macro="" textlink="">
      <xdr:nvSpPr>
        <xdr:cNvPr id="482" name="普通建設事業費 （ うち更新整備　）該当値テキスト"/>
        <xdr:cNvSpPr txBox="1"/>
      </xdr:nvSpPr>
      <xdr:spPr>
        <a:xfrm>
          <a:off x="10528300" y="166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82629</xdr:rowOff>
    </xdr:from>
    <xdr:to>
      <xdr:col>50</xdr:col>
      <xdr:colOff>165100</xdr:colOff>
      <xdr:row>96</xdr:row>
      <xdr:rowOff>12779</xdr:rowOff>
    </xdr:to>
    <xdr:sp macro="" textlink="">
      <xdr:nvSpPr>
        <xdr:cNvPr id="483" name="楕円 482"/>
        <xdr:cNvSpPr/>
      </xdr:nvSpPr>
      <xdr:spPr>
        <a:xfrm>
          <a:off x="9588500" y="16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29306</xdr:rowOff>
    </xdr:from>
    <xdr:ext cx="534377" cy="259045"/>
    <xdr:sp macro="" textlink="">
      <xdr:nvSpPr>
        <xdr:cNvPr id="484" name="テキスト ボックス 483"/>
        <xdr:cNvSpPr txBox="1"/>
      </xdr:nvSpPr>
      <xdr:spPr>
        <a:xfrm>
          <a:off x="9372111" y="161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74706</xdr:rowOff>
    </xdr:from>
    <xdr:to>
      <xdr:col>46</xdr:col>
      <xdr:colOff>38100</xdr:colOff>
      <xdr:row>99</xdr:row>
      <xdr:rowOff>4856</xdr:rowOff>
    </xdr:to>
    <xdr:sp macro="" textlink="">
      <xdr:nvSpPr>
        <xdr:cNvPr id="485" name="楕円 484"/>
        <xdr:cNvSpPr/>
      </xdr:nvSpPr>
      <xdr:spPr>
        <a:xfrm>
          <a:off x="8699500" y="168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167433</xdr:rowOff>
    </xdr:from>
    <xdr:ext cx="534377" cy="259045"/>
    <xdr:sp macro="" textlink="">
      <xdr:nvSpPr>
        <xdr:cNvPr id="486" name="テキスト ボックス 485"/>
        <xdr:cNvSpPr txBox="1"/>
      </xdr:nvSpPr>
      <xdr:spPr>
        <a:xfrm>
          <a:off x="8483111" y="1696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7779</xdr:rowOff>
    </xdr:from>
    <xdr:to>
      <xdr:col>41</xdr:col>
      <xdr:colOff>101600</xdr:colOff>
      <xdr:row>99</xdr:row>
      <xdr:rowOff>109379</xdr:rowOff>
    </xdr:to>
    <xdr:sp macro="" textlink="">
      <xdr:nvSpPr>
        <xdr:cNvPr id="487" name="楕円 486"/>
        <xdr:cNvSpPr/>
      </xdr:nvSpPr>
      <xdr:spPr>
        <a:xfrm>
          <a:off x="7810500" y="169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100506</xdr:rowOff>
    </xdr:from>
    <xdr:ext cx="469744" cy="259045"/>
    <xdr:sp macro="" textlink="">
      <xdr:nvSpPr>
        <xdr:cNvPr id="488" name="テキスト ボックス 487"/>
        <xdr:cNvSpPr txBox="1"/>
      </xdr:nvSpPr>
      <xdr:spPr>
        <a:xfrm>
          <a:off x="7626428" y="1707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20114</xdr:rowOff>
    </xdr:from>
    <xdr:to>
      <xdr:col>36</xdr:col>
      <xdr:colOff>165100</xdr:colOff>
      <xdr:row>99</xdr:row>
      <xdr:rowOff>121714</xdr:rowOff>
    </xdr:to>
    <xdr:sp macro="" textlink="">
      <xdr:nvSpPr>
        <xdr:cNvPr id="489" name="楕円 488"/>
        <xdr:cNvSpPr/>
      </xdr:nvSpPr>
      <xdr:spPr>
        <a:xfrm>
          <a:off x="6921500" y="16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112841</xdr:rowOff>
    </xdr:from>
    <xdr:ext cx="469744" cy="259045"/>
    <xdr:sp macro="" textlink="">
      <xdr:nvSpPr>
        <xdr:cNvPr id="490" name="テキスト ボックス 489"/>
        <xdr:cNvSpPr txBox="1"/>
      </xdr:nvSpPr>
      <xdr:spPr>
        <a:xfrm>
          <a:off x="6737428" y="170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4" name="直線コネクタ 513"/>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7"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8" name="直線コネクタ 517"/>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140703</xdr:rowOff>
    </xdr:from>
    <xdr:to>
      <xdr:col>85</xdr:col>
      <xdr:colOff>127000</xdr:colOff>
      <xdr:row>39</xdr:row>
      <xdr:rowOff>10401</xdr:rowOff>
    </xdr:to>
    <xdr:cxnSp macro="">
      <xdr:nvCxnSpPr>
        <xdr:cNvPr id="519" name="直線コネクタ 518"/>
        <xdr:cNvCxnSpPr/>
      </xdr:nvCxnSpPr>
      <xdr:spPr>
        <a:xfrm flipV="1">
          <a:off x="15481300" y="665580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20"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21" name="フローチャート: 判断 520"/>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10401</xdr:rowOff>
    </xdr:from>
    <xdr:to>
      <xdr:col>81</xdr:col>
      <xdr:colOff>50800</xdr:colOff>
      <xdr:row>39</xdr:row>
      <xdr:rowOff>27394</xdr:rowOff>
    </xdr:to>
    <xdr:cxnSp macro="">
      <xdr:nvCxnSpPr>
        <xdr:cNvPr id="522" name="直線コネクタ 521"/>
        <xdr:cNvCxnSpPr/>
      </xdr:nvCxnSpPr>
      <xdr:spPr>
        <a:xfrm flipV="1">
          <a:off x="14592300" y="6696951"/>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3" name="フローチャート: 判断 522"/>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4" name="テキスト ボックス 523"/>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27394</xdr:rowOff>
    </xdr:from>
    <xdr:to>
      <xdr:col>76</xdr:col>
      <xdr:colOff>114300</xdr:colOff>
      <xdr:row>39</xdr:row>
      <xdr:rowOff>33439</xdr:rowOff>
    </xdr:to>
    <xdr:cxnSp macro="">
      <xdr:nvCxnSpPr>
        <xdr:cNvPr id="525" name="直線コネクタ 524"/>
        <xdr:cNvCxnSpPr/>
      </xdr:nvCxnSpPr>
      <xdr:spPr>
        <a:xfrm flipV="1">
          <a:off x="13703300" y="6713944"/>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6" name="フローチャート: 判断 525"/>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7" name="テキスト ボックス 526"/>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112535</xdr:rowOff>
    </xdr:from>
    <xdr:to>
      <xdr:col>71</xdr:col>
      <xdr:colOff>177800</xdr:colOff>
      <xdr:row>39</xdr:row>
      <xdr:rowOff>33439</xdr:rowOff>
    </xdr:to>
    <xdr:cxnSp macro="">
      <xdr:nvCxnSpPr>
        <xdr:cNvPr id="528" name="直線コネクタ 527"/>
        <xdr:cNvCxnSpPr/>
      </xdr:nvCxnSpPr>
      <xdr:spPr>
        <a:xfrm>
          <a:off x="12814300" y="6627635"/>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9" name="フローチャート: 判断 528"/>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30" name="テキスト ボックス 529"/>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31" name="フローチャート: 判断 530"/>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29697</xdr:rowOff>
    </xdr:from>
    <xdr:ext cx="469744" cy="259045"/>
    <xdr:sp macro="" textlink="">
      <xdr:nvSpPr>
        <xdr:cNvPr id="532" name="テキスト ボックス 531"/>
        <xdr:cNvSpPr txBox="1"/>
      </xdr:nvSpPr>
      <xdr:spPr>
        <a:xfrm>
          <a:off x="12579428" y="6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89903</xdr:rowOff>
    </xdr:from>
    <xdr:to>
      <xdr:col>85</xdr:col>
      <xdr:colOff>177800</xdr:colOff>
      <xdr:row>39</xdr:row>
      <xdr:rowOff>20053</xdr:rowOff>
    </xdr:to>
    <xdr:sp macro="" textlink="">
      <xdr:nvSpPr>
        <xdr:cNvPr id="538" name="楕円 537"/>
        <xdr:cNvSpPr/>
      </xdr:nvSpPr>
      <xdr:spPr>
        <a:xfrm>
          <a:off x="16268700" y="66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9"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131051</xdr:rowOff>
    </xdr:from>
    <xdr:to>
      <xdr:col>81</xdr:col>
      <xdr:colOff>101600</xdr:colOff>
      <xdr:row>39</xdr:row>
      <xdr:rowOff>61201</xdr:rowOff>
    </xdr:to>
    <xdr:sp macro="" textlink="">
      <xdr:nvSpPr>
        <xdr:cNvPr id="540" name="楕円 539"/>
        <xdr:cNvSpPr/>
      </xdr:nvSpPr>
      <xdr:spPr>
        <a:xfrm>
          <a:off x="15430500" y="6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52328</xdr:rowOff>
    </xdr:from>
    <xdr:ext cx="469744" cy="259045"/>
    <xdr:sp macro="" textlink="">
      <xdr:nvSpPr>
        <xdr:cNvPr id="541" name="テキスト ボックス 540"/>
        <xdr:cNvSpPr txBox="1"/>
      </xdr:nvSpPr>
      <xdr:spPr>
        <a:xfrm>
          <a:off x="15246428" y="67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148044</xdr:rowOff>
    </xdr:from>
    <xdr:to>
      <xdr:col>76</xdr:col>
      <xdr:colOff>165100</xdr:colOff>
      <xdr:row>39</xdr:row>
      <xdr:rowOff>78194</xdr:rowOff>
    </xdr:to>
    <xdr:sp macro="" textlink="">
      <xdr:nvSpPr>
        <xdr:cNvPr id="542" name="楕円 541"/>
        <xdr:cNvSpPr/>
      </xdr:nvSpPr>
      <xdr:spPr>
        <a:xfrm>
          <a:off x="14541500" y="6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69321</xdr:rowOff>
    </xdr:from>
    <xdr:ext cx="469744" cy="259045"/>
    <xdr:sp macro="" textlink="">
      <xdr:nvSpPr>
        <xdr:cNvPr id="543" name="テキスト ボックス 542"/>
        <xdr:cNvSpPr txBox="1"/>
      </xdr:nvSpPr>
      <xdr:spPr>
        <a:xfrm>
          <a:off x="14357428" y="67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154089</xdr:rowOff>
    </xdr:from>
    <xdr:to>
      <xdr:col>72</xdr:col>
      <xdr:colOff>38100</xdr:colOff>
      <xdr:row>39</xdr:row>
      <xdr:rowOff>84239</xdr:rowOff>
    </xdr:to>
    <xdr:sp macro="" textlink="">
      <xdr:nvSpPr>
        <xdr:cNvPr id="544" name="楕円 543"/>
        <xdr:cNvSpPr/>
      </xdr:nvSpPr>
      <xdr:spPr>
        <a:xfrm>
          <a:off x="13652500" y="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75366</xdr:rowOff>
    </xdr:from>
    <xdr:ext cx="378565" cy="259045"/>
    <xdr:sp macro="" textlink="">
      <xdr:nvSpPr>
        <xdr:cNvPr id="545" name="テキスト ボックス 544"/>
        <xdr:cNvSpPr txBox="1"/>
      </xdr:nvSpPr>
      <xdr:spPr>
        <a:xfrm>
          <a:off x="1351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61735</xdr:rowOff>
    </xdr:from>
    <xdr:to>
      <xdr:col>67</xdr:col>
      <xdr:colOff>101600</xdr:colOff>
      <xdr:row>38</xdr:row>
      <xdr:rowOff>163335</xdr:rowOff>
    </xdr:to>
    <xdr:sp macro="" textlink="">
      <xdr:nvSpPr>
        <xdr:cNvPr id="546" name="楕円 545"/>
        <xdr:cNvSpPr/>
      </xdr:nvSpPr>
      <xdr:spPr>
        <a:xfrm>
          <a:off x="12763500" y="65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8412</xdr:rowOff>
    </xdr:from>
    <xdr:ext cx="469744" cy="259045"/>
    <xdr:sp macro="" textlink="">
      <xdr:nvSpPr>
        <xdr:cNvPr id="547" name="テキスト ボックス 546"/>
        <xdr:cNvSpPr txBox="1"/>
      </xdr:nvSpPr>
      <xdr:spPr>
        <a:xfrm>
          <a:off x="1257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61" name="テキスト ボックス 56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3" name="テキスト ボックス 56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5" name="テキスト ボックス 56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7" name="テキスト ボックス 566"/>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9" name="テキスト ボックス 56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71" name="直線コネクタ 570"/>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2"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3" name="直線コネクタ 57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4"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5" name="直線コネクタ 574"/>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6" name="直線コネクタ 57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7"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8" name="フローチャート: 判断 577"/>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9" name="直線コネクタ 57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80" name="フローチャート: 判断 579"/>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81" name="テキスト ボックス 580"/>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2" name="直線コネクタ 58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3" name="フローチャート: 判断 582"/>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4" name="テキスト ボックス 583"/>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5" name="直線コネクタ 58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6" name="フローチャート: 判断 58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フローチャート: 判断 58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5" name="楕円 59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6"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7" name="楕円 59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8" name="テキスト ボックス 59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9" name="楕円 59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600" name="テキスト ボックス 59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1" name="楕円 60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2" name="テキスト ボックス 60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3" name="楕円 60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4" name="テキスト ボックス 60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8" name="直線コネクタ 627"/>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9"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30" name="直線コネクタ 629"/>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31"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2" name="直線コネクタ 631"/>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25891</xdr:rowOff>
    </xdr:from>
    <xdr:to>
      <xdr:col>85</xdr:col>
      <xdr:colOff>127000</xdr:colOff>
      <xdr:row>77</xdr:row>
      <xdr:rowOff>26974</xdr:rowOff>
    </xdr:to>
    <xdr:cxnSp macro="">
      <xdr:nvCxnSpPr>
        <xdr:cNvPr id="633" name="直線コネクタ 632"/>
        <xdr:cNvCxnSpPr/>
      </xdr:nvCxnSpPr>
      <xdr:spPr>
        <a:xfrm>
          <a:off x="15481300" y="13227541"/>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4"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5" name="フローチャート: 判断 634"/>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25891</xdr:rowOff>
    </xdr:from>
    <xdr:to>
      <xdr:col>81</xdr:col>
      <xdr:colOff>50800</xdr:colOff>
      <xdr:row>77</xdr:row>
      <xdr:rowOff>36130</xdr:rowOff>
    </xdr:to>
    <xdr:cxnSp macro="">
      <xdr:nvCxnSpPr>
        <xdr:cNvPr id="636" name="直線コネクタ 635"/>
        <xdr:cNvCxnSpPr/>
      </xdr:nvCxnSpPr>
      <xdr:spPr>
        <a:xfrm flipV="1">
          <a:off x="14592300" y="13227541"/>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7" name="フローチャート: 判断 636"/>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8" name="テキスト ボックス 637"/>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36130</xdr:rowOff>
    </xdr:from>
    <xdr:to>
      <xdr:col>76</xdr:col>
      <xdr:colOff>114300</xdr:colOff>
      <xdr:row>77</xdr:row>
      <xdr:rowOff>43117</xdr:rowOff>
    </xdr:to>
    <xdr:cxnSp macro="">
      <xdr:nvCxnSpPr>
        <xdr:cNvPr id="639" name="直線コネクタ 638"/>
        <xdr:cNvCxnSpPr/>
      </xdr:nvCxnSpPr>
      <xdr:spPr>
        <a:xfrm flipV="1">
          <a:off x="13703300" y="13237780"/>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40" name="フローチャート: 判断 639"/>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41" name="テキスト ボックス 640"/>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43117</xdr:rowOff>
    </xdr:from>
    <xdr:to>
      <xdr:col>71</xdr:col>
      <xdr:colOff>177800</xdr:colOff>
      <xdr:row>77</xdr:row>
      <xdr:rowOff>53259</xdr:rowOff>
    </xdr:to>
    <xdr:cxnSp macro="">
      <xdr:nvCxnSpPr>
        <xdr:cNvPr id="642" name="直線コネクタ 641"/>
        <xdr:cNvCxnSpPr/>
      </xdr:nvCxnSpPr>
      <xdr:spPr>
        <a:xfrm flipV="1">
          <a:off x="12814300" y="13244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3" name="フローチャート: 判断 642"/>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4" name="テキスト ボックス 643"/>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5" name="フローチャート: 判断 644"/>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6" name="テキスト ボックス 645"/>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147624</xdr:rowOff>
    </xdr:from>
    <xdr:to>
      <xdr:col>85</xdr:col>
      <xdr:colOff>177800</xdr:colOff>
      <xdr:row>77</xdr:row>
      <xdr:rowOff>77774</xdr:rowOff>
    </xdr:to>
    <xdr:sp macro="" textlink="">
      <xdr:nvSpPr>
        <xdr:cNvPr id="652" name="楕円 651"/>
        <xdr:cNvSpPr/>
      </xdr:nvSpPr>
      <xdr:spPr>
        <a:xfrm>
          <a:off x="16268700" y="13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170501</xdr:rowOff>
    </xdr:from>
    <xdr:ext cx="534377" cy="259045"/>
    <xdr:sp macro="" textlink="">
      <xdr:nvSpPr>
        <xdr:cNvPr id="653" name="公債費該当値テキスト"/>
        <xdr:cNvSpPr txBox="1"/>
      </xdr:nvSpPr>
      <xdr:spPr>
        <a:xfrm>
          <a:off x="16370300" y="130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146541</xdr:rowOff>
    </xdr:from>
    <xdr:to>
      <xdr:col>81</xdr:col>
      <xdr:colOff>101600</xdr:colOff>
      <xdr:row>77</xdr:row>
      <xdr:rowOff>76691</xdr:rowOff>
    </xdr:to>
    <xdr:sp macro="" textlink="">
      <xdr:nvSpPr>
        <xdr:cNvPr id="654" name="楕円 653"/>
        <xdr:cNvSpPr/>
      </xdr:nvSpPr>
      <xdr:spPr>
        <a:xfrm>
          <a:off x="15430500" y="131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93218</xdr:rowOff>
    </xdr:from>
    <xdr:ext cx="534377" cy="259045"/>
    <xdr:sp macro="" textlink="">
      <xdr:nvSpPr>
        <xdr:cNvPr id="655" name="テキスト ボックス 654"/>
        <xdr:cNvSpPr txBox="1"/>
      </xdr:nvSpPr>
      <xdr:spPr>
        <a:xfrm>
          <a:off x="15214111" y="129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156780</xdr:rowOff>
    </xdr:from>
    <xdr:to>
      <xdr:col>76</xdr:col>
      <xdr:colOff>165100</xdr:colOff>
      <xdr:row>77</xdr:row>
      <xdr:rowOff>86930</xdr:rowOff>
    </xdr:to>
    <xdr:sp macro="" textlink="">
      <xdr:nvSpPr>
        <xdr:cNvPr id="656" name="楕円 655"/>
        <xdr:cNvSpPr/>
      </xdr:nvSpPr>
      <xdr:spPr>
        <a:xfrm>
          <a:off x="14541500" y="131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103456</xdr:rowOff>
    </xdr:from>
    <xdr:ext cx="534377" cy="259045"/>
    <xdr:sp macro="" textlink="">
      <xdr:nvSpPr>
        <xdr:cNvPr id="657" name="テキスト ボックス 656"/>
        <xdr:cNvSpPr txBox="1"/>
      </xdr:nvSpPr>
      <xdr:spPr>
        <a:xfrm>
          <a:off x="14325111" y="12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163767</xdr:rowOff>
    </xdr:from>
    <xdr:to>
      <xdr:col>72</xdr:col>
      <xdr:colOff>38100</xdr:colOff>
      <xdr:row>77</xdr:row>
      <xdr:rowOff>93917</xdr:rowOff>
    </xdr:to>
    <xdr:sp macro="" textlink="">
      <xdr:nvSpPr>
        <xdr:cNvPr id="658" name="楕円 657"/>
        <xdr:cNvSpPr/>
      </xdr:nvSpPr>
      <xdr:spPr>
        <a:xfrm>
          <a:off x="13652500" y="131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110444</xdr:rowOff>
    </xdr:from>
    <xdr:ext cx="534377" cy="259045"/>
    <xdr:sp macro="" textlink="">
      <xdr:nvSpPr>
        <xdr:cNvPr id="659" name="テキスト ボックス 658"/>
        <xdr:cNvSpPr txBox="1"/>
      </xdr:nvSpPr>
      <xdr:spPr>
        <a:xfrm>
          <a:off x="13436111" y="129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2459</xdr:rowOff>
    </xdr:from>
    <xdr:to>
      <xdr:col>67</xdr:col>
      <xdr:colOff>101600</xdr:colOff>
      <xdr:row>77</xdr:row>
      <xdr:rowOff>104059</xdr:rowOff>
    </xdr:to>
    <xdr:sp macro="" textlink="">
      <xdr:nvSpPr>
        <xdr:cNvPr id="660" name="楕円 659"/>
        <xdr:cNvSpPr/>
      </xdr:nvSpPr>
      <xdr:spPr>
        <a:xfrm>
          <a:off x="12763500" y="132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120586</xdr:rowOff>
    </xdr:from>
    <xdr:ext cx="534377" cy="259045"/>
    <xdr:sp macro="" textlink="">
      <xdr:nvSpPr>
        <xdr:cNvPr id="661" name="テキスト ボックス 660"/>
        <xdr:cNvSpPr txBox="1"/>
      </xdr:nvSpPr>
      <xdr:spPr>
        <a:xfrm>
          <a:off x="12547111" y="129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81" name="直線コネクタ 680"/>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2"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3" name="直線コネクタ 682"/>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4"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5" name="直線コネクタ 684"/>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102524</xdr:rowOff>
    </xdr:from>
    <xdr:to>
      <xdr:col>85</xdr:col>
      <xdr:colOff>127000</xdr:colOff>
      <xdr:row>97</xdr:row>
      <xdr:rowOff>105079</xdr:rowOff>
    </xdr:to>
    <xdr:cxnSp macro="">
      <xdr:nvCxnSpPr>
        <xdr:cNvPr id="686" name="直線コネクタ 685"/>
        <xdr:cNvCxnSpPr/>
      </xdr:nvCxnSpPr>
      <xdr:spPr>
        <a:xfrm flipV="1">
          <a:off x="15481300" y="16733174"/>
          <a:ext cx="8382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7"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8" name="フローチャート: 判断 687"/>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105079</xdr:rowOff>
    </xdr:from>
    <xdr:to>
      <xdr:col>81</xdr:col>
      <xdr:colOff>50800</xdr:colOff>
      <xdr:row>97</xdr:row>
      <xdr:rowOff>127172</xdr:rowOff>
    </xdr:to>
    <xdr:cxnSp macro="">
      <xdr:nvCxnSpPr>
        <xdr:cNvPr id="689" name="直線コネクタ 688"/>
        <xdr:cNvCxnSpPr/>
      </xdr:nvCxnSpPr>
      <xdr:spPr>
        <a:xfrm flipV="1">
          <a:off x="14592300" y="16735729"/>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90" name="フローチャート: 判断 689"/>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91" name="テキスト ボックス 690"/>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165669</xdr:rowOff>
    </xdr:from>
    <xdr:to>
      <xdr:col>76</xdr:col>
      <xdr:colOff>114300</xdr:colOff>
      <xdr:row>97</xdr:row>
      <xdr:rowOff>127172</xdr:rowOff>
    </xdr:to>
    <xdr:cxnSp macro="">
      <xdr:nvCxnSpPr>
        <xdr:cNvPr id="692" name="直線コネクタ 691"/>
        <xdr:cNvCxnSpPr/>
      </xdr:nvCxnSpPr>
      <xdr:spPr>
        <a:xfrm>
          <a:off x="13703300" y="16624869"/>
          <a:ext cx="889000" cy="1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3" name="フローチャート: 判断 692"/>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4" name="テキスト ボックス 693"/>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165669</xdr:rowOff>
    </xdr:from>
    <xdr:to>
      <xdr:col>71</xdr:col>
      <xdr:colOff>177800</xdr:colOff>
      <xdr:row>97</xdr:row>
      <xdr:rowOff>99924</xdr:rowOff>
    </xdr:to>
    <xdr:cxnSp macro="">
      <xdr:nvCxnSpPr>
        <xdr:cNvPr id="695" name="直線コネクタ 694"/>
        <xdr:cNvCxnSpPr/>
      </xdr:nvCxnSpPr>
      <xdr:spPr>
        <a:xfrm flipV="1">
          <a:off x="12814300" y="16624869"/>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6" name="フローチャート: 判断 695"/>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7" name="テキスト ボックス 696"/>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8" name="フローチャート: 判断 697"/>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9" name="テキスト ボックス 698"/>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51724</xdr:rowOff>
    </xdr:from>
    <xdr:to>
      <xdr:col>85</xdr:col>
      <xdr:colOff>177800</xdr:colOff>
      <xdr:row>97</xdr:row>
      <xdr:rowOff>153324</xdr:rowOff>
    </xdr:to>
    <xdr:sp macro="" textlink="">
      <xdr:nvSpPr>
        <xdr:cNvPr id="705" name="楕円 704"/>
        <xdr:cNvSpPr/>
      </xdr:nvSpPr>
      <xdr:spPr>
        <a:xfrm>
          <a:off x="16268700" y="166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6"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54279</xdr:rowOff>
    </xdr:from>
    <xdr:to>
      <xdr:col>81</xdr:col>
      <xdr:colOff>101600</xdr:colOff>
      <xdr:row>97</xdr:row>
      <xdr:rowOff>155879</xdr:rowOff>
    </xdr:to>
    <xdr:sp macro="" textlink="">
      <xdr:nvSpPr>
        <xdr:cNvPr id="707" name="楕円 706"/>
        <xdr:cNvSpPr/>
      </xdr:nvSpPr>
      <xdr:spPr>
        <a:xfrm>
          <a:off x="15430500" y="166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147006</xdr:rowOff>
    </xdr:from>
    <xdr:ext cx="534377" cy="259045"/>
    <xdr:sp macro="" textlink="">
      <xdr:nvSpPr>
        <xdr:cNvPr id="708" name="テキスト ボックス 707"/>
        <xdr:cNvSpPr txBox="1"/>
      </xdr:nvSpPr>
      <xdr:spPr>
        <a:xfrm>
          <a:off x="15214111" y="1677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76372</xdr:rowOff>
    </xdr:from>
    <xdr:to>
      <xdr:col>76</xdr:col>
      <xdr:colOff>165100</xdr:colOff>
      <xdr:row>98</xdr:row>
      <xdr:rowOff>6522</xdr:rowOff>
    </xdr:to>
    <xdr:sp macro="" textlink="">
      <xdr:nvSpPr>
        <xdr:cNvPr id="709" name="楕円 708"/>
        <xdr:cNvSpPr/>
      </xdr:nvSpPr>
      <xdr:spPr>
        <a:xfrm>
          <a:off x="14541500" y="1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169099</xdr:rowOff>
    </xdr:from>
    <xdr:ext cx="534377" cy="259045"/>
    <xdr:sp macro="" textlink="">
      <xdr:nvSpPr>
        <xdr:cNvPr id="710" name="テキスト ボックス 709"/>
        <xdr:cNvSpPr txBox="1"/>
      </xdr:nvSpPr>
      <xdr:spPr>
        <a:xfrm>
          <a:off x="14325111" y="167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114869</xdr:rowOff>
    </xdr:from>
    <xdr:to>
      <xdr:col>72</xdr:col>
      <xdr:colOff>38100</xdr:colOff>
      <xdr:row>97</xdr:row>
      <xdr:rowOff>45019</xdr:rowOff>
    </xdr:to>
    <xdr:sp macro="" textlink="">
      <xdr:nvSpPr>
        <xdr:cNvPr id="711" name="楕円 710"/>
        <xdr:cNvSpPr/>
      </xdr:nvSpPr>
      <xdr:spPr>
        <a:xfrm>
          <a:off x="13652500" y="165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61546</xdr:rowOff>
    </xdr:from>
    <xdr:ext cx="534377" cy="259045"/>
    <xdr:sp macro="" textlink="">
      <xdr:nvSpPr>
        <xdr:cNvPr id="712" name="テキスト ボックス 711"/>
        <xdr:cNvSpPr txBox="1"/>
      </xdr:nvSpPr>
      <xdr:spPr>
        <a:xfrm>
          <a:off x="13436111" y="163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49124</xdr:rowOff>
    </xdr:from>
    <xdr:to>
      <xdr:col>67</xdr:col>
      <xdr:colOff>101600</xdr:colOff>
      <xdr:row>97</xdr:row>
      <xdr:rowOff>150724</xdr:rowOff>
    </xdr:to>
    <xdr:sp macro="" textlink="">
      <xdr:nvSpPr>
        <xdr:cNvPr id="713" name="楕円 712"/>
        <xdr:cNvSpPr/>
      </xdr:nvSpPr>
      <xdr:spPr>
        <a:xfrm>
          <a:off x="12763500" y="166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167251</xdr:rowOff>
    </xdr:from>
    <xdr:ext cx="534377" cy="259045"/>
    <xdr:sp macro="" textlink="">
      <xdr:nvSpPr>
        <xdr:cNvPr id="714" name="テキスト ボックス 713"/>
        <xdr:cNvSpPr txBox="1"/>
      </xdr:nvSpPr>
      <xdr:spPr>
        <a:xfrm>
          <a:off x="12547111" y="164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8" name="直線コネクタ 737"/>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41"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2" name="直線コネクタ 741"/>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4"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5" name="フローチャート: 判断 744"/>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7" name="フローチャート: 判断 746"/>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8" name="テキスト ボックス 747"/>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50" name="フローチャート: 判断 749"/>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51" name="テキスト ボックス 750"/>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43497</xdr:rowOff>
    </xdr:from>
    <xdr:to>
      <xdr:col>102</xdr:col>
      <xdr:colOff>114300</xdr:colOff>
      <xdr:row>39</xdr:row>
      <xdr:rowOff>44450</xdr:rowOff>
    </xdr:to>
    <xdr:cxnSp macro="">
      <xdr:nvCxnSpPr>
        <xdr:cNvPr id="752" name="直線コネクタ 751"/>
        <xdr:cNvCxnSpPr/>
      </xdr:nvCxnSpPr>
      <xdr:spPr>
        <a:xfrm>
          <a:off x="18656300" y="67300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3" name="フローチャート: 判断 752"/>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4" name="テキスト ボックス 753"/>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5" name="フローチャート: 判断 754"/>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6" name="テキスト ボックス 755"/>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164147</xdr:rowOff>
    </xdr:from>
    <xdr:to>
      <xdr:col>98</xdr:col>
      <xdr:colOff>38100</xdr:colOff>
      <xdr:row>39</xdr:row>
      <xdr:rowOff>94297</xdr:rowOff>
    </xdr:to>
    <xdr:sp macro="" textlink="">
      <xdr:nvSpPr>
        <xdr:cNvPr id="770" name="楕円 769"/>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85424</xdr:rowOff>
    </xdr:from>
    <xdr:ext cx="313932" cy="259045"/>
    <xdr:sp macro="" textlink="">
      <xdr:nvSpPr>
        <xdr:cNvPr id="771" name="テキスト ボックス 770"/>
        <xdr:cNvSpPr txBox="1"/>
      </xdr:nvSpPr>
      <xdr:spPr>
        <a:xfrm>
          <a:off x="18499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3" name="直線コネクタ 792"/>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6"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7" name="直線コネクタ 796"/>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162468</xdr:rowOff>
    </xdr:from>
    <xdr:to>
      <xdr:col>116</xdr:col>
      <xdr:colOff>63500</xdr:colOff>
      <xdr:row>57</xdr:row>
      <xdr:rowOff>164778</xdr:rowOff>
    </xdr:to>
    <xdr:cxnSp macro="">
      <xdr:nvCxnSpPr>
        <xdr:cNvPr id="798" name="直線コネクタ 797"/>
        <xdr:cNvCxnSpPr/>
      </xdr:nvCxnSpPr>
      <xdr:spPr>
        <a:xfrm flipV="1">
          <a:off x="21323300" y="9935118"/>
          <a:ext cx="8382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9"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800" name="フローチャート: 判断 799"/>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164778</xdr:rowOff>
    </xdr:from>
    <xdr:to>
      <xdr:col>111</xdr:col>
      <xdr:colOff>177800</xdr:colOff>
      <xdr:row>57</xdr:row>
      <xdr:rowOff>166057</xdr:rowOff>
    </xdr:to>
    <xdr:cxnSp macro="">
      <xdr:nvCxnSpPr>
        <xdr:cNvPr id="801" name="直線コネクタ 800"/>
        <xdr:cNvCxnSpPr/>
      </xdr:nvCxnSpPr>
      <xdr:spPr>
        <a:xfrm flipV="1">
          <a:off x="20434300" y="9937428"/>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2" name="フローチャート: 判断 801"/>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3" name="テキスト ボックス 802"/>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166057</xdr:rowOff>
    </xdr:from>
    <xdr:to>
      <xdr:col>107</xdr:col>
      <xdr:colOff>50800</xdr:colOff>
      <xdr:row>57</xdr:row>
      <xdr:rowOff>166881</xdr:rowOff>
    </xdr:to>
    <xdr:cxnSp macro="">
      <xdr:nvCxnSpPr>
        <xdr:cNvPr id="804" name="直線コネクタ 803"/>
        <xdr:cNvCxnSpPr/>
      </xdr:nvCxnSpPr>
      <xdr:spPr>
        <a:xfrm flipV="1">
          <a:off x="19545300" y="9938707"/>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5" name="フローチャート: 判断 804"/>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6" name="テキスト ボックス 805"/>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166881</xdr:rowOff>
    </xdr:from>
    <xdr:to>
      <xdr:col>102</xdr:col>
      <xdr:colOff>114300</xdr:colOff>
      <xdr:row>57</xdr:row>
      <xdr:rowOff>169075</xdr:rowOff>
    </xdr:to>
    <xdr:cxnSp macro="">
      <xdr:nvCxnSpPr>
        <xdr:cNvPr id="807" name="直線コネクタ 806"/>
        <xdr:cNvCxnSpPr/>
      </xdr:nvCxnSpPr>
      <xdr:spPr>
        <a:xfrm flipV="1">
          <a:off x="18656300" y="99395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8" name="フローチャート: 判断 807"/>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9" name="テキスト ボックス 808"/>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10" name="フローチャート: 判断 809"/>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11" name="テキスト ボックス 810"/>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111668</xdr:rowOff>
    </xdr:from>
    <xdr:to>
      <xdr:col>116</xdr:col>
      <xdr:colOff>114300</xdr:colOff>
      <xdr:row>58</xdr:row>
      <xdr:rowOff>41818</xdr:rowOff>
    </xdr:to>
    <xdr:sp macro="" textlink="">
      <xdr:nvSpPr>
        <xdr:cNvPr id="817" name="楕円 816"/>
        <xdr:cNvSpPr/>
      </xdr:nvSpPr>
      <xdr:spPr>
        <a:xfrm>
          <a:off x="22110700" y="98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134545</xdr:rowOff>
    </xdr:from>
    <xdr:ext cx="469744" cy="259045"/>
    <xdr:sp macro="" textlink="">
      <xdr:nvSpPr>
        <xdr:cNvPr id="818" name="貸付金該当値テキスト"/>
        <xdr:cNvSpPr txBox="1"/>
      </xdr:nvSpPr>
      <xdr:spPr>
        <a:xfrm>
          <a:off x="22212300" y="973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113978</xdr:rowOff>
    </xdr:from>
    <xdr:to>
      <xdr:col>112</xdr:col>
      <xdr:colOff>38100</xdr:colOff>
      <xdr:row>58</xdr:row>
      <xdr:rowOff>44128</xdr:rowOff>
    </xdr:to>
    <xdr:sp macro="" textlink="">
      <xdr:nvSpPr>
        <xdr:cNvPr id="819" name="楕円 818"/>
        <xdr:cNvSpPr/>
      </xdr:nvSpPr>
      <xdr:spPr>
        <a:xfrm>
          <a:off x="21272500" y="98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60655</xdr:rowOff>
    </xdr:from>
    <xdr:ext cx="469744" cy="259045"/>
    <xdr:sp macro="" textlink="">
      <xdr:nvSpPr>
        <xdr:cNvPr id="820" name="テキスト ボックス 819"/>
        <xdr:cNvSpPr txBox="1"/>
      </xdr:nvSpPr>
      <xdr:spPr>
        <a:xfrm>
          <a:off x="21088428" y="96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115257</xdr:rowOff>
    </xdr:from>
    <xdr:to>
      <xdr:col>107</xdr:col>
      <xdr:colOff>101600</xdr:colOff>
      <xdr:row>58</xdr:row>
      <xdr:rowOff>45407</xdr:rowOff>
    </xdr:to>
    <xdr:sp macro="" textlink="">
      <xdr:nvSpPr>
        <xdr:cNvPr id="821" name="楕円 820"/>
        <xdr:cNvSpPr/>
      </xdr:nvSpPr>
      <xdr:spPr>
        <a:xfrm>
          <a:off x="20383500" y="98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61934</xdr:rowOff>
    </xdr:from>
    <xdr:ext cx="469744" cy="259045"/>
    <xdr:sp macro="" textlink="">
      <xdr:nvSpPr>
        <xdr:cNvPr id="822" name="テキスト ボックス 821"/>
        <xdr:cNvSpPr txBox="1"/>
      </xdr:nvSpPr>
      <xdr:spPr>
        <a:xfrm>
          <a:off x="20199428" y="96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116081</xdr:rowOff>
    </xdr:from>
    <xdr:to>
      <xdr:col>102</xdr:col>
      <xdr:colOff>165100</xdr:colOff>
      <xdr:row>58</xdr:row>
      <xdr:rowOff>46231</xdr:rowOff>
    </xdr:to>
    <xdr:sp macro="" textlink="">
      <xdr:nvSpPr>
        <xdr:cNvPr id="823" name="楕円 822"/>
        <xdr:cNvSpPr/>
      </xdr:nvSpPr>
      <xdr:spPr>
        <a:xfrm>
          <a:off x="19494500" y="98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62758</xdr:rowOff>
    </xdr:from>
    <xdr:ext cx="469744" cy="259045"/>
    <xdr:sp macro="" textlink="">
      <xdr:nvSpPr>
        <xdr:cNvPr id="824" name="テキスト ボックス 823"/>
        <xdr:cNvSpPr txBox="1"/>
      </xdr:nvSpPr>
      <xdr:spPr>
        <a:xfrm>
          <a:off x="19310428" y="96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118275</xdr:rowOff>
    </xdr:from>
    <xdr:to>
      <xdr:col>98</xdr:col>
      <xdr:colOff>38100</xdr:colOff>
      <xdr:row>58</xdr:row>
      <xdr:rowOff>48425</xdr:rowOff>
    </xdr:to>
    <xdr:sp macro="" textlink="">
      <xdr:nvSpPr>
        <xdr:cNvPr id="825" name="楕円 824"/>
        <xdr:cNvSpPr/>
      </xdr:nvSpPr>
      <xdr:spPr>
        <a:xfrm>
          <a:off x="18605500" y="9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64952</xdr:rowOff>
    </xdr:from>
    <xdr:ext cx="469744" cy="259045"/>
    <xdr:sp macro="" textlink="">
      <xdr:nvSpPr>
        <xdr:cNvPr id="826" name="テキスト ボックス 825"/>
        <xdr:cNvSpPr txBox="1"/>
      </xdr:nvSpPr>
      <xdr:spPr>
        <a:xfrm>
          <a:off x="18421428" y="966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3" name="直線コネクタ 852"/>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4"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5" name="直線コネクタ 854"/>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6"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7" name="直線コネクタ 856"/>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96005</xdr:rowOff>
    </xdr:from>
    <xdr:to>
      <xdr:col>116</xdr:col>
      <xdr:colOff>63500</xdr:colOff>
      <xdr:row>74</xdr:row>
      <xdr:rowOff>109492</xdr:rowOff>
    </xdr:to>
    <xdr:cxnSp macro="">
      <xdr:nvCxnSpPr>
        <xdr:cNvPr id="858" name="直線コネクタ 857"/>
        <xdr:cNvCxnSpPr/>
      </xdr:nvCxnSpPr>
      <xdr:spPr>
        <a:xfrm>
          <a:off x="21323300" y="12783305"/>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9"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60" name="フローチャート: 判断 859"/>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48130</xdr:rowOff>
    </xdr:from>
    <xdr:to>
      <xdr:col>111</xdr:col>
      <xdr:colOff>177800</xdr:colOff>
      <xdr:row>74</xdr:row>
      <xdr:rowOff>96005</xdr:rowOff>
    </xdr:to>
    <xdr:cxnSp macro="">
      <xdr:nvCxnSpPr>
        <xdr:cNvPr id="861" name="直線コネクタ 860"/>
        <xdr:cNvCxnSpPr/>
      </xdr:nvCxnSpPr>
      <xdr:spPr>
        <a:xfrm>
          <a:off x="20434300" y="12735430"/>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2" name="フローチャート: 判断 861"/>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3" name="テキスト ボックス 862"/>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48130</xdr:rowOff>
    </xdr:from>
    <xdr:to>
      <xdr:col>107</xdr:col>
      <xdr:colOff>50800</xdr:colOff>
      <xdr:row>74</xdr:row>
      <xdr:rowOff>100397</xdr:rowOff>
    </xdr:to>
    <xdr:cxnSp macro="">
      <xdr:nvCxnSpPr>
        <xdr:cNvPr id="864" name="直線コネクタ 863"/>
        <xdr:cNvCxnSpPr/>
      </xdr:nvCxnSpPr>
      <xdr:spPr>
        <a:xfrm flipV="1">
          <a:off x="19545300" y="12735430"/>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5" name="フローチャート: 判断 864"/>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6" name="テキスト ボックス 865"/>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100397</xdr:rowOff>
    </xdr:from>
    <xdr:to>
      <xdr:col>102</xdr:col>
      <xdr:colOff>114300</xdr:colOff>
      <xdr:row>74</xdr:row>
      <xdr:rowOff>140010</xdr:rowOff>
    </xdr:to>
    <xdr:cxnSp macro="">
      <xdr:nvCxnSpPr>
        <xdr:cNvPr id="867" name="直線コネクタ 866"/>
        <xdr:cNvCxnSpPr/>
      </xdr:nvCxnSpPr>
      <xdr:spPr>
        <a:xfrm flipV="1">
          <a:off x="18656300" y="1278769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8" name="フローチャート: 判断 867"/>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9" name="テキスト ボックス 868"/>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70" name="フローチャート: 判断 869"/>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71" name="テキスト ボックス 870"/>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58692</xdr:rowOff>
    </xdr:from>
    <xdr:to>
      <xdr:col>116</xdr:col>
      <xdr:colOff>114300</xdr:colOff>
      <xdr:row>74</xdr:row>
      <xdr:rowOff>160292</xdr:rowOff>
    </xdr:to>
    <xdr:sp macro="" textlink="">
      <xdr:nvSpPr>
        <xdr:cNvPr id="877" name="楕円 876"/>
        <xdr:cNvSpPr/>
      </xdr:nvSpPr>
      <xdr:spPr>
        <a:xfrm>
          <a:off x="221107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81569</xdr:rowOff>
    </xdr:from>
    <xdr:ext cx="534377" cy="259045"/>
    <xdr:sp macro="" textlink="">
      <xdr:nvSpPr>
        <xdr:cNvPr id="878" name="繰出金該当値テキスト"/>
        <xdr:cNvSpPr txBox="1"/>
      </xdr:nvSpPr>
      <xdr:spPr>
        <a:xfrm>
          <a:off x="22212300" y="125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45205</xdr:rowOff>
    </xdr:from>
    <xdr:to>
      <xdr:col>112</xdr:col>
      <xdr:colOff>38100</xdr:colOff>
      <xdr:row>74</xdr:row>
      <xdr:rowOff>146805</xdr:rowOff>
    </xdr:to>
    <xdr:sp macro="" textlink="">
      <xdr:nvSpPr>
        <xdr:cNvPr id="879" name="楕円 878"/>
        <xdr:cNvSpPr/>
      </xdr:nvSpPr>
      <xdr:spPr>
        <a:xfrm>
          <a:off x="21272500" y="12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163332</xdr:rowOff>
    </xdr:from>
    <xdr:ext cx="534377" cy="259045"/>
    <xdr:sp macro="" textlink="">
      <xdr:nvSpPr>
        <xdr:cNvPr id="880" name="テキスト ボックス 879"/>
        <xdr:cNvSpPr txBox="1"/>
      </xdr:nvSpPr>
      <xdr:spPr>
        <a:xfrm>
          <a:off x="21056111" y="125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168780</xdr:rowOff>
    </xdr:from>
    <xdr:to>
      <xdr:col>107</xdr:col>
      <xdr:colOff>101600</xdr:colOff>
      <xdr:row>74</xdr:row>
      <xdr:rowOff>98930</xdr:rowOff>
    </xdr:to>
    <xdr:sp macro="" textlink="">
      <xdr:nvSpPr>
        <xdr:cNvPr id="881" name="楕円 880"/>
        <xdr:cNvSpPr/>
      </xdr:nvSpPr>
      <xdr:spPr>
        <a:xfrm>
          <a:off x="20383500" y="126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115457</xdr:rowOff>
    </xdr:from>
    <xdr:ext cx="534377" cy="259045"/>
    <xdr:sp macro="" textlink="">
      <xdr:nvSpPr>
        <xdr:cNvPr id="882" name="テキスト ボックス 881"/>
        <xdr:cNvSpPr txBox="1"/>
      </xdr:nvSpPr>
      <xdr:spPr>
        <a:xfrm>
          <a:off x="20167111" y="124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49597</xdr:rowOff>
    </xdr:from>
    <xdr:to>
      <xdr:col>102</xdr:col>
      <xdr:colOff>165100</xdr:colOff>
      <xdr:row>74</xdr:row>
      <xdr:rowOff>151197</xdr:rowOff>
    </xdr:to>
    <xdr:sp macro="" textlink="">
      <xdr:nvSpPr>
        <xdr:cNvPr id="883" name="楕円 882"/>
        <xdr:cNvSpPr/>
      </xdr:nvSpPr>
      <xdr:spPr>
        <a:xfrm>
          <a:off x="19494500" y="127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167724</xdr:rowOff>
    </xdr:from>
    <xdr:ext cx="534377" cy="259045"/>
    <xdr:sp macro="" textlink="">
      <xdr:nvSpPr>
        <xdr:cNvPr id="884" name="テキスト ボックス 883"/>
        <xdr:cNvSpPr txBox="1"/>
      </xdr:nvSpPr>
      <xdr:spPr>
        <a:xfrm>
          <a:off x="19278111" y="125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89210</xdr:rowOff>
    </xdr:from>
    <xdr:to>
      <xdr:col>98</xdr:col>
      <xdr:colOff>38100</xdr:colOff>
      <xdr:row>75</xdr:row>
      <xdr:rowOff>19360</xdr:rowOff>
    </xdr:to>
    <xdr:sp macro="" textlink="">
      <xdr:nvSpPr>
        <xdr:cNvPr id="885" name="楕円 884"/>
        <xdr:cNvSpPr/>
      </xdr:nvSpPr>
      <xdr:spPr>
        <a:xfrm>
          <a:off x="18605500" y="127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35887</xdr:rowOff>
    </xdr:from>
    <xdr:ext cx="534377" cy="259045"/>
    <xdr:sp macro="" textlink="">
      <xdr:nvSpPr>
        <xdr:cNvPr id="886" name="テキスト ボックス 885"/>
        <xdr:cNvSpPr txBox="1"/>
      </xdr:nvSpPr>
      <xdr:spPr>
        <a:xfrm>
          <a:off x="18389111" y="12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7" name="直線コネクタ 89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8" name="テキスト ボックス 89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9" name="直線コネクタ 89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0" name="テキスト ボックス 899"/>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2" name="テキスト ボックス 901"/>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3" name="直線コネクタ 90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4" name="テキスト ボックス 903"/>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5" name="直線コネクタ 90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6" name="テキスト ボックス 905"/>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8" name="テキスト ボックス 90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10" name="直線コネクタ 909"/>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11"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2" name="直線コネクタ 91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3"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4" name="直線コネクタ 913"/>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5" name="直線コネクタ 91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6"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7" name="フローチャート: 判断 916"/>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8" name="直線コネクタ 91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9" name="フローチャート: 判断 918"/>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20" name="テキスト ボックス 919"/>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1" name="直線コネクタ 92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2" name="フローチャート: 判断 921"/>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3" name="テキスト ボックス 922"/>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4" name="直線コネクタ 92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5" name="フローチャート: 判断 92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6" name="テキスト ボックス 92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フローチャート: 判断 92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4" name="楕円 93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5"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6" name="楕円 93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7" name="テキスト ボックス 93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8" name="楕円 93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9" name="テキスト ボックス 93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0" name="楕円 93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1" name="テキスト ボックス 94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2" name="楕円 94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3" name="テキスト ボックス 94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減となったものは、維持補修費、扶助費、補助費、普通建設事業費、普通建設事業費（うち新規整備）、普通建設事業費（うち更新整備）、公債費、繰出金があげられる。普通建設事業について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継続して実施してきた大型建設事業が終期を迎えたためである。繰出金については、後期高齢者医療特別会計繰出金の減によるものである。公債費については、借り換えにより借入利率が低下し、償還利子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一方、増となったものは、人件費、物件費、災害復旧事業費、積立金、投資及び出資金、貸付金があげられる。物件費については、大型建設事業により完成した建物の管理費等の増によるものである。災害復旧費については、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号等の被害による増である。積立金については、財政調整基金及びふるさと寄附の増による特目基金への積立の増によるものである。また、人口が年々減少していることも数値に影響を与えている。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38,962
38,692
420.93
25,689,934
25,356,141
251,345
14,238,956
38,264,957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137414</xdr:rowOff>
    </xdr:from>
    <xdr:to>
      <xdr:col>24</xdr:col>
      <xdr:colOff>63500</xdr:colOff>
      <xdr:row>35</xdr:row>
      <xdr:rowOff>153607</xdr:rowOff>
    </xdr:to>
    <xdr:cxnSp macro="">
      <xdr:nvCxnSpPr>
        <xdr:cNvPr id="61" name="直線コネクタ 60"/>
        <xdr:cNvCxnSpPr/>
      </xdr:nvCxnSpPr>
      <xdr:spPr>
        <a:xfrm flipV="1">
          <a:off x="3797300" y="6138164"/>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153607</xdr:rowOff>
    </xdr:from>
    <xdr:to>
      <xdr:col>19</xdr:col>
      <xdr:colOff>177800</xdr:colOff>
      <xdr:row>36</xdr:row>
      <xdr:rowOff>64</xdr:rowOff>
    </xdr:to>
    <xdr:cxnSp macro="">
      <xdr:nvCxnSpPr>
        <xdr:cNvPr id="64" name="直線コネクタ 63"/>
        <xdr:cNvCxnSpPr/>
      </xdr:nvCxnSpPr>
      <xdr:spPr>
        <a:xfrm flipV="1">
          <a:off x="2908300" y="615435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103886</xdr:rowOff>
    </xdr:from>
    <xdr:to>
      <xdr:col>15</xdr:col>
      <xdr:colOff>50800</xdr:colOff>
      <xdr:row>36</xdr:row>
      <xdr:rowOff>64</xdr:rowOff>
    </xdr:to>
    <xdr:cxnSp macro="">
      <xdr:nvCxnSpPr>
        <xdr:cNvPr id="67" name="直線コネクタ 66"/>
        <xdr:cNvCxnSpPr/>
      </xdr:nvCxnSpPr>
      <xdr:spPr>
        <a:xfrm>
          <a:off x="2019300" y="6104636"/>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103886</xdr:rowOff>
    </xdr:from>
    <xdr:to>
      <xdr:col>10</xdr:col>
      <xdr:colOff>114300</xdr:colOff>
      <xdr:row>35</xdr:row>
      <xdr:rowOff>129032</xdr:rowOff>
    </xdr:to>
    <xdr:cxnSp macro="">
      <xdr:nvCxnSpPr>
        <xdr:cNvPr id="70" name="直線コネクタ 69"/>
        <xdr:cNvCxnSpPr/>
      </xdr:nvCxnSpPr>
      <xdr:spPr>
        <a:xfrm flipV="1">
          <a:off x="1130300" y="6104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80" name="楕円 79"/>
        <xdr:cNvSpPr/>
      </xdr:nvSpPr>
      <xdr:spPr>
        <a:xfrm>
          <a:off x="4584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65041</xdr:rowOff>
    </xdr:from>
    <xdr:ext cx="469744" cy="259045"/>
    <xdr:sp macro="" textlink="">
      <xdr:nvSpPr>
        <xdr:cNvPr id="81" name="議会費該当値テキスト"/>
        <xdr:cNvSpPr txBox="1"/>
      </xdr:nvSpPr>
      <xdr:spPr>
        <a:xfrm>
          <a:off x="4686300"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102807</xdr:rowOff>
    </xdr:from>
    <xdr:to>
      <xdr:col>20</xdr:col>
      <xdr:colOff>38100</xdr:colOff>
      <xdr:row>36</xdr:row>
      <xdr:rowOff>32957</xdr:rowOff>
    </xdr:to>
    <xdr:sp macro="" textlink="">
      <xdr:nvSpPr>
        <xdr:cNvPr id="82" name="楕円 81"/>
        <xdr:cNvSpPr/>
      </xdr:nvSpPr>
      <xdr:spPr>
        <a:xfrm>
          <a:off x="3746500" y="61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24084</xdr:rowOff>
    </xdr:from>
    <xdr:ext cx="469744" cy="259045"/>
    <xdr:sp macro="" textlink="">
      <xdr:nvSpPr>
        <xdr:cNvPr id="83" name="テキスト ボックス 82"/>
        <xdr:cNvSpPr txBox="1"/>
      </xdr:nvSpPr>
      <xdr:spPr>
        <a:xfrm>
          <a:off x="3562428" y="619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120714</xdr:rowOff>
    </xdr:from>
    <xdr:to>
      <xdr:col>15</xdr:col>
      <xdr:colOff>101600</xdr:colOff>
      <xdr:row>36</xdr:row>
      <xdr:rowOff>50864</xdr:rowOff>
    </xdr:to>
    <xdr:sp macro="" textlink="">
      <xdr:nvSpPr>
        <xdr:cNvPr id="84" name="楕円 83"/>
        <xdr:cNvSpPr/>
      </xdr:nvSpPr>
      <xdr:spPr>
        <a:xfrm>
          <a:off x="28575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41991</xdr:rowOff>
    </xdr:from>
    <xdr:ext cx="469744" cy="259045"/>
    <xdr:sp macro="" textlink="">
      <xdr:nvSpPr>
        <xdr:cNvPr id="85" name="テキスト ボックス 84"/>
        <xdr:cNvSpPr txBox="1"/>
      </xdr:nvSpPr>
      <xdr:spPr>
        <a:xfrm>
          <a:off x="2673428" y="621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53086</xdr:rowOff>
    </xdr:from>
    <xdr:to>
      <xdr:col>10</xdr:col>
      <xdr:colOff>165100</xdr:colOff>
      <xdr:row>35</xdr:row>
      <xdr:rowOff>154686</xdr:rowOff>
    </xdr:to>
    <xdr:sp macro="" textlink="">
      <xdr:nvSpPr>
        <xdr:cNvPr id="86" name="楕円 85"/>
        <xdr:cNvSpPr/>
      </xdr:nvSpPr>
      <xdr:spPr>
        <a:xfrm>
          <a:off x="1968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171213</xdr:rowOff>
    </xdr:from>
    <xdr:ext cx="469744" cy="259045"/>
    <xdr:sp macro="" textlink="">
      <xdr:nvSpPr>
        <xdr:cNvPr id="87" name="テキスト ボックス 86"/>
        <xdr:cNvSpPr txBox="1"/>
      </xdr:nvSpPr>
      <xdr:spPr>
        <a:xfrm>
          <a:off x="1784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78232</xdr:rowOff>
    </xdr:from>
    <xdr:to>
      <xdr:col>6</xdr:col>
      <xdr:colOff>38100</xdr:colOff>
      <xdr:row>36</xdr:row>
      <xdr:rowOff>8382</xdr:rowOff>
    </xdr:to>
    <xdr:sp macro="" textlink="">
      <xdr:nvSpPr>
        <xdr:cNvPr id="88" name="楕円 87"/>
        <xdr:cNvSpPr/>
      </xdr:nvSpPr>
      <xdr:spPr>
        <a:xfrm>
          <a:off x="1079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24909</xdr:rowOff>
    </xdr:from>
    <xdr:ext cx="469744" cy="259045"/>
    <xdr:sp macro="" textlink="">
      <xdr:nvSpPr>
        <xdr:cNvPr id="89" name="テキスト ボックス 88"/>
        <xdr:cNvSpPr txBox="1"/>
      </xdr:nvSpPr>
      <xdr:spPr>
        <a:xfrm>
          <a:off x="895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111437</xdr:rowOff>
    </xdr:from>
    <xdr:to>
      <xdr:col>24</xdr:col>
      <xdr:colOff>63500</xdr:colOff>
      <xdr:row>57</xdr:row>
      <xdr:rowOff>18809</xdr:rowOff>
    </xdr:to>
    <xdr:cxnSp macro="">
      <xdr:nvCxnSpPr>
        <xdr:cNvPr id="118" name="直線コネクタ 117"/>
        <xdr:cNvCxnSpPr/>
      </xdr:nvCxnSpPr>
      <xdr:spPr>
        <a:xfrm>
          <a:off x="3797300" y="9712637"/>
          <a:ext cx="838200" cy="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105349</xdr:rowOff>
    </xdr:from>
    <xdr:to>
      <xdr:col>19</xdr:col>
      <xdr:colOff>177800</xdr:colOff>
      <xdr:row>56</xdr:row>
      <xdr:rowOff>111437</xdr:rowOff>
    </xdr:to>
    <xdr:cxnSp macro="">
      <xdr:nvCxnSpPr>
        <xdr:cNvPr id="121" name="直線コネクタ 120"/>
        <xdr:cNvCxnSpPr/>
      </xdr:nvCxnSpPr>
      <xdr:spPr>
        <a:xfrm>
          <a:off x="2908300" y="9706549"/>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105349</xdr:rowOff>
    </xdr:from>
    <xdr:to>
      <xdr:col>15</xdr:col>
      <xdr:colOff>50800</xdr:colOff>
      <xdr:row>57</xdr:row>
      <xdr:rowOff>20916</xdr:rowOff>
    </xdr:to>
    <xdr:cxnSp macro="">
      <xdr:nvCxnSpPr>
        <xdr:cNvPr id="124" name="直線コネクタ 123"/>
        <xdr:cNvCxnSpPr/>
      </xdr:nvCxnSpPr>
      <xdr:spPr>
        <a:xfrm flipV="1">
          <a:off x="2019300" y="9706549"/>
          <a:ext cx="889000" cy="8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20916</xdr:rowOff>
    </xdr:from>
    <xdr:to>
      <xdr:col>10</xdr:col>
      <xdr:colOff>114300</xdr:colOff>
      <xdr:row>57</xdr:row>
      <xdr:rowOff>116836</xdr:rowOff>
    </xdr:to>
    <xdr:cxnSp macro="">
      <xdr:nvCxnSpPr>
        <xdr:cNvPr id="127" name="直線コネクタ 126"/>
        <xdr:cNvCxnSpPr/>
      </xdr:nvCxnSpPr>
      <xdr:spPr>
        <a:xfrm flipV="1">
          <a:off x="1130300" y="9793566"/>
          <a:ext cx="8890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139459</xdr:rowOff>
    </xdr:from>
    <xdr:to>
      <xdr:col>24</xdr:col>
      <xdr:colOff>114300</xdr:colOff>
      <xdr:row>57</xdr:row>
      <xdr:rowOff>69609</xdr:rowOff>
    </xdr:to>
    <xdr:sp macro="" textlink="">
      <xdr:nvSpPr>
        <xdr:cNvPr id="137" name="楕円 136"/>
        <xdr:cNvSpPr/>
      </xdr:nvSpPr>
      <xdr:spPr>
        <a:xfrm>
          <a:off x="4584700" y="97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162336</xdr:rowOff>
    </xdr:from>
    <xdr:ext cx="534377" cy="259045"/>
    <xdr:sp macro="" textlink="">
      <xdr:nvSpPr>
        <xdr:cNvPr id="138" name="総務費該当値テキスト"/>
        <xdr:cNvSpPr txBox="1"/>
      </xdr:nvSpPr>
      <xdr:spPr>
        <a:xfrm>
          <a:off x="4686300"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60637</xdr:rowOff>
    </xdr:from>
    <xdr:to>
      <xdr:col>20</xdr:col>
      <xdr:colOff>38100</xdr:colOff>
      <xdr:row>56</xdr:row>
      <xdr:rowOff>162237</xdr:rowOff>
    </xdr:to>
    <xdr:sp macro="" textlink="">
      <xdr:nvSpPr>
        <xdr:cNvPr id="139" name="楕円 138"/>
        <xdr:cNvSpPr/>
      </xdr:nvSpPr>
      <xdr:spPr>
        <a:xfrm>
          <a:off x="3746500" y="96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7314</xdr:rowOff>
    </xdr:from>
    <xdr:ext cx="599010" cy="259045"/>
    <xdr:sp macro="" textlink="">
      <xdr:nvSpPr>
        <xdr:cNvPr id="140" name="テキスト ボックス 139"/>
        <xdr:cNvSpPr txBox="1"/>
      </xdr:nvSpPr>
      <xdr:spPr>
        <a:xfrm>
          <a:off x="3497795" y="943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54549</xdr:rowOff>
    </xdr:from>
    <xdr:to>
      <xdr:col>15</xdr:col>
      <xdr:colOff>101600</xdr:colOff>
      <xdr:row>56</xdr:row>
      <xdr:rowOff>156149</xdr:rowOff>
    </xdr:to>
    <xdr:sp macro="" textlink="">
      <xdr:nvSpPr>
        <xdr:cNvPr id="141" name="楕円 140"/>
        <xdr:cNvSpPr/>
      </xdr:nvSpPr>
      <xdr:spPr>
        <a:xfrm>
          <a:off x="2857500" y="96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1226</xdr:rowOff>
    </xdr:from>
    <xdr:ext cx="599010" cy="259045"/>
    <xdr:sp macro="" textlink="">
      <xdr:nvSpPr>
        <xdr:cNvPr id="142" name="テキスト ボックス 141"/>
        <xdr:cNvSpPr txBox="1"/>
      </xdr:nvSpPr>
      <xdr:spPr>
        <a:xfrm>
          <a:off x="2608795" y="943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141566</xdr:rowOff>
    </xdr:from>
    <xdr:to>
      <xdr:col>10</xdr:col>
      <xdr:colOff>165100</xdr:colOff>
      <xdr:row>57</xdr:row>
      <xdr:rowOff>71716</xdr:rowOff>
    </xdr:to>
    <xdr:sp macro="" textlink="">
      <xdr:nvSpPr>
        <xdr:cNvPr id="143" name="楕円 142"/>
        <xdr:cNvSpPr/>
      </xdr:nvSpPr>
      <xdr:spPr>
        <a:xfrm>
          <a:off x="1968500" y="97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88243</xdr:rowOff>
    </xdr:from>
    <xdr:ext cx="534377" cy="259045"/>
    <xdr:sp macro="" textlink="">
      <xdr:nvSpPr>
        <xdr:cNvPr id="144" name="テキスト ボックス 143"/>
        <xdr:cNvSpPr txBox="1"/>
      </xdr:nvSpPr>
      <xdr:spPr>
        <a:xfrm>
          <a:off x="1752111" y="95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66036</xdr:rowOff>
    </xdr:from>
    <xdr:to>
      <xdr:col>6</xdr:col>
      <xdr:colOff>38100</xdr:colOff>
      <xdr:row>57</xdr:row>
      <xdr:rowOff>167636</xdr:rowOff>
    </xdr:to>
    <xdr:sp macro="" textlink="">
      <xdr:nvSpPr>
        <xdr:cNvPr id="145" name="楕円 144"/>
        <xdr:cNvSpPr/>
      </xdr:nvSpPr>
      <xdr:spPr>
        <a:xfrm>
          <a:off x="1079500" y="98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158763</xdr:rowOff>
    </xdr:from>
    <xdr:ext cx="534377" cy="259045"/>
    <xdr:sp macro="" textlink="">
      <xdr:nvSpPr>
        <xdr:cNvPr id="146" name="テキスト ボックス 145"/>
        <xdr:cNvSpPr txBox="1"/>
      </xdr:nvSpPr>
      <xdr:spPr>
        <a:xfrm>
          <a:off x="863111" y="99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118097</xdr:rowOff>
    </xdr:from>
    <xdr:to>
      <xdr:col>24</xdr:col>
      <xdr:colOff>63500</xdr:colOff>
      <xdr:row>75</xdr:row>
      <xdr:rowOff>151473</xdr:rowOff>
    </xdr:to>
    <xdr:cxnSp macro="">
      <xdr:nvCxnSpPr>
        <xdr:cNvPr id="176" name="直線コネクタ 175"/>
        <xdr:cNvCxnSpPr/>
      </xdr:nvCxnSpPr>
      <xdr:spPr>
        <a:xfrm flipV="1">
          <a:off x="3797300" y="12976847"/>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151473</xdr:rowOff>
    </xdr:from>
    <xdr:to>
      <xdr:col>19</xdr:col>
      <xdr:colOff>177800</xdr:colOff>
      <xdr:row>76</xdr:row>
      <xdr:rowOff>28411</xdr:rowOff>
    </xdr:to>
    <xdr:cxnSp macro="">
      <xdr:nvCxnSpPr>
        <xdr:cNvPr id="179" name="直線コネクタ 178"/>
        <xdr:cNvCxnSpPr/>
      </xdr:nvCxnSpPr>
      <xdr:spPr>
        <a:xfrm flipV="1">
          <a:off x="2908300" y="1301022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28411</xdr:rowOff>
    </xdr:from>
    <xdr:to>
      <xdr:col>15</xdr:col>
      <xdr:colOff>50800</xdr:colOff>
      <xdr:row>76</xdr:row>
      <xdr:rowOff>63942</xdr:rowOff>
    </xdr:to>
    <xdr:cxnSp macro="">
      <xdr:nvCxnSpPr>
        <xdr:cNvPr id="182" name="直線コネクタ 181"/>
        <xdr:cNvCxnSpPr/>
      </xdr:nvCxnSpPr>
      <xdr:spPr>
        <a:xfrm flipV="1">
          <a:off x="2019300" y="1305861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63942</xdr:rowOff>
    </xdr:from>
    <xdr:to>
      <xdr:col>10</xdr:col>
      <xdr:colOff>114300</xdr:colOff>
      <xdr:row>76</xdr:row>
      <xdr:rowOff>92433</xdr:rowOff>
    </xdr:to>
    <xdr:cxnSp macro="">
      <xdr:nvCxnSpPr>
        <xdr:cNvPr id="185" name="直線コネクタ 184"/>
        <xdr:cNvCxnSpPr/>
      </xdr:nvCxnSpPr>
      <xdr:spPr>
        <a:xfrm flipV="1">
          <a:off x="1130300" y="13094142"/>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67297</xdr:rowOff>
    </xdr:from>
    <xdr:to>
      <xdr:col>24</xdr:col>
      <xdr:colOff>114300</xdr:colOff>
      <xdr:row>75</xdr:row>
      <xdr:rowOff>168898</xdr:rowOff>
    </xdr:to>
    <xdr:sp macro="" textlink="">
      <xdr:nvSpPr>
        <xdr:cNvPr id="195" name="楕円 194"/>
        <xdr:cNvSpPr/>
      </xdr:nvSpPr>
      <xdr:spPr>
        <a:xfrm>
          <a:off x="4584700" y="12926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45724</xdr:rowOff>
    </xdr:from>
    <xdr:ext cx="599010" cy="259045"/>
    <xdr:sp macro="" textlink="">
      <xdr:nvSpPr>
        <xdr:cNvPr id="196" name="民生費該当値テキスト"/>
        <xdr:cNvSpPr txBox="1"/>
      </xdr:nvSpPr>
      <xdr:spPr>
        <a:xfrm>
          <a:off x="4686300" y="129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100673</xdr:rowOff>
    </xdr:from>
    <xdr:to>
      <xdr:col>20</xdr:col>
      <xdr:colOff>38100</xdr:colOff>
      <xdr:row>76</xdr:row>
      <xdr:rowOff>30823</xdr:rowOff>
    </xdr:to>
    <xdr:sp macro="" textlink="">
      <xdr:nvSpPr>
        <xdr:cNvPr id="197" name="楕円 196"/>
        <xdr:cNvSpPr/>
      </xdr:nvSpPr>
      <xdr:spPr>
        <a:xfrm>
          <a:off x="3746500" y="12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21950</xdr:rowOff>
    </xdr:from>
    <xdr:ext cx="599010" cy="259045"/>
    <xdr:sp macro="" textlink="">
      <xdr:nvSpPr>
        <xdr:cNvPr id="198" name="テキスト ボックス 197"/>
        <xdr:cNvSpPr txBox="1"/>
      </xdr:nvSpPr>
      <xdr:spPr>
        <a:xfrm>
          <a:off x="3497795" y="130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149061</xdr:rowOff>
    </xdr:from>
    <xdr:to>
      <xdr:col>15</xdr:col>
      <xdr:colOff>101600</xdr:colOff>
      <xdr:row>76</xdr:row>
      <xdr:rowOff>79211</xdr:rowOff>
    </xdr:to>
    <xdr:sp macro="" textlink="">
      <xdr:nvSpPr>
        <xdr:cNvPr id="199" name="楕円 198"/>
        <xdr:cNvSpPr/>
      </xdr:nvSpPr>
      <xdr:spPr>
        <a:xfrm>
          <a:off x="2857500" y="13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70338</xdr:rowOff>
    </xdr:from>
    <xdr:ext cx="599010" cy="259045"/>
    <xdr:sp macro="" textlink="">
      <xdr:nvSpPr>
        <xdr:cNvPr id="200" name="テキスト ボックス 199"/>
        <xdr:cNvSpPr txBox="1"/>
      </xdr:nvSpPr>
      <xdr:spPr>
        <a:xfrm>
          <a:off x="2608795" y="131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13142</xdr:rowOff>
    </xdr:from>
    <xdr:to>
      <xdr:col>10</xdr:col>
      <xdr:colOff>165100</xdr:colOff>
      <xdr:row>76</xdr:row>
      <xdr:rowOff>114742</xdr:rowOff>
    </xdr:to>
    <xdr:sp macro="" textlink="">
      <xdr:nvSpPr>
        <xdr:cNvPr id="201" name="楕円 200"/>
        <xdr:cNvSpPr/>
      </xdr:nvSpPr>
      <xdr:spPr>
        <a:xfrm>
          <a:off x="1968500" y="13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131269</xdr:rowOff>
    </xdr:from>
    <xdr:ext cx="599010" cy="259045"/>
    <xdr:sp macro="" textlink="">
      <xdr:nvSpPr>
        <xdr:cNvPr id="202" name="テキスト ボックス 201"/>
        <xdr:cNvSpPr txBox="1"/>
      </xdr:nvSpPr>
      <xdr:spPr>
        <a:xfrm>
          <a:off x="1719795" y="12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41633</xdr:rowOff>
    </xdr:from>
    <xdr:to>
      <xdr:col>6</xdr:col>
      <xdr:colOff>38100</xdr:colOff>
      <xdr:row>76</xdr:row>
      <xdr:rowOff>143233</xdr:rowOff>
    </xdr:to>
    <xdr:sp macro="" textlink="">
      <xdr:nvSpPr>
        <xdr:cNvPr id="203" name="楕円 202"/>
        <xdr:cNvSpPr/>
      </xdr:nvSpPr>
      <xdr:spPr>
        <a:xfrm>
          <a:off x="1079500" y="13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159760</xdr:rowOff>
    </xdr:from>
    <xdr:ext cx="599010" cy="259045"/>
    <xdr:sp macro="" textlink="">
      <xdr:nvSpPr>
        <xdr:cNvPr id="204" name="テキスト ボックス 203"/>
        <xdr:cNvSpPr txBox="1"/>
      </xdr:nvSpPr>
      <xdr:spPr>
        <a:xfrm>
          <a:off x="830795" y="1284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150727</xdr:rowOff>
    </xdr:from>
    <xdr:to>
      <xdr:col>24</xdr:col>
      <xdr:colOff>63500</xdr:colOff>
      <xdr:row>96</xdr:row>
      <xdr:rowOff>42599</xdr:rowOff>
    </xdr:to>
    <xdr:cxnSp macro="">
      <xdr:nvCxnSpPr>
        <xdr:cNvPr id="235" name="直線コネクタ 234"/>
        <xdr:cNvCxnSpPr/>
      </xdr:nvCxnSpPr>
      <xdr:spPr>
        <a:xfrm flipV="1">
          <a:off x="3797300" y="16438477"/>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2225</xdr:rowOff>
    </xdr:from>
    <xdr:to>
      <xdr:col>19</xdr:col>
      <xdr:colOff>177800</xdr:colOff>
      <xdr:row>96</xdr:row>
      <xdr:rowOff>42599</xdr:rowOff>
    </xdr:to>
    <xdr:cxnSp macro="">
      <xdr:nvCxnSpPr>
        <xdr:cNvPr id="238" name="直線コネクタ 237"/>
        <xdr:cNvCxnSpPr/>
      </xdr:nvCxnSpPr>
      <xdr:spPr>
        <a:xfrm>
          <a:off x="2908300" y="16461425"/>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2225</xdr:rowOff>
    </xdr:from>
    <xdr:to>
      <xdr:col>15</xdr:col>
      <xdr:colOff>50800</xdr:colOff>
      <xdr:row>96</xdr:row>
      <xdr:rowOff>84444</xdr:rowOff>
    </xdr:to>
    <xdr:cxnSp macro="">
      <xdr:nvCxnSpPr>
        <xdr:cNvPr id="241" name="直線コネクタ 240"/>
        <xdr:cNvCxnSpPr/>
      </xdr:nvCxnSpPr>
      <xdr:spPr>
        <a:xfrm flipV="1">
          <a:off x="2019300" y="16461425"/>
          <a:ext cx="889000" cy="8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84444</xdr:rowOff>
    </xdr:from>
    <xdr:to>
      <xdr:col>10</xdr:col>
      <xdr:colOff>114300</xdr:colOff>
      <xdr:row>96</xdr:row>
      <xdr:rowOff>86948</xdr:rowOff>
    </xdr:to>
    <xdr:cxnSp macro="">
      <xdr:nvCxnSpPr>
        <xdr:cNvPr id="244" name="直線コネクタ 243"/>
        <xdr:cNvCxnSpPr/>
      </xdr:nvCxnSpPr>
      <xdr:spPr>
        <a:xfrm flipV="1">
          <a:off x="1130300" y="1654364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99927</xdr:rowOff>
    </xdr:from>
    <xdr:to>
      <xdr:col>24</xdr:col>
      <xdr:colOff>114300</xdr:colOff>
      <xdr:row>96</xdr:row>
      <xdr:rowOff>30077</xdr:rowOff>
    </xdr:to>
    <xdr:sp macro="" textlink="">
      <xdr:nvSpPr>
        <xdr:cNvPr id="254" name="楕円 253"/>
        <xdr:cNvSpPr/>
      </xdr:nvSpPr>
      <xdr:spPr>
        <a:xfrm>
          <a:off x="4584700" y="163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122804</xdr:rowOff>
    </xdr:from>
    <xdr:ext cx="534377" cy="259045"/>
    <xdr:sp macro="" textlink="">
      <xdr:nvSpPr>
        <xdr:cNvPr id="255" name="衛生費該当値テキスト"/>
        <xdr:cNvSpPr txBox="1"/>
      </xdr:nvSpPr>
      <xdr:spPr>
        <a:xfrm>
          <a:off x="4686300" y="162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163249</xdr:rowOff>
    </xdr:from>
    <xdr:to>
      <xdr:col>20</xdr:col>
      <xdr:colOff>38100</xdr:colOff>
      <xdr:row>96</xdr:row>
      <xdr:rowOff>93399</xdr:rowOff>
    </xdr:to>
    <xdr:sp macro="" textlink="">
      <xdr:nvSpPr>
        <xdr:cNvPr id="256" name="楕円 255"/>
        <xdr:cNvSpPr/>
      </xdr:nvSpPr>
      <xdr:spPr>
        <a:xfrm>
          <a:off x="3746500" y="164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84526</xdr:rowOff>
    </xdr:from>
    <xdr:ext cx="534377" cy="259045"/>
    <xdr:sp macro="" textlink="">
      <xdr:nvSpPr>
        <xdr:cNvPr id="257" name="テキスト ボックス 256"/>
        <xdr:cNvSpPr txBox="1"/>
      </xdr:nvSpPr>
      <xdr:spPr>
        <a:xfrm>
          <a:off x="3530111" y="165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122875</xdr:rowOff>
    </xdr:from>
    <xdr:to>
      <xdr:col>15</xdr:col>
      <xdr:colOff>101600</xdr:colOff>
      <xdr:row>96</xdr:row>
      <xdr:rowOff>53025</xdr:rowOff>
    </xdr:to>
    <xdr:sp macro="" textlink="">
      <xdr:nvSpPr>
        <xdr:cNvPr id="258" name="楕円 257"/>
        <xdr:cNvSpPr/>
      </xdr:nvSpPr>
      <xdr:spPr>
        <a:xfrm>
          <a:off x="2857500" y="164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69552</xdr:rowOff>
    </xdr:from>
    <xdr:ext cx="534377" cy="259045"/>
    <xdr:sp macro="" textlink="">
      <xdr:nvSpPr>
        <xdr:cNvPr id="259" name="テキスト ボックス 258"/>
        <xdr:cNvSpPr txBox="1"/>
      </xdr:nvSpPr>
      <xdr:spPr>
        <a:xfrm>
          <a:off x="2641111" y="161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33644</xdr:rowOff>
    </xdr:from>
    <xdr:to>
      <xdr:col>10</xdr:col>
      <xdr:colOff>165100</xdr:colOff>
      <xdr:row>96</xdr:row>
      <xdr:rowOff>135244</xdr:rowOff>
    </xdr:to>
    <xdr:sp macro="" textlink="">
      <xdr:nvSpPr>
        <xdr:cNvPr id="260" name="楕円 259"/>
        <xdr:cNvSpPr/>
      </xdr:nvSpPr>
      <xdr:spPr>
        <a:xfrm>
          <a:off x="1968500" y="164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126371</xdr:rowOff>
    </xdr:from>
    <xdr:ext cx="534377" cy="259045"/>
    <xdr:sp macro="" textlink="">
      <xdr:nvSpPr>
        <xdr:cNvPr id="261" name="テキスト ボックス 260"/>
        <xdr:cNvSpPr txBox="1"/>
      </xdr:nvSpPr>
      <xdr:spPr>
        <a:xfrm>
          <a:off x="1752111" y="16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36148</xdr:rowOff>
    </xdr:from>
    <xdr:to>
      <xdr:col>6</xdr:col>
      <xdr:colOff>38100</xdr:colOff>
      <xdr:row>96</xdr:row>
      <xdr:rowOff>137748</xdr:rowOff>
    </xdr:to>
    <xdr:sp macro="" textlink="">
      <xdr:nvSpPr>
        <xdr:cNvPr id="262" name="楕円 261"/>
        <xdr:cNvSpPr/>
      </xdr:nvSpPr>
      <xdr:spPr>
        <a:xfrm>
          <a:off x="1079500" y="164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154275</xdr:rowOff>
    </xdr:from>
    <xdr:ext cx="534377" cy="259045"/>
    <xdr:sp macro="" textlink="">
      <xdr:nvSpPr>
        <xdr:cNvPr id="263" name="テキスト ボックス 262"/>
        <xdr:cNvSpPr txBox="1"/>
      </xdr:nvSpPr>
      <xdr:spPr>
        <a:xfrm>
          <a:off x="863111" y="162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101818</xdr:rowOff>
    </xdr:from>
    <xdr:to>
      <xdr:col>55</xdr:col>
      <xdr:colOff>0</xdr:colOff>
      <xdr:row>31</xdr:row>
      <xdr:rowOff>159294</xdr:rowOff>
    </xdr:to>
    <xdr:cxnSp macro="">
      <xdr:nvCxnSpPr>
        <xdr:cNvPr id="294" name="直線コネクタ 293"/>
        <xdr:cNvCxnSpPr/>
      </xdr:nvCxnSpPr>
      <xdr:spPr>
        <a:xfrm flipV="1">
          <a:off x="9639300" y="5416768"/>
          <a:ext cx="8382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159294</xdr:rowOff>
    </xdr:from>
    <xdr:to>
      <xdr:col>50</xdr:col>
      <xdr:colOff>114300</xdr:colOff>
      <xdr:row>31</xdr:row>
      <xdr:rowOff>161907</xdr:rowOff>
    </xdr:to>
    <xdr:cxnSp macro="">
      <xdr:nvCxnSpPr>
        <xdr:cNvPr id="297" name="直線コネクタ 296"/>
        <xdr:cNvCxnSpPr/>
      </xdr:nvCxnSpPr>
      <xdr:spPr>
        <a:xfrm flipV="1">
          <a:off x="8750300" y="547424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161907</xdr:rowOff>
    </xdr:from>
    <xdr:to>
      <xdr:col>45</xdr:col>
      <xdr:colOff>177800</xdr:colOff>
      <xdr:row>32</xdr:row>
      <xdr:rowOff>12011</xdr:rowOff>
    </xdr:to>
    <xdr:cxnSp macro="">
      <xdr:nvCxnSpPr>
        <xdr:cNvPr id="300" name="直線コネクタ 299"/>
        <xdr:cNvCxnSpPr/>
      </xdr:nvCxnSpPr>
      <xdr:spPr>
        <a:xfrm flipV="1">
          <a:off x="7861300" y="547685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163866</xdr:rowOff>
    </xdr:from>
    <xdr:to>
      <xdr:col>41</xdr:col>
      <xdr:colOff>50800</xdr:colOff>
      <xdr:row>32</xdr:row>
      <xdr:rowOff>12011</xdr:rowOff>
    </xdr:to>
    <xdr:cxnSp macro="">
      <xdr:nvCxnSpPr>
        <xdr:cNvPr id="303" name="直線コネクタ 302"/>
        <xdr:cNvCxnSpPr/>
      </xdr:nvCxnSpPr>
      <xdr:spPr>
        <a:xfrm>
          <a:off x="6972300" y="54788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51018</xdr:rowOff>
    </xdr:from>
    <xdr:to>
      <xdr:col>55</xdr:col>
      <xdr:colOff>50800</xdr:colOff>
      <xdr:row>31</xdr:row>
      <xdr:rowOff>152618</xdr:rowOff>
    </xdr:to>
    <xdr:sp macro="" textlink="">
      <xdr:nvSpPr>
        <xdr:cNvPr id="313" name="楕円 312"/>
        <xdr:cNvSpPr/>
      </xdr:nvSpPr>
      <xdr:spPr>
        <a:xfrm>
          <a:off x="10426700" y="53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73895</xdr:rowOff>
    </xdr:from>
    <xdr:ext cx="469744" cy="259045"/>
    <xdr:sp macro="" textlink="">
      <xdr:nvSpPr>
        <xdr:cNvPr id="314" name="労働費該当値テキスト"/>
        <xdr:cNvSpPr txBox="1"/>
      </xdr:nvSpPr>
      <xdr:spPr>
        <a:xfrm>
          <a:off x="10528300" y="52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108494</xdr:rowOff>
    </xdr:from>
    <xdr:to>
      <xdr:col>50</xdr:col>
      <xdr:colOff>165100</xdr:colOff>
      <xdr:row>32</xdr:row>
      <xdr:rowOff>38644</xdr:rowOff>
    </xdr:to>
    <xdr:sp macro="" textlink="">
      <xdr:nvSpPr>
        <xdr:cNvPr id="315" name="楕円 314"/>
        <xdr:cNvSpPr/>
      </xdr:nvSpPr>
      <xdr:spPr>
        <a:xfrm>
          <a:off x="9588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55171</xdr:rowOff>
    </xdr:from>
    <xdr:ext cx="469744" cy="259045"/>
    <xdr:sp macro="" textlink="">
      <xdr:nvSpPr>
        <xdr:cNvPr id="316" name="テキスト ボックス 315"/>
        <xdr:cNvSpPr txBox="1"/>
      </xdr:nvSpPr>
      <xdr:spPr>
        <a:xfrm>
          <a:off x="9404428" y="51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111107</xdr:rowOff>
    </xdr:from>
    <xdr:to>
      <xdr:col>46</xdr:col>
      <xdr:colOff>38100</xdr:colOff>
      <xdr:row>32</xdr:row>
      <xdr:rowOff>41257</xdr:rowOff>
    </xdr:to>
    <xdr:sp macro="" textlink="">
      <xdr:nvSpPr>
        <xdr:cNvPr id="317" name="楕円 316"/>
        <xdr:cNvSpPr/>
      </xdr:nvSpPr>
      <xdr:spPr>
        <a:xfrm>
          <a:off x="86995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57784</xdr:rowOff>
    </xdr:from>
    <xdr:ext cx="469744" cy="259045"/>
    <xdr:sp macro="" textlink="">
      <xdr:nvSpPr>
        <xdr:cNvPr id="318" name="テキスト ボックス 317"/>
        <xdr:cNvSpPr txBox="1"/>
      </xdr:nvSpPr>
      <xdr:spPr>
        <a:xfrm>
          <a:off x="8515428" y="5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132661</xdr:rowOff>
    </xdr:from>
    <xdr:to>
      <xdr:col>41</xdr:col>
      <xdr:colOff>101600</xdr:colOff>
      <xdr:row>32</xdr:row>
      <xdr:rowOff>62811</xdr:rowOff>
    </xdr:to>
    <xdr:sp macro="" textlink="">
      <xdr:nvSpPr>
        <xdr:cNvPr id="319" name="楕円 318"/>
        <xdr:cNvSpPr/>
      </xdr:nvSpPr>
      <xdr:spPr>
        <a:xfrm>
          <a:off x="7810500" y="5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79338</xdr:rowOff>
    </xdr:from>
    <xdr:ext cx="469744" cy="259045"/>
    <xdr:sp macro="" textlink="">
      <xdr:nvSpPr>
        <xdr:cNvPr id="320" name="テキスト ボックス 319"/>
        <xdr:cNvSpPr txBox="1"/>
      </xdr:nvSpPr>
      <xdr:spPr>
        <a:xfrm>
          <a:off x="7626428" y="52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113066</xdr:rowOff>
    </xdr:from>
    <xdr:to>
      <xdr:col>36</xdr:col>
      <xdr:colOff>165100</xdr:colOff>
      <xdr:row>32</xdr:row>
      <xdr:rowOff>43216</xdr:rowOff>
    </xdr:to>
    <xdr:sp macro="" textlink="">
      <xdr:nvSpPr>
        <xdr:cNvPr id="321" name="楕円 320"/>
        <xdr:cNvSpPr/>
      </xdr:nvSpPr>
      <xdr:spPr>
        <a:xfrm>
          <a:off x="6921500" y="5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59743</xdr:rowOff>
    </xdr:from>
    <xdr:ext cx="469744" cy="259045"/>
    <xdr:sp macro="" textlink="">
      <xdr:nvSpPr>
        <xdr:cNvPr id="322" name="テキスト ボックス 321"/>
        <xdr:cNvSpPr txBox="1"/>
      </xdr:nvSpPr>
      <xdr:spPr>
        <a:xfrm>
          <a:off x="6737428" y="52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95885</xdr:rowOff>
    </xdr:from>
    <xdr:to>
      <xdr:col>55</xdr:col>
      <xdr:colOff>0</xdr:colOff>
      <xdr:row>56</xdr:row>
      <xdr:rowOff>108547</xdr:rowOff>
    </xdr:to>
    <xdr:cxnSp macro="">
      <xdr:nvCxnSpPr>
        <xdr:cNvPr id="351" name="直線コネクタ 350"/>
        <xdr:cNvCxnSpPr/>
      </xdr:nvCxnSpPr>
      <xdr:spPr>
        <a:xfrm>
          <a:off x="9639300" y="9697085"/>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95885</xdr:rowOff>
    </xdr:from>
    <xdr:to>
      <xdr:col>50</xdr:col>
      <xdr:colOff>114300</xdr:colOff>
      <xdr:row>56</xdr:row>
      <xdr:rowOff>130213</xdr:rowOff>
    </xdr:to>
    <xdr:cxnSp macro="">
      <xdr:nvCxnSpPr>
        <xdr:cNvPr id="354" name="直線コネクタ 353"/>
        <xdr:cNvCxnSpPr/>
      </xdr:nvCxnSpPr>
      <xdr:spPr>
        <a:xfrm flipV="1">
          <a:off x="8750300" y="969708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123051</xdr:rowOff>
    </xdr:from>
    <xdr:to>
      <xdr:col>45</xdr:col>
      <xdr:colOff>177800</xdr:colOff>
      <xdr:row>56</xdr:row>
      <xdr:rowOff>130213</xdr:rowOff>
    </xdr:to>
    <xdr:cxnSp macro="">
      <xdr:nvCxnSpPr>
        <xdr:cNvPr id="357" name="直線コネクタ 356"/>
        <xdr:cNvCxnSpPr/>
      </xdr:nvCxnSpPr>
      <xdr:spPr>
        <a:xfrm>
          <a:off x="7861300" y="9724251"/>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123051</xdr:rowOff>
    </xdr:from>
    <xdr:to>
      <xdr:col>41</xdr:col>
      <xdr:colOff>50800</xdr:colOff>
      <xdr:row>57</xdr:row>
      <xdr:rowOff>13221</xdr:rowOff>
    </xdr:to>
    <xdr:cxnSp macro="">
      <xdr:nvCxnSpPr>
        <xdr:cNvPr id="360" name="直線コネクタ 359"/>
        <xdr:cNvCxnSpPr/>
      </xdr:nvCxnSpPr>
      <xdr:spPr>
        <a:xfrm flipV="1">
          <a:off x="6972300" y="9724251"/>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57747</xdr:rowOff>
    </xdr:from>
    <xdr:to>
      <xdr:col>55</xdr:col>
      <xdr:colOff>50800</xdr:colOff>
      <xdr:row>56</xdr:row>
      <xdr:rowOff>159347</xdr:rowOff>
    </xdr:to>
    <xdr:sp macro="" textlink="">
      <xdr:nvSpPr>
        <xdr:cNvPr id="370" name="楕円 369"/>
        <xdr:cNvSpPr/>
      </xdr:nvSpPr>
      <xdr:spPr>
        <a:xfrm>
          <a:off x="10426700" y="96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36174</xdr:rowOff>
    </xdr:from>
    <xdr:ext cx="534377" cy="259045"/>
    <xdr:sp macro="" textlink="">
      <xdr:nvSpPr>
        <xdr:cNvPr id="371" name="農林水産業費該当値テキスト"/>
        <xdr:cNvSpPr txBox="1"/>
      </xdr:nvSpPr>
      <xdr:spPr>
        <a:xfrm>
          <a:off x="10528300" y="96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45085</xdr:rowOff>
    </xdr:from>
    <xdr:to>
      <xdr:col>50</xdr:col>
      <xdr:colOff>165100</xdr:colOff>
      <xdr:row>56</xdr:row>
      <xdr:rowOff>146685</xdr:rowOff>
    </xdr:to>
    <xdr:sp macro="" textlink="">
      <xdr:nvSpPr>
        <xdr:cNvPr id="372" name="楕円 371"/>
        <xdr:cNvSpPr/>
      </xdr:nvSpPr>
      <xdr:spPr>
        <a:xfrm>
          <a:off x="9588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163212</xdr:rowOff>
    </xdr:from>
    <xdr:ext cx="534377" cy="259045"/>
    <xdr:sp macro="" textlink="">
      <xdr:nvSpPr>
        <xdr:cNvPr id="373" name="テキスト ボックス 372"/>
        <xdr:cNvSpPr txBox="1"/>
      </xdr:nvSpPr>
      <xdr:spPr>
        <a:xfrm>
          <a:off x="9372111" y="94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79413</xdr:rowOff>
    </xdr:from>
    <xdr:to>
      <xdr:col>46</xdr:col>
      <xdr:colOff>38100</xdr:colOff>
      <xdr:row>57</xdr:row>
      <xdr:rowOff>9563</xdr:rowOff>
    </xdr:to>
    <xdr:sp macro="" textlink="">
      <xdr:nvSpPr>
        <xdr:cNvPr id="374" name="楕円 373"/>
        <xdr:cNvSpPr/>
      </xdr:nvSpPr>
      <xdr:spPr>
        <a:xfrm>
          <a:off x="8699500" y="96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26090</xdr:rowOff>
    </xdr:from>
    <xdr:ext cx="534377" cy="259045"/>
    <xdr:sp macro="" textlink="">
      <xdr:nvSpPr>
        <xdr:cNvPr id="375" name="テキスト ボックス 374"/>
        <xdr:cNvSpPr txBox="1"/>
      </xdr:nvSpPr>
      <xdr:spPr>
        <a:xfrm>
          <a:off x="8483111" y="94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72251</xdr:rowOff>
    </xdr:from>
    <xdr:to>
      <xdr:col>41</xdr:col>
      <xdr:colOff>101600</xdr:colOff>
      <xdr:row>57</xdr:row>
      <xdr:rowOff>2401</xdr:rowOff>
    </xdr:to>
    <xdr:sp macro="" textlink="">
      <xdr:nvSpPr>
        <xdr:cNvPr id="376" name="楕円 375"/>
        <xdr:cNvSpPr/>
      </xdr:nvSpPr>
      <xdr:spPr>
        <a:xfrm>
          <a:off x="7810500" y="96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18928</xdr:rowOff>
    </xdr:from>
    <xdr:ext cx="534377" cy="259045"/>
    <xdr:sp macro="" textlink="">
      <xdr:nvSpPr>
        <xdr:cNvPr id="377" name="テキスト ボックス 376"/>
        <xdr:cNvSpPr txBox="1"/>
      </xdr:nvSpPr>
      <xdr:spPr>
        <a:xfrm>
          <a:off x="7594111" y="94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133871</xdr:rowOff>
    </xdr:from>
    <xdr:to>
      <xdr:col>36</xdr:col>
      <xdr:colOff>165100</xdr:colOff>
      <xdr:row>57</xdr:row>
      <xdr:rowOff>64021</xdr:rowOff>
    </xdr:to>
    <xdr:sp macro="" textlink="">
      <xdr:nvSpPr>
        <xdr:cNvPr id="378" name="楕円 377"/>
        <xdr:cNvSpPr/>
      </xdr:nvSpPr>
      <xdr:spPr>
        <a:xfrm>
          <a:off x="6921500" y="97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80548</xdr:rowOff>
    </xdr:from>
    <xdr:ext cx="534377" cy="259045"/>
    <xdr:sp macro="" textlink="">
      <xdr:nvSpPr>
        <xdr:cNvPr id="379" name="テキスト ボックス 378"/>
        <xdr:cNvSpPr txBox="1"/>
      </xdr:nvSpPr>
      <xdr:spPr>
        <a:xfrm>
          <a:off x="6705111" y="95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164731</xdr:rowOff>
    </xdr:from>
    <xdr:to>
      <xdr:col>55</xdr:col>
      <xdr:colOff>0</xdr:colOff>
      <xdr:row>78</xdr:row>
      <xdr:rowOff>9337</xdr:rowOff>
    </xdr:to>
    <xdr:cxnSp macro="">
      <xdr:nvCxnSpPr>
        <xdr:cNvPr id="408" name="直線コネクタ 407"/>
        <xdr:cNvCxnSpPr/>
      </xdr:nvCxnSpPr>
      <xdr:spPr>
        <a:xfrm>
          <a:off x="9639300" y="13366381"/>
          <a:ext cx="8382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164731</xdr:rowOff>
    </xdr:from>
    <xdr:to>
      <xdr:col>50</xdr:col>
      <xdr:colOff>114300</xdr:colOff>
      <xdr:row>78</xdr:row>
      <xdr:rowOff>49586</xdr:rowOff>
    </xdr:to>
    <xdr:cxnSp macro="">
      <xdr:nvCxnSpPr>
        <xdr:cNvPr id="411" name="直線コネクタ 410"/>
        <xdr:cNvCxnSpPr/>
      </xdr:nvCxnSpPr>
      <xdr:spPr>
        <a:xfrm flipV="1">
          <a:off x="8750300" y="13366381"/>
          <a:ext cx="889000" cy="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38629</xdr:rowOff>
    </xdr:from>
    <xdr:to>
      <xdr:col>45</xdr:col>
      <xdr:colOff>177800</xdr:colOff>
      <xdr:row>78</xdr:row>
      <xdr:rowOff>49586</xdr:rowOff>
    </xdr:to>
    <xdr:cxnSp macro="">
      <xdr:nvCxnSpPr>
        <xdr:cNvPr id="414" name="直線コネクタ 413"/>
        <xdr:cNvCxnSpPr/>
      </xdr:nvCxnSpPr>
      <xdr:spPr>
        <a:xfrm>
          <a:off x="7861300" y="13411729"/>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38629</xdr:rowOff>
    </xdr:from>
    <xdr:to>
      <xdr:col>41</xdr:col>
      <xdr:colOff>50800</xdr:colOff>
      <xdr:row>78</xdr:row>
      <xdr:rowOff>66739</xdr:rowOff>
    </xdr:to>
    <xdr:cxnSp macro="">
      <xdr:nvCxnSpPr>
        <xdr:cNvPr id="417" name="直線コネクタ 416"/>
        <xdr:cNvCxnSpPr/>
      </xdr:nvCxnSpPr>
      <xdr:spPr>
        <a:xfrm flipV="1">
          <a:off x="6972300" y="13411729"/>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129987</xdr:rowOff>
    </xdr:from>
    <xdr:to>
      <xdr:col>55</xdr:col>
      <xdr:colOff>50800</xdr:colOff>
      <xdr:row>78</xdr:row>
      <xdr:rowOff>60137</xdr:rowOff>
    </xdr:to>
    <xdr:sp macro="" textlink="">
      <xdr:nvSpPr>
        <xdr:cNvPr id="427" name="楕円 426"/>
        <xdr:cNvSpPr/>
      </xdr:nvSpPr>
      <xdr:spPr>
        <a:xfrm>
          <a:off x="10426700" y="133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152864</xdr:rowOff>
    </xdr:from>
    <xdr:ext cx="534377" cy="259045"/>
    <xdr:sp macro="" textlink="">
      <xdr:nvSpPr>
        <xdr:cNvPr id="428" name="商工費該当値テキスト"/>
        <xdr:cNvSpPr txBox="1"/>
      </xdr:nvSpPr>
      <xdr:spPr>
        <a:xfrm>
          <a:off x="10528300" y="1318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113931</xdr:rowOff>
    </xdr:from>
    <xdr:to>
      <xdr:col>50</xdr:col>
      <xdr:colOff>165100</xdr:colOff>
      <xdr:row>78</xdr:row>
      <xdr:rowOff>44081</xdr:rowOff>
    </xdr:to>
    <xdr:sp macro="" textlink="">
      <xdr:nvSpPr>
        <xdr:cNvPr id="429" name="楕円 428"/>
        <xdr:cNvSpPr/>
      </xdr:nvSpPr>
      <xdr:spPr>
        <a:xfrm>
          <a:off x="9588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60608</xdr:rowOff>
    </xdr:from>
    <xdr:ext cx="534377" cy="259045"/>
    <xdr:sp macro="" textlink="">
      <xdr:nvSpPr>
        <xdr:cNvPr id="430" name="テキスト ボックス 429"/>
        <xdr:cNvSpPr txBox="1"/>
      </xdr:nvSpPr>
      <xdr:spPr>
        <a:xfrm>
          <a:off x="9372111" y="130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170236</xdr:rowOff>
    </xdr:from>
    <xdr:to>
      <xdr:col>46</xdr:col>
      <xdr:colOff>38100</xdr:colOff>
      <xdr:row>78</xdr:row>
      <xdr:rowOff>100386</xdr:rowOff>
    </xdr:to>
    <xdr:sp macro="" textlink="">
      <xdr:nvSpPr>
        <xdr:cNvPr id="431" name="楕円 430"/>
        <xdr:cNvSpPr/>
      </xdr:nvSpPr>
      <xdr:spPr>
        <a:xfrm>
          <a:off x="8699500" y="133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116913</xdr:rowOff>
    </xdr:from>
    <xdr:ext cx="534377" cy="259045"/>
    <xdr:sp macro="" textlink="">
      <xdr:nvSpPr>
        <xdr:cNvPr id="432" name="テキスト ボックス 431"/>
        <xdr:cNvSpPr txBox="1"/>
      </xdr:nvSpPr>
      <xdr:spPr>
        <a:xfrm>
          <a:off x="8483111" y="131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159279</xdr:rowOff>
    </xdr:from>
    <xdr:to>
      <xdr:col>41</xdr:col>
      <xdr:colOff>101600</xdr:colOff>
      <xdr:row>78</xdr:row>
      <xdr:rowOff>89429</xdr:rowOff>
    </xdr:to>
    <xdr:sp macro="" textlink="">
      <xdr:nvSpPr>
        <xdr:cNvPr id="433" name="楕円 432"/>
        <xdr:cNvSpPr/>
      </xdr:nvSpPr>
      <xdr:spPr>
        <a:xfrm>
          <a:off x="7810500" y="133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105956</xdr:rowOff>
    </xdr:from>
    <xdr:ext cx="534377" cy="259045"/>
    <xdr:sp macro="" textlink="">
      <xdr:nvSpPr>
        <xdr:cNvPr id="434" name="テキスト ボックス 433"/>
        <xdr:cNvSpPr txBox="1"/>
      </xdr:nvSpPr>
      <xdr:spPr>
        <a:xfrm>
          <a:off x="7594111" y="131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15939</xdr:rowOff>
    </xdr:from>
    <xdr:to>
      <xdr:col>36</xdr:col>
      <xdr:colOff>165100</xdr:colOff>
      <xdr:row>78</xdr:row>
      <xdr:rowOff>117539</xdr:rowOff>
    </xdr:to>
    <xdr:sp macro="" textlink="">
      <xdr:nvSpPr>
        <xdr:cNvPr id="435" name="楕円 434"/>
        <xdr:cNvSpPr/>
      </xdr:nvSpPr>
      <xdr:spPr>
        <a:xfrm>
          <a:off x="6921500" y="13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134066</xdr:rowOff>
    </xdr:from>
    <xdr:ext cx="534377" cy="259045"/>
    <xdr:sp macro="" textlink="">
      <xdr:nvSpPr>
        <xdr:cNvPr id="436" name="テキスト ボックス 435"/>
        <xdr:cNvSpPr txBox="1"/>
      </xdr:nvSpPr>
      <xdr:spPr>
        <a:xfrm>
          <a:off x="6705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75905</xdr:rowOff>
    </xdr:from>
    <xdr:to>
      <xdr:col>55</xdr:col>
      <xdr:colOff>0</xdr:colOff>
      <xdr:row>96</xdr:row>
      <xdr:rowOff>123484</xdr:rowOff>
    </xdr:to>
    <xdr:cxnSp macro="">
      <xdr:nvCxnSpPr>
        <xdr:cNvPr id="465" name="直線コネクタ 464"/>
        <xdr:cNvCxnSpPr/>
      </xdr:nvCxnSpPr>
      <xdr:spPr>
        <a:xfrm>
          <a:off x="9639300" y="16535105"/>
          <a:ext cx="838200" cy="4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75905</xdr:rowOff>
    </xdr:from>
    <xdr:to>
      <xdr:col>50</xdr:col>
      <xdr:colOff>114300</xdr:colOff>
      <xdr:row>96</xdr:row>
      <xdr:rowOff>100929</xdr:rowOff>
    </xdr:to>
    <xdr:cxnSp macro="">
      <xdr:nvCxnSpPr>
        <xdr:cNvPr id="468" name="直線コネクタ 467"/>
        <xdr:cNvCxnSpPr/>
      </xdr:nvCxnSpPr>
      <xdr:spPr>
        <a:xfrm flipV="1">
          <a:off x="8750300" y="16535105"/>
          <a:ext cx="8890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125473</xdr:rowOff>
    </xdr:from>
    <xdr:to>
      <xdr:col>45</xdr:col>
      <xdr:colOff>177800</xdr:colOff>
      <xdr:row>96</xdr:row>
      <xdr:rowOff>100929</xdr:rowOff>
    </xdr:to>
    <xdr:cxnSp macro="">
      <xdr:nvCxnSpPr>
        <xdr:cNvPr id="471" name="直線コネクタ 470"/>
        <xdr:cNvCxnSpPr/>
      </xdr:nvCxnSpPr>
      <xdr:spPr>
        <a:xfrm>
          <a:off x="7861300" y="16241773"/>
          <a:ext cx="889000" cy="3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125473</xdr:rowOff>
    </xdr:from>
    <xdr:to>
      <xdr:col>41</xdr:col>
      <xdr:colOff>50800</xdr:colOff>
      <xdr:row>97</xdr:row>
      <xdr:rowOff>20844</xdr:rowOff>
    </xdr:to>
    <xdr:cxnSp macro="">
      <xdr:nvCxnSpPr>
        <xdr:cNvPr id="474" name="直線コネクタ 473"/>
        <xdr:cNvCxnSpPr/>
      </xdr:nvCxnSpPr>
      <xdr:spPr>
        <a:xfrm flipV="1">
          <a:off x="6972300" y="16241773"/>
          <a:ext cx="889000" cy="4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72684</xdr:rowOff>
    </xdr:from>
    <xdr:to>
      <xdr:col>55</xdr:col>
      <xdr:colOff>50800</xdr:colOff>
      <xdr:row>97</xdr:row>
      <xdr:rowOff>2834</xdr:rowOff>
    </xdr:to>
    <xdr:sp macro="" textlink="">
      <xdr:nvSpPr>
        <xdr:cNvPr id="484" name="楕円 483"/>
        <xdr:cNvSpPr/>
      </xdr:nvSpPr>
      <xdr:spPr>
        <a:xfrm>
          <a:off x="10426700" y="165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95561</xdr:rowOff>
    </xdr:from>
    <xdr:ext cx="534377" cy="259045"/>
    <xdr:sp macro="" textlink="">
      <xdr:nvSpPr>
        <xdr:cNvPr id="485" name="土木費該当値テキスト"/>
        <xdr:cNvSpPr txBox="1"/>
      </xdr:nvSpPr>
      <xdr:spPr>
        <a:xfrm>
          <a:off x="10528300" y="163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25105</xdr:rowOff>
    </xdr:from>
    <xdr:to>
      <xdr:col>50</xdr:col>
      <xdr:colOff>165100</xdr:colOff>
      <xdr:row>96</xdr:row>
      <xdr:rowOff>126705</xdr:rowOff>
    </xdr:to>
    <xdr:sp macro="" textlink="">
      <xdr:nvSpPr>
        <xdr:cNvPr id="486" name="楕円 485"/>
        <xdr:cNvSpPr/>
      </xdr:nvSpPr>
      <xdr:spPr>
        <a:xfrm>
          <a:off x="9588500" y="164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143232</xdr:rowOff>
    </xdr:from>
    <xdr:ext cx="534377" cy="259045"/>
    <xdr:sp macro="" textlink="">
      <xdr:nvSpPr>
        <xdr:cNvPr id="487" name="テキスト ボックス 486"/>
        <xdr:cNvSpPr txBox="1"/>
      </xdr:nvSpPr>
      <xdr:spPr>
        <a:xfrm>
          <a:off x="9372111" y="162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50129</xdr:rowOff>
    </xdr:from>
    <xdr:to>
      <xdr:col>46</xdr:col>
      <xdr:colOff>38100</xdr:colOff>
      <xdr:row>96</xdr:row>
      <xdr:rowOff>151729</xdr:rowOff>
    </xdr:to>
    <xdr:sp macro="" textlink="">
      <xdr:nvSpPr>
        <xdr:cNvPr id="488" name="楕円 487"/>
        <xdr:cNvSpPr/>
      </xdr:nvSpPr>
      <xdr:spPr>
        <a:xfrm>
          <a:off x="8699500" y="165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168256</xdr:rowOff>
    </xdr:from>
    <xdr:ext cx="534377" cy="259045"/>
    <xdr:sp macro="" textlink="">
      <xdr:nvSpPr>
        <xdr:cNvPr id="489" name="テキスト ボックス 488"/>
        <xdr:cNvSpPr txBox="1"/>
      </xdr:nvSpPr>
      <xdr:spPr>
        <a:xfrm>
          <a:off x="8483111" y="162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74673</xdr:rowOff>
    </xdr:from>
    <xdr:to>
      <xdr:col>41</xdr:col>
      <xdr:colOff>101600</xdr:colOff>
      <xdr:row>95</xdr:row>
      <xdr:rowOff>4823</xdr:rowOff>
    </xdr:to>
    <xdr:sp macro="" textlink="">
      <xdr:nvSpPr>
        <xdr:cNvPr id="490" name="楕円 489"/>
        <xdr:cNvSpPr/>
      </xdr:nvSpPr>
      <xdr:spPr>
        <a:xfrm>
          <a:off x="7810500" y="161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21350</xdr:rowOff>
    </xdr:from>
    <xdr:ext cx="599010" cy="259045"/>
    <xdr:sp macro="" textlink="">
      <xdr:nvSpPr>
        <xdr:cNvPr id="491" name="テキスト ボックス 490"/>
        <xdr:cNvSpPr txBox="1"/>
      </xdr:nvSpPr>
      <xdr:spPr>
        <a:xfrm>
          <a:off x="7561795" y="1596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141494</xdr:rowOff>
    </xdr:from>
    <xdr:to>
      <xdr:col>36</xdr:col>
      <xdr:colOff>165100</xdr:colOff>
      <xdr:row>97</xdr:row>
      <xdr:rowOff>71644</xdr:rowOff>
    </xdr:to>
    <xdr:sp macro="" textlink="">
      <xdr:nvSpPr>
        <xdr:cNvPr id="492" name="楕円 491"/>
        <xdr:cNvSpPr/>
      </xdr:nvSpPr>
      <xdr:spPr>
        <a:xfrm>
          <a:off x="6921500" y="166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62771</xdr:rowOff>
    </xdr:from>
    <xdr:ext cx="534377" cy="259045"/>
    <xdr:sp macro="" textlink="">
      <xdr:nvSpPr>
        <xdr:cNvPr id="493" name="テキスト ボックス 492"/>
        <xdr:cNvSpPr txBox="1"/>
      </xdr:nvSpPr>
      <xdr:spPr>
        <a:xfrm>
          <a:off x="6705111" y="166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154312</xdr:rowOff>
    </xdr:from>
    <xdr:to>
      <xdr:col>85</xdr:col>
      <xdr:colOff>127000</xdr:colOff>
      <xdr:row>36</xdr:row>
      <xdr:rowOff>155511</xdr:rowOff>
    </xdr:to>
    <xdr:cxnSp macro="">
      <xdr:nvCxnSpPr>
        <xdr:cNvPr id="522" name="直線コネクタ 521"/>
        <xdr:cNvCxnSpPr/>
      </xdr:nvCxnSpPr>
      <xdr:spPr>
        <a:xfrm>
          <a:off x="15481300" y="6326512"/>
          <a:ext cx="8382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154312</xdr:rowOff>
    </xdr:from>
    <xdr:to>
      <xdr:col>81</xdr:col>
      <xdr:colOff>50800</xdr:colOff>
      <xdr:row>37</xdr:row>
      <xdr:rowOff>9074</xdr:rowOff>
    </xdr:to>
    <xdr:cxnSp macro="">
      <xdr:nvCxnSpPr>
        <xdr:cNvPr id="525" name="直線コネクタ 524"/>
        <xdr:cNvCxnSpPr/>
      </xdr:nvCxnSpPr>
      <xdr:spPr>
        <a:xfrm flipV="1">
          <a:off x="14592300" y="6326512"/>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9074</xdr:rowOff>
    </xdr:from>
    <xdr:to>
      <xdr:col>76</xdr:col>
      <xdr:colOff>114300</xdr:colOff>
      <xdr:row>37</xdr:row>
      <xdr:rowOff>20009</xdr:rowOff>
    </xdr:to>
    <xdr:cxnSp macro="">
      <xdr:nvCxnSpPr>
        <xdr:cNvPr id="528" name="直線コネクタ 527"/>
        <xdr:cNvCxnSpPr/>
      </xdr:nvCxnSpPr>
      <xdr:spPr>
        <a:xfrm flipV="1">
          <a:off x="13703300" y="635272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146367</xdr:rowOff>
    </xdr:from>
    <xdr:to>
      <xdr:col>71</xdr:col>
      <xdr:colOff>177800</xdr:colOff>
      <xdr:row>37</xdr:row>
      <xdr:rowOff>20009</xdr:rowOff>
    </xdr:to>
    <xdr:cxnSp macro="">
      <xdr:nvCxnSpPr>
        <xdr:cNvPr id="531" name="直線コネクタ 530"/>
        <xdr:cNvCxnSpPr/>
      </xdr:nvCxnSpPr>
      <xdr:spPr>
        <a:xfrm>
          <a:off x="12814300" y="5632767"/>
          <a:ext cx="889000" cy="7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5" name="テキスト ボックス 534"/>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104711</xdr:rowOff>
    </xdr:from>
    <xdr:to>
      <xdr:col>85</xdr:col>
      <xdr:colOff>177800</xdr:colOff>
      <xdr:row>37</xdr:row>
      <xdr:rowOff>34861</xdr:rowOff>
    </xdr:to>
    <xdr:sp macro="" textlink="">
      <xdr:nvSpPr>
        <xdr:cNvPr id="541" name="楕円 540"/>
        <xdr:cNvSpPr/>
      </xdr:nvSpPr>
      <xdr:spPr>
        <a:xfrm>
          <a:off x="162687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83138</xdr:rowOff>
    </xdr:from>
    <xdr:ext cx="534377" cy="259045"/>
    <xdr:sp macro="" textlink="">
      <xdr:nvSpPr>
        <xdr:cNvPr id="542" name="消防費該当値テキスト"/>
        <xdr:cNvSpPr txBox="1"/>
      </xdr:nvSpPr>
      <xdr:spPr>
        <a:xfrm>
          <a:off x="16370300" y="62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103512</xdr:rowOff>
    </xdr:from>
    <xdr:to>
      <xdr:col>81</xdr:col>
      <xdr:colOff>101600</xdr:colOff>
      <xdr:row>37</xdr:row>
      <xdr:rowOff>33662</xdr:rowOff>
    </xdr:to>
    <xdr:sp macro="" textlink="">
      <xdr:nvSpPr>
        <xdr:cNvPr id="543" name="楕円 542"/>
        <xdr:cNvSpPr/>
      </xdr:nvSpPr>
      <xdr:spPr>
        <a:xfrm>
          <a:off x="15430500" y="62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24789</xdr:rowOff>
    </xdr:from>
    <xdr:ext cx="534377" cy="259045"/>
    <xdr:sp macro="" textlink="">
      <xdr:nvSpPr>
        <xdr:cNvPr id="544" name="テキスト ボックス 543"/>
        <xdr:cNvSpPr txBox="1"/>
      </xdr:nvSpPr>
      <xdr:spPr>
        <a:xfrm>
          <a:off x="15214111" y="63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129724</xdr:rowOff>
    </xdr:from>
    <xdr:to>
      <xdr:col>76</xdr:col>
      <xdr:colOff>165100</xdr:colOff>
      <xdr:row>37</xdr:row>
      <xdr:rowOff>59874</xdr:rowOff>
    </xdr:to>
    <xdr:sp macro="" textlink="">
      <xdr:nvSpPr>
        <xdr:cNvPr id="545" name="楕円 544"/>
        <xdr:cNvSpPr/>
      </xdr:nvSpPr>
      <xdr:spPr>
        <a:xfrm>
          <a:off x="14541500" y="63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51001</xdr:rowOff>
    </xdr:from>
    <xdr:ext cx="534377" cy="259045"/>
    <xdr:sp macro="" textlink="">
      <xdr:nvSpPr>
        <xdr:cNvPr id="546" name="テキスト ボックス 545"/>
        <xdr:cNvSpPr txBox="1"/>
      </xdr:nvSpPr>
      <xdr:spPr>
        <a:xfrm>
          <a:off x="14325111" y="63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140659</xdr:rowOff>
    </xdr:from>
    <xdr:to>
      <xdr:col>72</xdr:col>
      <xdr:colOff>38100</xdr:colOff>
      <xdr:row>37</xdr:row>
      <xdr:rowOff>70809</xdr:rowOff>
    </xdr:to>
    <xdr:sp macro="" textlink="">
      <xdr:nvSpPr>
        <xdr:cNvPr id="547" name="楕円 546"/>
        <xdr:cNvSpPr/>
      </xdr:nvSpPr>
      <xdr:spPr>
        <a:xfrm>
          <a:off x="13652500" y="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61936</xdr:rowOff>
    </xdr:from>
    <xdr:ext cx="534377" cy="259045"/>
    <xdr:sp macro="" textlink="">
      <xdr:nvSpPr>
        <xdr:cNvPr id="548" name="テキスト ボックス 547"/>
        <xdr:cNvSpPr txBox="1"/>
      </xdr:nvSpPr>
      <xdr:spPr>
        <a:xfrm>
          <a:off x="13436111" y="64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95567</xdr:rowOff>
    </xdr:from>
    <xdr:to>
      <xdr:col>67</xdr:col>
      <xdr:colOff>101600</xdr:colOff>
      <xdr:row>33</xdr:row>
      <xdr:rowOff>25717</xdr:rowOff>
    </xdr:to>
    <xdr:sp macro="" textlink="">
      <xdr:nvSpPr>
        <xdr:cNvPr id="549" name="楕円 548"/>
        <xdr:cNvSpPr/>
      </xdr:nvSpPr>
      <xdr:spPr>
        <a:xfrm>
          <a:off x="12763500" y="558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42244</xdr:rowOff>
    </xdr:from>
    <xdr:ext cx="534377" cy="259045"/>
    <xdr:sp macro="" textlink="">
      <xdr:nvSpPr>
        <xdr:cNvPr id="550" name="テキスト ボックス 549"/>
        <xdr:cNvSpPr txBox="1"/>
      </xdr:nvSpPr>
      <xdr:spPr>
        <a:xfrm>
          <a:off x="12547111" y="535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8758</xdr:rowOff>
    </xdr:from>
    <xdr:to>
      <xdr:col>85</xdr:col>
      <xdr:colOff>127000</xdr:colOff>
      <xdr:row>56</xdr:row>
      <xdr:rowOff>64879</xdr:rowOff>
    </xdr:to>
    <xdr:cxnSp macro="">
      <xdr:nvCxnSpPr>
        <xdr:cNvPr id="579" name="直線コネクタ 578"/>
        <xdr:cNvCxnSpPr/>
      </xdr:nvCxnSpPr>
      <xdr:spPr>
        <a:xfrm>
          <a:off x="15481300" y="9438508"/>
          <a:ext cx="838200" cy="2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26246</xdr:rowOff>
    </xdr:from>
    <xdr:to>
      <xdr:col>81</xdr:col>
      <xdr:colOff>50800</xdr:colOff>
      <xdr:row>55</xdr:row>
      <xdr:rowOff>8758</xdr:rowOff>
    </xdr:to>
    <xdr:cxnSp macro="">
      <xdr:nvCxnSpPr>
        <xdr:cNvPr id="582" name="直線コネクタ 581"/>
        <xdr:cNvCxnSpPr/>
      </xdr:nvCxnSpPr>
      <xdr:spPr>
        <a:xfrm>
          <a:off x="14592300" y="8941646"/>
          <a:ext cx="889000" cy="49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26246</xdr:rowOff>
    </xdr:from>
    <xdr:to>
      <xdr:col>76</xdr:col>
      <xdr:colOff>114300</xdr:colOff>
      <xdr:row>55</xdr:row>
      <xdr:rowOff>74930</xdr:rowOff>
    </xdr:to>
    <xdr:cxnSp macro="">
      <xdr:nvCxnSpPr>
        <xdr:cNvPr id="585" name="直線コネクタ 584"/>
        <xdr:cNvCxnSpPr/>
      </xdr:nvCxnSpPr>
      <xdr:spPr>
        <a:xfrm flipV="1">
          <a:off x="13703300" y="8941646"/>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74930</xdr:rowOff>
    </xdr:from>
    <xdr:to>
      <xdr:col>71</xdr:col>
      <xdr:colOff>177800</xdr:colOff>
      <xdr:row>56</xdr:row>
      <xdr:rowOff>64475</xdr:rowOff>
    </xdr:to>
    <xdr:cxnSp macro="">
      <xdr:nvCxnSpPr>
        <xdr:cNvPr id="588" name="直線コネクタ 587"/>
        <xdr:cNvCxnSpPr/>
      </xdr:nvCxnSpPr>
      <xdr:spPr>
        <a:xfrm flipV="1">
          <a:off x="12814300" y="9504680"/>
          <a:ext cx="889000" cy="1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14079</xdr:rowOff>
    </xdr:from>
    <xdr:to>
      <xdr:col>85</xdr:col>
      <xdr:colOff>177800</xdr:colOff>
      <xdr:row>56</xdr:row>
      <xdr:rowOff>115679</xdr:rowOff>
    </xdr:to>
    <xdr:sp macro="" textlink="">
      <xdr:nvSpPr>
        <xdr:cNvPr id="598" name="楕円 597"/>
        <xdr:cNvSpPr/>
      </xdr:nvSpPr>
      <xdr:spPr>
        <a:xfrm>
          <a:off x="162687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36956</xdr:rowOff>
    </xdr:from>
    <xdr:ext cx="534377" cy="259045"/>
    <xdr:sp macro="" textlink="">
      <xdr:nvSpPr>
        <xdr:cNvPr id="599" name="教育費該当値テキスト"/>
        <xdr:cNvSpPr txBox="1"/>
      </xdr:nvSpPr>
      <xdr:spPr>
        <a:xfrm>
          <a:off x="16370300" y="94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129408</xdr:rowOff>
    </xdr:from>
    <xdr:to>
      <xdr:col>81</xdr:col>
      <xdr:colOff>101600</xdr:colOff>
      <xdr:row>55</xdr:row>
      <xdr:rowOff>59558</xdr:rowOff>
    </xdr:to>
    <xdr:sp macro="" textlink="">
      <xdr:nvSpPr>
        <xdr:cNvPr id="600" name="楕円 599"/>
        <xdr:cNvSpPr/>
      </xdr:nvSpPr>
      <xdr:spPr>
        <a:xfrm>
          <a:off x="15430500" y="93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76085</xdr:rowOff>
    </xdr:from>
    <xdr:ext cx="534377" cy="259045"/>
    <xdr:sp macro="" textlink="">
      <xdr:nvSpPr>
        <xdr:cNvPr id="601" name="テキスト ボックス 600"/>
        <xdr:cNvSpPr txBox="1"/>
      </xdr:nvSpPr>
      <xdr:spPr>
        <a:xfrm>
          <a:off x="15214111" y="91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146896</xdr:rowOff>
    </xdr:from>
    <xdr:to>
      <xdr:col>76</xdr:col>
      <xdr:colOff>165100</xdr:colOff>
      <xdr:row>52</xdr:row>
      <xdr:rowOff>77046</xdr:rowOff>
    </xdr:to>
    <xdr:sp macro="" textlink="">
      <xdr:nvSpPr>
        <xdr:cNvPr id="602" name="楕円 601"/>
        <xdr:cNvSpPr/>
      </xdr:nvSpPr>
      <xdr:spPr>
        <a:xfrm>
          <a:off x="14541500" y="88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93573</xdr:rowOff>
    </xdr:from>
    <xdr:ext cx="599010" cy="259045"/>
    <xdr:sp macro="" textlink="">
      <xdr:nvSpPr>
        <xdr:cNvPr id="603" name="テキスト ボックス 602"/>
        <xdr:cNvSpPr txBox="1"/>
      </xdr:nvSpPr>
      <xdr:spPr>
        <a:xfrm>
          <a:off x="14292795" y="86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24130</xdr:rowOff>
    </xdr:from>
    <xdr:to>
      <xdr:col>72</xdr:col>
      <xdr:colOff>38100</xdr:colOff>
      <xdr:row>55</xdr:row>
      <xdr:rowOff>125730</xdr:rowOff>
    </xdr:to>
    <xdr:sp macro="" textlink="">
      <xdr:nvSpPr>
        <xdr:cNvPr id="604" name="楕円 603"/>
        <xdr:cNvSpPr/>
      </xdr:nvSpPr>
      <xdr:spPr>
        <a:xfrm>
          <a:off x="13652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142257</xdr:rowOff>
    </xdr:from>
    <xdr:ext cx="534377" cy="259045"/>
    <xdr:sp macro="" textlink="">
      <xdr:nvSpPr>
        <xdr:cNvPr id="605" name="テキスト ボックス 604"/>
        <xdr:cNvSpPr txBox="1"/>
      </xdr:nvSpPr>
      <xdr:spPr>
        <a:xfrm>
          <a:off x="13436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13675</xdr:rowOff>
    </xdr:from>
    <xdr:to>
      <xdr:col>67</xdr:col>
      <xdr:colOff>101600</xdr:colOff>
      <xdr:row>56</xdr:row>
      <xdr:rowOff>115275</xdr:rowOff>
    </xdr:to>
    <xdr:sp macro="" textlink="">
      <xdr:nvSpPr>
        <xdr:cNvPr id="606" name="楕円 605"/>
        <xdr:cNvSpPr/>
      </xdr:nvSpPr>
      <xdr:spPr>
        <a:xfrm>
          <a:off x="12763500" y="96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131802</xdr:rowOff>
    </xdr:from>
    <xdr:ext cx="534377" cy="259045"/>
    <xdr:sp macro="" textlink="">
      <xdr:nvSpPr>
        <xdr:cNvPr id="607" name="テキスト ボックス 606"/>
        <xdr:cNvSpPr txBox="1"/>
      </xdr:nvSpPr>
      <xdr:spPr>
        <a:xfrm>
          <a:off x="12547111" y="93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140703</xdr:rowOff>
    </xdr:from>
    <xdr:to>
      <xdr:col>85</xdr:col>
      <xdr:colOff>127000</xdr:colOff>
      <xdr:row>79</xdr:row>
      <xdr:rowOff>10401</xdr:rowOff>
    </xdr:to>
    <xdr:cxnSp macro="">
      <xdr:nvCxnSpPr>
        <xdr:cNvPr id="636" name="直線コネクタ 635"/>
        <xdr:cNvCxnSpPr/>
      </xdr:nvCxnSpPr>
      <xdr:spPr>
        <a:xfrm flipV="1">
          <a:off x="15481300" y="1351380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10401</xdr:rowOff>
    </xdr:from>
    <xdr:to>
      <xdr:col>81</xdr:col>
      <xdr:colOff>50800</xdr:colOff>
      <xdr:row>79</xdr:row>
      <xdr:rowOff>27394</xdr:rowOff>
    </xdr:to>
    <xdr:cxnSp macro="">
      <xdr:nvCxnSpPr>
        <xdr:cNvPr id="639" name="直線コネクタ 638"/>
        <xdr:cNvCxnSpPr/>
      </xdr:nvCxnSpPr>
      <xdr:spPr>
        <a:xfrm flipV="1">
          <a:off x="14592300" y="13554951"/>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27394</xdr:rowOff>
    </xdr:from>
    <xdr:to>
      <xdr:col>76</xdr:col>
      <xdr:colOff>114300</xdr:colOff>
      <xdr:row>79</xdr:row>
      <xdr:rowOff>33440</xdr:rowOff>
    </xdr:to>
    <xdr:cxnSp macro="">
      <xdr:nvCxnSpPr>
        <xdr:cNvPr id="642" name="直線コネクタ 641"/>
        <xdr:cNvCxnSpPr/>
      </xdr:nvCxnSpPr>
      <xdr:spPr>
        <a:xfrm flipV="1">
          <a:off x="13703300" y="13571944"/>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112534</xdr:rowOff>
    </xdr:from>
    <xdr:to>
      <xdr:col>71</xdr:col>
      <xdr:colOff>177800</xdr:colOff>
      <xdr:row>79</xdr:row>
      <xdr:rowOff>33440</xdr:rowOff>
    </xdr:to>
    <xdr:cxnSp macro="">
      <xdr:nvCxnSpPr>
        <xdr:cNvPr id="645" name="直線コネクタ 644"/>
        <xdr:cNvCxnSpPr/>
      </xdr:nvCxnSpPr>
      <xdr:spPr>
        <a:xfrm>
          <a:off x="12814300" y="13485634"/>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29697</xdr:rowOff>
    </xdr:from>
    <xdr:ext cx="469744" cy="259045"/>
    <xdr:sp macro="" textlink="">
      <xdr:nvSpPr>
        <xdr:cNvPr id="649" name="テキスト ボックス 648"/>
        <xdr:cNvSpPr txBox="1"/>
      </xdr:nvSpPr>
      <xdr:spPr>
        <a:xfrm>
          <a:off x="12579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89903</xdr:rowOff>
    </xdr:from>
    <xdr:to>
      <xdr:col>85</xdr:col>
      <xdr:colOff>177800</xdr:colOff>
      <xdr:row>79</xdr:row>
      <xdr:rowOff>20053</xdr:rowOff>
    </xdr:to>
    <xdr:sp macro="" textlink="">
      <xdr:nvSpPr>
        <xdr:cNvPr id="655" name="楕円 654"/>
        <xdr:cNvSpPr/>
      </xdr:nvSpPr>
      <xdr:spPr>
        <a:xfrm>
          <a:off x="16268700" y="134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131051</xdr:rowOff>
    </xdr:from>
    <xdr:to>
      <xdr:col>81</xdr:col>
      <xdr:colOff>101600</xdr:colOff>
      <xdr:row>79</xdr:row>
      <xdr:rowOff>61201</xdr:rowOff>
    </xdr:to>
    <xdr:sp macro="" textlink="">
      <xdr:nvSpPr>
        <xdr:cNvPr id="657" name="楕円 656"/>
        <xdr:cNvSpPr/>
      </xdr:nvSpPr>
      <xdr:spPr>
        <a:xfrm>
          <a:off x="15430500" y="135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52328</xdr:rowOff>
    </xdr:from>
    <xdr:ext cx="469744" cy="259045"/>
    <xdr:sp macro="" textlink="">
      <xdr:nvSpPr>
        <xdr:cNvPr id="658" name="テキスト ボックス 657"/>
        <xdr:cNvSpPr txBox="1"/>
      </xdr:nvSpPr>
      <xdr:spPr>
        <a:xfrm>
          <a:off x="15246428" y="1359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148044</xdr:rowOff>
    </xdr:from>
    <xdr:to>
      <xdr:col>76</xdr:col>
      <xdr:colOff>165100</xdr:colOff>
      <xdr:row>79</xdr:row>
      <xdr:rowOff>78194</xdr:rowOff>
    </xdr:to>
    <xdr:sp macro="" textlink="">
      <xdr:nvSpPr>
        <xdr:cNvPr id="659" name="楕円 658"/>
        <xdr:cNvSpPr/>
      </xdr:nvSpPr>
      <xdr:spPr>
        <a:xfrm>
          <a:off x="14541500" y="135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69321</xdr:rowOff>
    </xdr:from>
    <xdr:ext cx="469744" cy="259045"/>
    <xdr:sp macro="" textlink="">
      <xdr:nvSpPr>
        <xdr:cNvPr id="660" name="テキスト ボックス 659"/>
        <xdr:cNvSpPr txBox="1"/>
      </xdr:nvSpPr>
      <xdr:spPr>
        <a:xfrm>
          <a:off x="14357428" y="136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154090</xdr:rowOff>
    </xdr:from>
    <xdr:to>
      <xdr:col>72</xdr:col>
      <xdr:colOff>38100</xdr:colOff>
      <xdr:row>79</xdr:row>
      <xdr:rowOff>84240</xdr:rowOff>
    </xdr:to>
    <xdr:sp macro="" textlink="">
      <xdr:nvSpPr>
        <xdr:cNvPr id="661" name="楕円 660"/>
        <xdr:cNvSpPr/>
      </xdr:nvSpPr>
      <xdr:spPr>
        <a:xfrm>
          <a:off x="13652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75367</xdr:rowOff>
    </xdr:from>
    <xdr:ext cx="378565" cy="259045"/>
    <xdr:sp macro="" textlink="">
      <xdr:nvSpPr>
        <xdr:cNvPr id="662" name="テキスト ボックス 661"/>
        <xdr:cNvSpPr txBox="1"/>
      </xdr:nvSpPr>
      <xdr:spPr>
        <a:xfrm>
          <a:off x="13514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61734</xdr:rowOff>
    </xdr:from>
    <xdr:to>
      <xdr:col>67</xdr:col>
      <xdr:colOff>101600</xdr:colOff>
      <xdr:row>78</xdr:row>
      <xdr:rowOff>163334</xdr:rowOff>
    </xdr:to>
    <xdr:sp macro="" textlink="">
      <xdr:nvSpPr>
        <xdr:cNvPr id="663" name="楕円 662"/>
        <xdr:cNvSpPr/>
      </xdr:nvSpPr>
      <xdr:spPr>
        <a:xfrm>
          <a:off x="12763500" y="134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8411</xdr:rowOff>
    </xdr:from>
    <xdr:ext cx="469744" cy="259045"/>
    <xdr:sp macro="" textlink="">
      <xdr:nvSpPr>
        <xdr:cNvPr id="664" name="テキスト ボックス 663"/>
        <xdr:cNvSpPr txBox="1"/>
      </xdr:nvSpPr>
      <xdr:spPr>
        <a:xfrm>
          <a:off x="12579428" y="132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25891</xdr:rowOff>
    </xdr:from>
    <xdr:to>
      <xdr:col>85</xdr:col>
      <xdr:colOff>127000</xdr:colOff>
      <xdr:row>97</xdr:row>
      <xdr:rowOff>26974</xdr:rowOff>
    </xdr:to>
    <xdr:cxnSp macro="">
      <xdr:nvCxnSpPr>
        <xdr:cNvPr id="693" name="直線コネクタ 692"/>
        <xdr:cNvCxnSpPr/>
      </xdr:nvCxnSpPr>
      <xdr:spPr>
        <a:xfrm>
          <a:off x="15481300" y="16656541"/>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25891</xdr:rowOff>
    </xdr:from>
    <xdr:to>
      <xdr:col>81</xdr:col>
      <xdr:colOff>50800</xdr:colOff>
      <xdr:row>97</xdr:row>
      <xdr:rowOff>36130</xdr:rowOff>
    </xdr:to>
    <xdr:cxnSp macro="">
      <xdr:nvCxnSpPr>
        <xdr:cNvPr id="696" name="直線コネクタ 695"/>
        <xdr:cNvCxnSpPr/>
      </xdr:nvCxnSpPr>
      <xdr:spPr>
        <a:xfrm flipV="1">
          <a:off x="14592300" y="16656541"/>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36130</xdr:rowOff>
    </xdr:from>
    <xdr:to>
      <xdr:col>76</xdr:col>
      <xdr:colOff>114300</xdr:colOff>
      <xdr:row>97</xdr:row>
      <xdr:rowOff>43117</xdr:rowOff>
    </xdr:to>
    <xdr:cxnSp macro="">
      <xdr:nvCxnSpPr>
        <xdr:cNvPr id="699" name="直線コネクタ 698"/>
        <xdr:cNvCxnSpPr/>
      </xdr:nvCxnSpPr>
      <xdr:spPr>
        <a:xfrm flipV="1">
          <a:off x="13703300" y="16666780"/>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43117</xdr:rowOff>
    </xdr:from>
    <xdr:to>
      <xdr:col>71</xdr:col>
      <xdr:colOff>177800</xdr:colOff>
      <xdr:row>97</xdr:row>
      <xdr:rowOff>53259</xdr:rowOff>
    </xdr:to>
    <xdr:cxnSp macro="">
      <xdr:nvCxnSpPr>
        <xdr:cNvPr id="702" name="直線コネクタ 701"/>
        <xdr:cNvCxnSpPr/>
      </xdr:nvCxnSpPr>
      <xdr:spPr>
        <a:xfrm flipV="1">
          <a:off x="12814300" y="16673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147624</xdr:rowOff>
    </xdr:from>
    <xdr:to>
      <xdr:col>85</xdr:col>
      <xdr:colOff>177800</xdr:colOff>
      <xdr:row>97</xdr:row>
      <xdr:rowOff>77774</xdr:rowOff>
    </xdr:to>
    <xdr:sp macro="" textlink="">
      <xdr:nvSpPr>
        <xdr:cNvPr id="712" name="楕円 711"/>
        <xdr:cNvSpPr/>
      </xdr:nvSpPr>
      <xdr:spPr>
        <a:xfrm>
          <a:off x="16268700" y="166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170501</xdr:rowOff>
    </xdr:from>
    <xdr:ext cx="534377" cy="259045"/>
    <xdr:sp macro="" textlink="">
      <xdr:nvSpPr>
        <xdr:cNvPr id="713" name="公債費該当値テキスト"/>
        <xdr:cNvSpPr txBox="1"/>
      </xdr:nvSpPr>
      <xdr:spPr>
        <a:xfrm>
          <a:off x="16370300" y="164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146541</xdr:rowOff>
    </xdr:from>
    <xdr:to>
      <xdr:col>81</xdr:col>
      <xdr:colOff>101600</xdr:colOff>
      <xdr:row>97</xdr:row>
      <xdr:rowOff>76691</xdr:rowOff>
    </xdr:to>
    <xdr:sp macro="" textlink="">
      <xdr:nvSpPr>
        <xdr:cNvPr id="714" name="楕円 713"/>
        <xdr:cNvSpPr/>
      </xdr:nvSpPr>
      <xdr:spPr>
        <a:xfrm>
          <a:off x="15430500" y="166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93218</xdr:rowOff>
    </xdr:from>
    <xdr:ext cx="534377" cy="259045"/>
    <xdr:sp macro="" textlink="">
      <xdr:nvSpPr>
        <xdr:cNvPr id="715" name="テキスト ボックス 714"/>
        <xdr:cNvSpPr txBox="1"/>
      </xdr:nvSpPr>
      <xdr:spPr>
        <a:xfrm>
          <a:off x="15214111" y="163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156780</xdr:rowOff>
    </xdr:from>
    <xdr:to>
      <xdr:col>76</xdr:col>
      <xdr:colOff>165100</xdr:colOff>
      <xdr:row>97</xdr:row>
      <xdr:rowOff>86930</xdr:rowOff>
    </xdr:to>
    <xdr:sp macro="" textlink="">
      <xdr:nvSpPr>
        <xdr:cNvPr id="716" name="楕円 715"/>
        <xdr:cNvSpPr/>
      </xdr:nvSpPr>
      <xdr:spPr>
        <a:xfrm>
          <a:off x="14541500" y="166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103457</xdr:rowOff>
    </xdr:from>
    <xdr:ext cx="534377" cy="259045"/>
    <xdr:sp macro="" textlink="">
      <xdr:nvSpPr>
        <xdr:cNvPr id="717" name="テキスト ボックス 716"/>
        <xdr:cNvSpPr txBox="1"/>
      </xdr:nvSpPr>
      <xdr:spPr>
        <a:xfrm>
          <a:off x="14325111" y="163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163767</xdr:rowOff>
    </xdr:from>
    <xdr:to>
      <xdr:col>72</xdr:col>
      <xdr:colOff>38100</xdr:colOff>
      <xdr:row>97</xdr:row>
      <xdr:rowOff>93917</xdr:rowOff>
    </xdr:to>
    <xdr:sp macro="" textlink="">
      <xdr:nvSpPr>
        <xdr:cNvPr id="718" name="楕円 717"/>
        <xdr:cNvSpPr/>
      </xdr:nvSpPr>
      <xdr:spPr>
        <a:xfrm>
          <a:off x="13652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110444</xdr:rowOff>
    </xdr:from>
    <xdr:ext cx="534377" cy="259045"/>
    <xdr:sp macro="" textlink="">
      <xdr:nvSpPr>
        <xdr:cNvPr id="719" name="テキスト ボックス 718"/>
        <xdr:cNvSpPr txBox="1"/>
      </xdr:nvSpPr>
      <xdr:spPr>
        <a:xfrm>
          <a:off x="13436111" y="163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2459</xdr:rowOff>
    </xdr:from>
    <xdr:to>
      <xdr:col>67</xdr:col>
      <xdr:colOff>101600</xdr:colOff>
      <xdr:row>97</xdr:row>
      <xdr:rowOff>104059</xdr:rowOff>
    </xdr:to>
    <xdr:sp macro="" textlink="">
      <xdr:nvSpPr>
        <xdr:cNvPr id="720" name="楕円 719"/>
        <xdr:cNvSpPr/>
      </xdr:nvSpPr>
      <xdr:spPr>
        <a:xfrm>
          <a:off x="12763500" y="166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120586</xdr:rowOff>
    </xdr:from>
    <xdr:ext cx="534377" cy="259045"/>
    <xdr:sp macro="" textlink="">
      <xdr:nvSpPr>
        <xdr:cNvPr id="721" name="テキスト ボックス 720"/>
        <xdr:cNvSpPr txBox="1"/>
      </xdr:nvSpPr>
      <xdr:spPr>
        <a:xfrm>
          <a:off x="12547111" y="164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昨年度と比較して減となったものは総務費、農林水産業費、商工費、土木費、消防費、教育費、公債費があげられる。総務費については、庁舎が完成したことによるもので、教育費については、総合文化ホールが完成したことによるものである。農林水産業費については、大規模な水門改修が終了したことによるものである。商工費については貸工場整備事業が終了したことによるものである。土木費については、暖冬により除雪経費が減となったこと、公園事業の進捗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公債費については、借り換えにより借入利率が低下し、償還利子が減となったことによるものである。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増となったものは、議会費、民生費、衛生費、労働費、災害復旧費があげられる。民生費については私立保育所整備に対する補助金による増、衛生費については医療施設整備に対する補助金による増、労働費については学習訓練センター設備改修による増、災害復旧費につ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号等の被害による増である。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また、人口が年々減少していることも数値に影響を与えている。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実施してきた大型建設事業のための地方債による歳入額の増もあり、実質収支が大きくなる傾向にあったが、それが終期を迎えたこと、普通交付税が減となったことにより、実質収支は減少した。また、財政調整基金残高が</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百万円の減となり、財政調整基金残高比率及び実質単年度収支比率ともに減少した。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病院事業会計で赤字が大きくなっている。これは、患者数の減少に歯止めがかからず、費用に比べて収入の減少が大きく、病院事業の経営状況が悪化したためである。引き続き、新改革プランに基づき改革を推進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黒字となった事業のうち、比率が下がったものとしては、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国民健康保険事業特別会計があげられる。平成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都道府県化に伴い島根県が保険者に加わった。制度が変わって１年目であるため、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推移を注視していく。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黒字となった事業のうち、比率が上がったものとしては、水道事業会計があげられる。これは、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年度から水道料金を段階的に引き上げていることによるものである。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一般会計から各会計への繰出は依然として減少せず一般会計の負担は大きい。使用料等の見直し等、各会計の経営計画に沿いながら繰出金を減らすよう努める。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25689934</v>
      </c>
      <c r="BO4" s="461"/>
      <c r="BP4" s="461"/>
      <c r="BQ4" s="461"/>
      <c r="BR4" s="461"/>
      <c r="BS4" s="461"/>
      <c r="BT4" s="461"/>
      <c r="BU4" s="462"/>
      <c r="BV4" s="460">
        <v>27845499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1.8</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25356141</v>
      </c>
      <c r="BO5" s="466"/>
      <c r="BP5" s="466"/>
      <c r="BQ5" s="466"/>
      <c r="BR5" s="466"/>
      <c r="BS5" s="466"/>
      <c r="BT5" s="466"/>
      <c r="BU5" s="467"/>
      <c r="BV5" s="465">
        <v>27481499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94.6</v>
      </c>
      <c r="CU5" s="436"/>
      <c r="CV5" s="436"/>
      <c r="CW5" s="436"/>
      <c r="CX5" s="436"/>
      <c r="CY5" s="436"/>
      <c r="CZ5" s="436"/>
      <c r="DA5" s="437"/>
      <c r="DB5" s="435">
        <v>93.5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333793</v>
      </c>
      <c r="BO6" s="466"/>
      <c r="BP6" s="466"/>
      <c r="BQ6" s="466"/>
      <c r="BR6" s="466"/>
      <c r="BS6" s="466"/>
      <c r="BT6" s="466"/>
      <c r="BU6" s="467"/>
      <c r="BV6" s="465">
        <v>364000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98.1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82448</v>
      </c>
      <c r="BO7" s="466"/>
      <c r="BP7" s="466"/>
      <c r="BQ7" s="466"/>
      <c r="BR7" s="466"/>
      <c r="BS7" s="466"/>
      <c r="BT7" s="466"/>
      <c r="BU7" s="467"/>
      <c r="BV7" s="465">
        <v>54277</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14238956</v>
      </c>
      <c r="CU7" s="466"/>
      <c r="CV7" s="466"/>
      <c r="CW7" s="466"/>
      <c r="CX7" s="466"/>
      <c r="CY7" s="466"/>
      <c r="CZ7" s="466"/>
      <c r="DA7" s="467"/>
      <c r="DB7" s="465">
        <v>14303267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251345</v>
      </c>
      <c r="BO8" s="466"/>
      <c r="BP8" s="466"/>
      <c r="BQ8" s="466"/>
      <c r="BR8" s="466"/>
      <c r="BS8" s="466"/>
      <c r="BT8" s="466"/>
      <c r="BU8" s="467"/>
      <c r="BV8" s="465">
        <v>309723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0.38</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39528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-58378</v>
      </c>
      <c r="BO9" s="466"/>
      <c r="BP9" s="466"/>
      <c r="BQ9" s="466"/>
      <c r="BR9" s="466"/>
      <c r="BS9" s="466"/>
      <c r="BT9" s="466"/>
      <c r="BU9" s="467"/>
      <c r="BV9" s="465">
        <v>-208206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21.6</v>
      </c>
      <c r="CU9" s="436"/>
      <c r="CV9" s="436"/>
      <c r="CW9" s="436"/>
      <c r="CX9" s="436"/>
      <c r="CY9" s="436"/>
      <c r="CZ9" s="436"/>
      <c r="DA9" s="437"/>
      <c r="DB9" s="435">
        <v>21.2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41836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40628</v>
      </c>
      <c r="BO10" s="466"/>
      <c r="BP10" s="466"/>
      <c r="BQ10" s="466"/>
      <c r="BR10" s="466"/>
      <c r="BS10" s="466"/>
      <c r="BT10" s="466"/>
      <c r="BU10" s="467"/>
      <c r="BV10" s="465">
        <v>101199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38962</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350000</v>
      </c>
      <c r="BO12" s="466"/>
      <c r="BP12" s="466"/>
      <c r="BQ12" s="466"/>
      <c r="BR12" s="466"/>
      <c r="BS12" s="466"/>
      <c r="BT12" s="466"/>
      <c r="BU12" s="467"/>
      <c r="BV12" s="465">
        <v>226000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38692</v>
      </c>
      <c r="S13" s="569"/>
      <c r="T13" s="569"/>
      <c r="U13" s="569"/>
      <c r="V13" s="570"/>
      <c r="W13" s="556" t="s">
        <v>142</v>
      </c>
      <c r="X13" s="478"/>
      <c r="Y13" s="478"/>
      <c r="Z13" s="478"/>
      <c r="AA13" s="478"/>
      <c r="AB13" s="479"/>
      <c r="AC13" s="441">
        <v>2388</v>
      </c>
      <c r="AD13" s="442"/>
      <c r="AE13" s="442"/>
      <c r="AF13" s="442"/>
      <c r="AG13" s="443"/>
      <c r="AH13" s="441">
        <v>2646</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-367750</v>
      </c>
      <c r="BO13" s="466"/>
      <c r="BP13" s="466"/>
      <c r="BQ13" s="466"/>
      <c r="BR13" s="466"/>
      <c r="BS13" s="466"/>
      <c r="BT13" s="466"/>
      <c r="BU13" s="467"/>
      <c r="BV13" s="465">
        <v>-333007</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16.100000000000001</v>
      </c>
      <c r="CU13" s="436"/>
      <c r="CV13" s="436"/>
      <c r="CW13" s="436"/>
      <c r="CX13" s="436"/>
      <c r="CY13" s="436"/>
      <c r="CZ13" s="436"/>
      <c r="DA13" s="437"/>
      <c r="DB13" s="435">
        <v>15.9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39409</v>
      </c>
      <c r="S14" s="569"/>
      <c r="T14" s="569"/>
      <c r="U14" s="569"/>
      <c r="V14" s="570"/>
      <c r="W14" s="571"/>
      <c r="X14" s="481"/>
      <c r="Y14" s="481"/>
      <c r="Z14" s="481"/>
      <c r="AA14" s="481"/>
      <c r="AB14" s="482"/>
      <c r="AC14" s="561">
        <v>12</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v>128.80000000000001</v>
      </c>
      <c r="CU14" s="573"/>
      <c r="CV14" s="573"/>
      <c r="CW14" s="573"/>
      <c r="CX14" s="573"/>
      <c r="CY14" s="573"/>
      <c r="CZ14" s="573"/>
      <c r="DA14" s="574"/>
      <c r="DB14" s="572">
        <v>130.69999999999999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39223</v>
      </c>
      <c r="S15" s="569"/>
      <c r="T15" s="569"/>
      <c r="U15" s="569"/>
      <c r="V15" s="570"/>
      <c r="W15" s="556" t="s">
        <v>149</v>
      </c>
      <c r="X15" s="478"/>
      <c r="Y15" s="478"/>
      <c r="Z15" s="478"/>
      <c r="AA15" s="478"/>
      <c r="AB15" s="479"/>
      <c r="AC15" s="441">
        <v>5781</v>
      </c>
      <c r="AD15" s="442"/>
      <c r="AE15" s="442"/>
      <c r="AF15" s="442"/>
      <c r="AG15" s="443"/>
      <c r="AH15" s="441">
        <v>6322</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4702822</v>
      </c>
      <c r="BO15" s="461"/>
      <c r="BP15" s="461"/>
      <c r="BQ15" s="461"/>
      <c r="BR15" s="461"/>
      <c r="BS15" s="461"/>
      <c r="BT15" s="461"/>
      <c r="BU15" s="462"/>
      <c r="BV15" s="460">
        <v>4526006</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29.2</v>
      </c>
      <c r="AD16" s="562"/>
      <c r="AE16" s="562"/>
      <c r="AF16" s="562"/>
      <c r="AG16" s="563"/>
      <c r="AH16" s="561">
        <v>31.1</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12092529</v>
      </c>
      <c r="BO16" s="466"/>
      <c r="BP16" s="466"/>
      <c r="BQ16" s="466"/>
      <c r="BR16" s="466"/>
      <c r="BS16" s="466"/>
      <c r="BT16" s="466"/>
      <c r="BU16" s="467"/>
      <c r="BV16" s="465">
        <v>12067065</v>
      </c>
      <c r="BW16" s="466"/>
      <c r="BX16" s="466"/>
      <c r="BY16" s="466"/>
      <c r="BZ16" s="466"/>
      <c r="CA16" s="466"/>
      <c r="CB16" s="466"/>
      <c r="CC16" s="467"/>
      <c r="CD16" s="200"/>
      <c r="CE16" s="463" t="s">
        <v>155</v>
      </c>
      <c r="CF16" s="463"/>
      <c r="CG16" s="463"/>
      <c r="CH16" s="463"/>
      <c r="CI16" s="463"/>
      <c r="CJ16" s="463"/>
      <c r="CK16" s="463"/>
      <c r="CL16" s="463"/>
      <c r="CM16" s="463"/>
      <c r="CN16" s="463"/>
      <c r="CO16" s="463"/>
      <c r="CP16" s="463"/>
      <c r="CQ16" s="463"/>
      <c r="CR16" s="463"/>
      <c r="CS16" s="464"/>
      <c r="CT16" s="435">
        <v>17.2</v>
      </c>
      <c r="CU16" s="436"/>
      <c r="CV16" s="436"/>
      <c r="CW16" s="436"/>
      <c r="CX16" s="436"/>
      <c r="CY16" s="436"/>
      <c r="CZ16" s="436"/>
      <c r="DA16" s="437"/>
      <c r="DB16" s="435">
        <v>12.6</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11655</v>
      </c>
      <c r="AD17" s="442"/>
      <c r="AE17" s="442"/>
      <c r="AF17" s="442"/>
      <c r="AG17" s="443"/>
      <c r="AH17" s="441">
        <v>11338</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5969815</v>
      </c>
      <c r="BO17" s="466"/>
      <c r="BP17" s="466"/>
      <c r="BQ17" s="466"/>
      <c r="BR17" s="466"/>
      <c r="BS17" s="466"/>
      <c r="BT17" s="466"/>
      <c r="BU17" s="467"/>
      <c r="BV17" s="465">
        <v>5736224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420.93</v>
      </c>
      <c r="M18" s="530"/>
      <c r="N18" s="530"/>
      <c r="O18" s="530"/>
      <c r="P18" s="530"/>
      <c r="Q18" s="530"/>
      <c r="R18" s="531"/>
      <c r="S18" s="531"/>
      <c r="T18" s="531"/>
      <c r="U18" s="531"/>
      <c r="V18" s="532"/>
      <c r="W18" s="546"/>
      <c r="X18" s="547"/>
      <c r="Y18" s="547"/>
      <c r="Z18" s="547"/>
      <c r="AA18" s="547"/>
      <c r="AB18" s="557"/>
      <c r="AC18" s="429">
        <v>58.8</v>
      </c>
      <c r="AD18" s="430"/>
      <c r="AE18" s="430"/>
      <c r="AF18" s="430"/>
      <c r="AG18" s="533"/>
      <c r="AH18" s="429">
        <v>55.8</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13877396</v>
      </c>
      <c r="BO18" s="466"/>
      <c r="BP18" s="466"/>
      <c r="BQ18" s="466"/>
      <c r="BR18" s="466"/>
      <c r="BS18" s="466"/>
      <c r="BT18" s="466"/>
      <c r="BU18" s="467"/>
      <c r="BV18" s="465">
        <v>13955189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16630418</v>
      </c>
      <c r="BO19" s="466"/>
      <c r="BP19" s="466"/>
      <c r="BQ19" s="466"/>
      <c r="BR19" s="466"/>
      <c r="BS19" s="466"/>
      <c r="BT19" s="466"/>
      <c r="BU19" s="467"/>
      <c r="BV19" s="465">
        <v>17209052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12805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38264957</v>
      </c>
      <c r="BO23" s="466"/>
      <c r="BP23" s="466"/>
      <c r="BQ23" s="466"/>
      <c r="BR23" s="466"/>
      <c r="BS23" s="466"/>
      <c r="BT23" s="466"/>
      <c r="BU23" s="467"/>
      <c r="BV23" s="465">
        <v>38479021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8010</v>
      </c>
      <c r="R24" s="442"/>
      <c r="S24" s="442"/>
      <c r="T24" s="442"/>
      <c r="U24" s="442"/>
      <c r="V24" s="443"/>
      <c r="W24" s="507"/>
      <c r="X24" s="498"/>
      <c r="Y24" s="499"/>
      <c r="Z24" s="438" t="s">
        <v>174</v>
      </c>
      <c r="AA24" s="439"/>
      <c r="AB24" s="439"/>
      <c r="AC24" s="439"/>
      <c r="AD24" s="439"/>
      <c r="AE24" s="439"/>
      <c r="AF24" s="439"/>
      <c r="AG24" s="440"/>
      <c r="AH24" s="441">
        <v>471</v>
      </c>
      <c r="AI24" s="442"/>
      <c r="AJ24" s="442"/>
      <c r="AK24" s="442"/>
      <c r="AL24" s="443"/>
      <c r="AM24" s="441">
        <v>1460100</v>
      </c>
      <c r="AN24" s="442"/>
      <c r="AO24" s="442"/>
      <c r="AP24" s="442"/>
      <c r="AQ24" s="442"/>
      <c r="AR24" s="443"/>
      <c r="AS24" s="441">
        <v>3100</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27113402</v>
      </c>
      <c r="BO24" s="466"/>
      <c r="BP24" s="466"/>
      <c r="BQ24" s="466"/>
      <c r="BR24" s="466"/>
      <c r="BS24" s="466"/>
      <c r="BT24" s="466"/>
      <c r="BU24" s="467"/>
      <c r="BV24" s="465">
        <v>26578966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7081</v>
      </c>
      <c r="R25" s="442"/>
      <c r="S25" s="442"/>
      <c r="T25" s="442"/>
      <c r="U25" s="442"/>
      <c r="V25" s="443"/>
      <c r="W25" s="507"/>
      <c r="X25" s="498"/>
      <c r="Y25" s="499"/>
      <c r="Z25" s="438" t="s">
        <v>177</v>
      </c>
      <c r="AA25" s="439"/>
      <c r="AB25" s="439"/>
      <c r="AC25" s="439"/>
      <c r="AD25" s="439"/>
      <c r="AE25" s="439"/>
      <c r="AF25" s="439"/>
      <c r="AG25" s="440"/>
      <c r="AH25" s="441">
        <v>90</v>
      </c>
      <c r="AI25" s="442"/>
      <c r="AJ25" s="442"/>
      <c r="AK25" s="442"/>
      <c r="AL25" s="443"/>
      <c r="AM25" s="441">
        <v>251640</v>
      </c>
      <c r="AN25" s="442"/>
      <c r="AO25" s="442"/>
      <c r="AP25" s="442"/>
      <c r="AQ25" s="442"/>
      <c r="AR25" s="443"/>
      <c r="AS25" s="441">
        <v>2796</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3365657</v>
      </c>
      <c r="BO25" s="461"/>
      <c r="BP25" s="461"/>
      <c r="BQ25" s="461"/>
      <c r="BR25" s="461"/>
      <c r="BS25" s="461"/>
      <c r="BT25" s="461"/>
      <c r="BU25" s="462"/>
      <c r="BV25" s="460">
        <v>4763424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6257</v>
      </c>
      <c r="R26" s="442"/>
      <c r="S26" s="442"/>
      <c r="T26" s="442"/>
      <c r="U26" s="442"/>
      <c r="V26" s="443"/>
      <c r="W26" s="507"/>
      <c r="X26" s="498"/>
      <c r="Y26" s="499"/>
      <c r="Z26" s="438" t="s">
        <v>180</v>
      </c>
      <c r="AA26" s="520"/>
      <c r="AB26" s="520"/>
      <c r="AC26" s="520"/>
      <c r="AD26" s="520"/>
      <c r="AE26" s="520"/>
      <c r="AF26" s="520"/>
      <c r="AG26" s="521"/>
      <c r="AH26" s="441">
        <v>32</v>
      </c>
      <c r="AI26" s="442"/>
      <c r="AJ26" s="442"/>
      <c r="AK26" s="442"/>
      <c r="AL26" s="443"/>
      <c r="AM26" s="441">
        <v>99264</v>
      </c>
      <c r="AN26" s="442"/>
      <c r="AO26" s="442"/>
      <c r="AP26" s="442"/>
      <c r="AQ26" s="442"/>
      <c r="AR26" s="443"/>
      <c r="AS26" s="441">
        <v>3102</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140</v>
      </c>
      <c r="BO26" s="466"/>
      <c r="BP26" s="466"/>
      <c r="BQ26" s="466"/>
      <c r="BR26" s="466"/>
      <c r="BS26" s="466"/>
      <c r="BT26" s="466"/>
      <c r="BU26" s="467"/>
      <c r="BV26" s="465" t="s">
        <v>140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4130</v>
      </c>
      <c r="R27" s="442"/>
      <c r="S27" s="442"/>
      <c r="T27" s="442"/>
      <c r="U27" s="442"/>
      <c r="V27" s="443"/>
      <c r="W27" s="507"/>
      <c r="X27" s="498"/>
      <c r="Y27" s="499"/>
      <c r="Z27" s="438" t="s">
        <v>183</v>
      </c>
      <c r="AA27" s="439"/>
      <c r="AB27" s="439"/>
      <c r="AC27" s="439"/>
      <c r="AD27" s="439"/>
      <c r="AE27" s="439"/>
      <c r="AF27" s="439"/>
      <c r="AG27" s="440"/>
      <c r="AH27" s="441">
        <v>10</v>
      </c>
      <c r="AI27" s="442"/>
      <c r="AJ27" s="442"/>
      <c r="AK27" s="442"/>
      <c r="AL27" s="443"/>
      <c r="AM27" s="441">
        <v>36000</v>
      </c>
      <c r="AN27" s="442"/>
      <c r="AO27" s="442"/>
      <c r="AP27" s="442"/>
      <c r="AQ27" s="442"/>
      <c r="AR27" s="443"/>
      <c r="AS27" s="441">
        <v>3600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601251</v>
      </c>
      <c r="BO27" s="469"/>
      <c r="BP27" s="469"/>
      <c r="BQ27" s="469"/>
      <c r="BR27" s="469"/>
      <c r="BS27" s="469"/>
      <c r="BT27" s="469"/>
      <c r="BU27" s="470"/>
      <c r="BV27" s="468">
        <v>601118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3700</v>
      </c>
      <c r="R28" s="442"/>
      <c r="S28" s="442"/>
      <c r="T28" s="442"/>
      <c r="U28" s="442"/>
      <c r="V28" s="443"/>
      <c r="W28" s="507"/>
      <c r="X28" s="498"/>
      <c r="Y28" s="499"/>
      <c r="Z28" s="438" t="s">
        <v>186</v>
      </c>
      <c r="AA28" s="439"/>
      <c r="AB28" s="439"/>
      <c r="AC28" s="439"/>
      <c r="AD28" s="439"/>
      <c r="AE28" s="439"/>
      <c r="AF28" s="439"/>
      <c r="AG28" s="440"/>
      <c r="AH28" s="441" t="s">
        <v>140</v>
      </c>
      <c r="AI28" s="442"/>
      <c r="AJ28" s="442"/>
      <c r="AK28" s="442"/>
      <c r="AL28" s="443"/>
      <c r="AM28" s="441" t="s">
        <v>140</v>
      </c>
      <c r="AN28" s="442"/>
      <c r="AO28" s="442"/>
      <c r="AP28" s="442"/>
      <c r="AQ28" s="442"/>
      <c r="AR28" s="443"/>
      <c r="AS28" s="441" t="s">
        <v>140</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1404296</v>
      </c>
      <c r="BO28" s="461"/>
      <c r="BP28" s="461"/>
      <c r="BQ28" s="461"/>
      <c r="BR28" s="461"/>
      <c r="BS28" s="461"/>
      <c r="BT28" s="461"/>
      <c r="BU28" s="462"/>
      <c r="BV28" s="460">
        <v>1713668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19</v>
      </c>
      <c r="M29" s="442"/>
      <c r="N29" s="442"/>
      <c r="O29" s="442"/>
      <c r="P29" s="443"/>
      <c r="Q29" s="441">
        <v>3430</v>
      </c>
      <c r="R29" s="442"/>
      <c r="S29" s="442"/>
      <c r="T29" s="442"/>
      <c r="U29" s="442"/>
      <c r="V29" s="443"/>
      <c r="W29" s="508"/>
      <c r="X29" s="509"/>
      <c r="Y29" s="510"/>
      <c r="Z29" s="438" t="s">
        <v>189</v>
      </c>
      <c r="AA29" s="439"/>
      <c r="AB29" s="439"/>
      <c r="AC29" s="439"/>
      <c r="AD29" s="439"/>
      <c r="AE29" s="439"/>
      <c r="AF29" s="439"/>
      <c r="AG29" s="440"/>
      <c r="AH29" s="441">
        <v>481</v>
      </c>
      <c r="AI29" s="442"/>
      <c r="AJ29" s="442"/>
      <c r="AK29" s="442"/>
      <c r="AL29" s="443"/>
      <c r="AM29" s="441">
        <v>1496100</v>
      </c>
      <c r="AN29" s="442"/>
      <c r="AO29" s="442"/>
      <c r="AP29" s="442"/>
      <c r="AQ29" s="442"/>
      <c r="AR29" s="443"/>
      <c r="AS29" s="441">
        <v>3110</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396520</v>
      </c>
      <c r="BO29" s="466"/>
      <c r="BP29" s="466"/>
      <c r="BQ29" s="466"/>
      <c r="BR29" s="466"/>
      <c r="BS29" s="466"/>
      <c r="BT29" s="466"/>
      <c r="BU29" s="467"/>
      <c r="BV29" s="465">
        <v>396379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5299885</v>
      </c>
      <c r="BO30" s="469"/>
      <c r="BP30" s="469"/>
      <c r="BQ30" s="469"/>
      <c r="BR30" s="469"/>
      <c r="BS30" s="469"/>
      <c r="BT30" s="469"/>
      <c r="BU30" s="470"/>
      <c r="BV30" s="468">
        <v>5635072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島根県市町村総合事務組合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安来ふるさと公社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電気事業特別会計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島根県後期高齢者医療広域連合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安来市土地開発公社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島根県後期高齢者医療広域連合（普通会計）</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やすぎ千軒</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15</v>
      </c>
      <c r="CP37" s="424"/>
      <c r="CQ37" s="423" t="str">
        <f>IF('各会計、関係団体の財政状況及び健全化判断比率'!BS10="","",'各会計、関係団体の財政状況及び健全化判断比率'!BS10)</f>
        <v>安来市開発公社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16</v>
      </c>
      <c r="CP38" s="424"/>
      <c r="CQ38" s="423" t="str">
        <f>IF('各会計、関係団体の財政状況及び健全化判断比率'!BS11="","",'各会計、関係団体の財政状況及び健全化判断比率'!BS11)</f>
        <v>夢ランドしらさぎ振興事業団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17</v>
      </c>
      <c r="CP39" s="424"/>
      <c r="CQ39" s="423" t="str">
        <f>IF('各会計、関係団体の財政状況及び健全化判断比率'!BS12="","",'各会計、関係団体の財政状況及び健全化判断比率'!BS12)</f>
        <v>加納美術振興財団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yr6fT8AA3yFcEQIrDedFfYOzzJfdCOVP4hn5BkAtEPtJnVKxXSBTcj2jtE+b961wNscyRU9TMPY9i9zuvHl4A==" saltValue="Za4IBoTpwycEltb5pXxc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570</v>
      </c>
      <c r="D34" s="1244"/>
      <c r="E34" s="1245"/>
      <c r="F34" s="32">
        <v>0.8</v>
      </c>
      <c r="G34" s="33" t="s">
        <v>571</v>
      </c>
      <c r="H34" s="33" t="s">
        <v>572</v>
      </c>
      <c r="I34" s="33" t="s">
        <v>573</v>
      </c>
      <c r="J34" s="34" t="s">
        <v>574</v>
      </c>
      <c r="K34" s="22"/>
      <c r="L34" s="22"/>
      <c r="M34" s="22"/>
      <c r="N34" s="22"/>
      <c r="O34" s="22"/>
      <c r="P34" s="22"/>
    </row>
    <row r="35" spans="1:16" ht="39" customHeight="1" x14ac:dyDescent="0.15">
      <c r="A35" s="22"/>
      <c r="B35" s="35"/>
      <c r="C35" s="1238" t="s">
        <v>575</v>
      </c>
      <c r="D35" s="1239"/>
      <c r="E35" s="1240"/>
      <c r="F35" s="36">
        <v>3.68</v>
      </c>
      <c r="G35" s="37">
        <v>3.65</v>
      </c>
      <c r="H35" s="37">
        <v>5.0999999999999996</v>
      </c>
      <c r="I35" s="37">
        <v>5.76</v>
      </c>
      <c r="J35" s="38">
        <v>6.68</v>
      </c>
      <c r="K35" s="22"/>
      <c r="L35" s="22"/>
      <c r="M35" s="22"/>
      <c r="N35" s="22"/>
      <c r="O35" s="22"/>
      <c r="P35" s="22"/>
    </row>
    <row r="36" spans="1:16" ht="39" customHeight="1" x14ac:dyDescent="0.15">
      <c r="A36" s="22"/>
      <c r="B36" s="35"/>
      <c r="C36" s="1238" t="s">
        <v>576</v>
      </c>
      <c r="D36" s="1239"/>
      <c r="E36" s="1240"/>
      <c r="F36" s="36">
        <v>3.16</v>
      </c>
      <c r="G36" s="37">
        <v>3.5</v>
      </c>
      <c r="H36" s="37">
        <v>3.6</v>
      </c>
      <c r="I36" s="37">
        <v>2.16</v>
      </c>
      <c r="J36" s="38">
        <v>1.76</v>
      </c>
      <c r="K36" s="22"/>
      <c r="L36" s="22"/>
      <c r="M36" s="22"/>
      <c r="N36" s="22"/>
      <c r="O36" s="22"/>
      <c r="P36" s="22"/>
    </row>
    <row r="37" spans="1:16" ht="39" customHeight="1" x14ac:dyDescent="0.15">
      <c r="A37" s="22"/>
      <c r="B37" s="35"/>
      <c r="C37" s="1238" t="s">
        <v>577</v>
      </c>
      <c r="D37" s="1239"/>
      <c r="E37" s="1240"/>
      <c r="F37" s="36">
        <v>0.66</v>
      </c>
      <c r="G37" s="37">
        <v>1.17</v>
      </c>
      <c r="H37" s="37">
        <v>1.33</v>
      </c>
      <c r="I37" s="37">
        <v>1.69</v>
      </c>
      <c r="J37" s="38">
        <v>1.74</v>
      </c>
      <c r="K37" s="22"/>
      <c r="L37" s="22"/>
      <c r="M37" s="22"/>
      <c r="N37" s="22"/>
      <c r="O37" s="22"/>
      <c r="P37" s="22"/>
    </row>
    <row r="38" spans="1:16" ht="39" customHeight="1" x14ac:dyDescent="0.15">
      <c r="A38" s="22"/>
      <c r="B38" s="35"/>
      <c r="C38" s="1238" t="s">
        <v>578</v>
      </c>
      <c r="D38" s="1239"/>
      <c r="E38" s="1240"/>
      <c r="F38" s="36">
        <v>0.02</v>
      </c>
      <c r="G38" s="37">
        <v>0.03</v>
      </c>
      <c r="H38" s="37">
        <v>0.63</v>
      </c>
      <c r="I38" s="37">
        <v>1.4</v>
      </c>
      <c r="J38" s="38">
        <v>0.4</v>
      </c>
      <c r="K38" s="22"/>
      <c r="L38" s="22"/>
      <c r="M38" s="22"/>
      <c r="N38" s="22"/>
      <c r="O38" s="22"/>
      <c r="P38" s="22"/>
    </row>
    <row r="39" spans="1:16" ht="39" customHeight="1" x14ac:dyDescent="0.15">
      <c r="A39" s="22"/>
      <c r="B39" s="35"/>
      <c r="C39" s="1238" t="s">
        <v>579</v>
      </c>
      <c r="D39" s="1239"/>
      <c r="E39" s="1240"/>
      <c r="F39" s="36">
        <v>0.05</v>
      </c>
      <c r="G39" s="37">
        <v>0.06</v>
      </c>
      <c r="H39" s="37">
        <v>7.0000000000000007E-2</v>
      </c>
      <c r="I39" s="37">
        <v>7.0000000000000007E-2</v>
      </c>
      <c r="J39" s="38">
        <v>7.0000000000000007E-2</v>
      </c>
      <c r="K39" s="22"/>
      <c r="L39" s="22"/>
      <c r="M39" s="22"/>
      <c r="N39" s="22"/>
      <c r="O39" s="22"/>
      <c r="P39" s="22"/>
    </row>
    <row r="40" spans="1:16" ht="39" customHeight="1" x14ac:dyDescent="0.15">
      <c r="A40" s="22"/>
      <c r="B40" s="35"/>
      <c r="C40" s="1238" t="s">
        <v>580</v>
      </c>
      <c r="D40" s="1239"/>
      <c r="E40" s="1240"/>
      <c r="F40" s="36">
        <v>0.02</v>
      </c>
      <c r="G40" s="37">
        <v>0</v>
      </c>
      <c r="H40" s="37">
        <v>0.01</v>
      </c>
      <c r="I40" s="37">
        <v>0.01</v>
      </c>
      <c r="J40" s="38">
        <v>0.01</v>
      </c>
      <c r="K40" s="22"/>
      <c r="L40" s="22"/>
      <c r="M40" s="22"/>
      <c r="N40" s="22"/>
      <c r="O40" s="22"/>
      <c r="P40" s="22"/>
    </row>
    <row r="41" spans="1:16" ht="39" customHeight="1" x14ac:dyDescent="0.15">
      <c r="A41" s="22"/>
      <c r="B41" s="35"/>
      <c r="C41" s="1238" t="s">
        <v>581</v>
      </c>
      <c r="D41" s="1239"/>
      <c r="E41" s="1240"/>
      <c r="F41" s="36">
        <v>0.01</v>
      </c>
      <c r="G41" s="37">
        <v>0.03</v>
      </c>
      <c r="H41" s="37">
        <v>0.01</v>
      </c>
      <c r="I41" s="37">
        <v>0.01</v>
      </c>
      <c r="J41" s="38">
        <v>0.01</v>
      </c>
      <c r="K41" s="22"/>
      <c r="L41" s="22"/>
      <c r="M41" s="22"/>
      <c r="N41" s="22"/>
      <c r="O41" s="22"/>
      <c r="P41" s="22"/>
    </row>
    <row r="42" spans="1:16" ht="39" customHeight="1" x14ac:dyDescent="0.15">
      <c r="A42" s="22"/>
      <c r="B42" s="39"/>
      <c r="C42" s="1238" t="s">
        <v>582</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583</v>
      </c>
      <c r="D43" s="1242"/>
      <c r="E43" s="1243"/>
      <c r="F43" s="41">
        <v>0</v>
      </c>
      <c r="G43" s="42">
        <v>0</v>
      </c>
      <c r="H43" s="42">
        <v>0.28999999999999998</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bohiU4loisoOznnHzm40FsHqlrRtRmtQ/DcF3A9f3aG2h7Q+03zjG9GTQPYN+Jf3vCQuo1fwABlIJgoug1dfg==" saltValue="Ty4B0lVvcC0augA5USdF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3574</v>
      </c>
      <c r="L45" s="60">
        <v>3644</v>
      </c>
      <c r="M45" s="60">
        <v>3679</v>
      </c>
      <c r="N45" s="60">
        <v>3705</v>
      </c>
      <c r="O45" s="61">
        <v>3682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15</v>
      </c>
      <c r="F48" s="1248"/>
      <c r="G48" s="1248"/>
      <c r="H48" s="1248"/>
      <c r="I48" s="1248"/>
      <c r="J48" s="1249"/>
      <c r="K48" s="63">
        <v>1271</v>
      </c>
      <c r="L48" s="64">
        <v>1272</v>
      </c>
      <c r="M48" s="64">
        <v>1399</v>
      </c>
      <c r="N48" s="64">
        <v>1357</v>
      </c>
      <c r="O48" s="65">
        <v>1362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521</v>
      </c>
      <c r="L49" s="64" t="s">
        <v>521</v>
      </c>
      <c r="M49" s="64" t="s">
        <v>521</v>
      </c>
      <c r="N49" s="64" t="s">
        <v>521</v>
      </c>
      <c r="O49" s="65" t="s">
        <v>521</v>
      </c>
      <c r="P49" s="48"/>
      <c r="Q49" s="48"/>
      <c r="R49" s="48"/>
      <c r="S49" s="48"/>
      <c r="T49" s="48"/>
      <c r="U49" s="48"/>
    </row>
    <row r="50" spans="1:21" ht="30.75" customHeight="1" x14ac:dyDescent="0.15">
      <c r="A50" s="48"/>
      <c r="B50" s="1266"/>
      <c r="C50" s="1267"/>
      <c r="D50" s="62"/>
      <c r="E50" s="1248" t="s">
        <v>17</v>
      </c>
      <c r="F50" s="1248"/>
      <c r="G50" s="1248"/>
      <c r="H50" s="1248"/>
      <c r="I50" s="1248"/>
      <c r="J50" s="1249"/>
      <c r="K50" s="63">
        <v>57</v>
      </c>
      <c r="L50" s="64">
        <v>52</v>
      </c>
      <c r="M50" s="64">
        <v>47</v>
      </c>
      <c r="N50" s="64">
        <v>44</v>
      </c>
      <c r="O50" s="65">
        <v>40</v>
      </c>
      <c r="P50" s="48"/>
      <c r="Q50" s="48"/>
      <c r="R50" s="48"/>
      <c r="S50" s="48"/>
      <c r="T50" s="48"/>
      <c r="U50" s="48"/>
    </row>
    <row r="51" spans="1:21" ht="30.75" customHeight="1" x14ac:dyDescent="0.15">
      <c r="A51" s="48"/>
      <c r="B51" s="1268"/>
      <c r="C51" s="1269"/>
      <c r="D51" s="66"/>
      <c r="E51" s="1248" t="s">
        <v>18</v>
      </c>
      <c r="F51" s="1248"/>
      <c r="G51" s="1248"/>
      <c r="H51" s="1248"/>
      <c r="I51" s="1248"/>
      <c r="J51" s="1249"/>
      <c r="K51" s="63">
        <v>2</v>
      </c>
      <c r="L51" s="64">
        <v>1</v>
      </c>
      <c r="M51" s="64">
        <v>2</v>
      </c>
      <c r="N51" s="64">
        <v>3</v>
      </c>
      <c r="O51" s="65">
        <v>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3217</v>
      </c>
      <c r="L52" s="64">
        <v>3255</v>
      </c>
      <c r="M52" s="64">
        <v>3270</v>
      </c>
      <c r="N52" s="64">
        <v>3318</v>
      </c>
      <c r="O52" s="65">
        <v>3367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1687</v>
      </c>
      <c r="L53" s="69">
        <v>1714</v>
      </c>
      <c r="M53" s="69">
        <v>1857</v>
      </c>
      <c r="N53" s="69">
        <v>1791</v>
      </c>
      <c r="O53" s="70">
        <v>1721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521</v>
      </c>
      <c r="L57" s="83" t="s">
        <v>521</v>
      </c>
      <c r="M57" s="83" t="s">
        <v>521</v>
      </c>
      <c r="N57" s="83" t="s">
        <v>521</v>
      </c>
      <c r="O57" s="84" t="s">
        <v>521</v>
      </c>
    </row>
    <row r="58" spans="1:21" ht="31.5" customHeight="1" thickBot="1" x14ac:dyDescent="0.2">
      <c r="B58" s="1256"/>
      <c r="C58" s="1257"/>
      <c r="D58" s="1261" t="s">
        <v>27</v>
      </c>
      <c r="E58" s="1262"/>
      <c r="F58" s="1262"/>
      <c r="G58" s="1262"/>
      <c r="H58" s="1262"/>
      <c r="I58" s="1262"/>
      <c r="J58" s="1263"/>
      <c r="K58" s="85" t="s">
        <v>521</v>
      </c>
      <c r="L58" s="86" t="s">
        <v>521</v>
      </c>
      <c r="M58" s="86" t="s">
        <v>521</v>
      </c>
      <c r="N58" s="86" t="s">
        <v>521</v>
      </c>
      <c r="O58" s="87" t="s">
        <v>521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BmQ9gDJ8ARg1GOnDCOwIMkHnjE2VnEVsx/Tx12PdazBeKKPcbqB5BAYTmN5/HIao9Jn9i2TlaArxXYekUFVg==" saltValue="Cd5GWu3u9YH9MM3TQPWH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31538</v>
      </c>
      <c r="J41" s="103">
        <v>33329</v>
      </c>
      <c r="K41" s="103">
        <v>37554</v>
      </c>
      <c r="L41" s="103">
        <v>38479</v>
      </c>
      <c r="M41" s="104">
        <v>38275</v>
      </c>
    </row>
    <row r="42" spans="2:13" ht="27.75" customHeight="1" x14ac:dyDescent="0.15">
      <c r="B42" s="1274"/>
      <c r="C42" s="1275"/>
      <c r="D42" s="105"/>
      <c r="E42" s="1278" t="s">
        <v>32</v>
      </c>
      <c r="F42" s="1278"/>
      <c r="G42" s="1278"/>
      <c r="H42" s="1279"/>
      <c r="I42" s="106">
        <v>395</v>
      </c>
      <c r="J42" s="107">
        <v>342</v>
      </c>
      <c r="K42" s="107">
        <v>296</v>
      </c>
      <c r="L42" s="107">
        <v>253</v>
      </c>
      <c r="M42" s="108">
        <v>215</v>
      </c>
    </row>
    <row r="43" spans="2:13" ht="27.75" customHeight="1" x14ac:dyDescent="0.15">
      <c r="B43" s="1274"/>
      <c r="C43" s="1275"/>
      <c r="D43" s="105"/>
      <c r="E43" s="1278" t="s">
        <v>33</v>
      </c>
      <c r="F43" s="1278"/>
      <c r="G43" s="1278"/>
      <c r="H43" s="1279"/>
      <c r="I43" s="106">
        <v>18948</v>
      </c>
      <c r="J43" s="107">
        <v>18752</v>
      </c>
      <c r="K43" s="107">
        <v>19204</v>
      </c>
      <c r="L43" s="107">
        <v>18509</v>
      </c>
      <c r="M43" s="108">
        <v>17943</v>
      </c>
    </row>
    <row r="44" spans="2:13" ht="27.75" customHeight="1" x14ac:dyDescent="0.15">
      <c r="B44" s="1274"/>
      <c r="C44" s="1275"/>
      <c r="D44" s="105"/>
      <c r="E44" s="1278" t="s">
        <v>34</v>
      </c>
      <c r="F44" s="1278"/>
      <c r="G44" s="1278"/>
      <c r="H44" s="1279"/>
      <c r="I44" s="106" t="s">
        <v>521</v>
      </c>
      <c r="J44" s="107" t="s">
        <v>521</v>
      </c>
      <c r="K44" s="107" t="s">
        <v>521</v>
      </c>
      <c r="L44" s="107" t="s">
        <v>521</v>
      </c>
      <c r="M44" s="108" t="s">
        <v>521</v>
      </c>
    </row>
    <row r="45" spans="2:13" ht="27.75" customHeight="1" x14ac:dyDescent="0.15">
      <c r="B45" s="1274"/>
      <c r="C45" s="1275"/>
      <c r="D45" s="105"/>
      <c r="E45" s="1278" t="s">
        <v>35</v>
      </c>
      <c r="F45" s="1278"/>
      <c r="G45" s="1278"/>
      <c r="H45" s="1279"/>
      <c r="I45" s="106">
        <v>4981</v>
      </c>
      <c r="J45" s="107">
        <v>4753</v>
      </c>
      <c r="K45" s="107">
        <v>4755</v>
      </c>
      <c r="L45" s="107">
        <v>4605</v>
      </c>
      <c r="M45" s="108">
        <v>4407</v>
      </c>
    </row>
    <row r="46" spans="2:13" ht="27.75" customHeight="1" x14ac:dyDescent="0.15">
      <c r="B46" s="1274"/>
      <c r="C46" s="1275"/>
      <c r="D46" s="109"/>
      <c r="E46" s="1278" t="s">
        <v>36</v>
      </c>
      <c r="F46" s="1278"/>
      <c r="G46" s="1278"/>
      <c r="H46" s="1279"/>
      <c r="I46" s="106">
        <v>127</v>
      </c>
      <c r="J46" s="107">
        <v>144</v>
      </c>
      <c r="K46" s="107">
        <v>94</v>
      </c>
      <c r="L46" s="107">
        <v>99</v>
      </c>
      <c r="M46" s="108">
        <v>112</v>
      </c>
    </row>
    <row r="47" spans="2:13" ht="27.75" customHeight="1" x14ac:dyDescent="0.15">
      <c r="B47" s="1274"/>
      <c r="C47" s="1275"/>
      <c r="D47" s="110"/>
      <c r="E47" s="1288" t="s">
        <v>37</v>
      </c>
      <c r="F47" s="1289"/>
      <c r="G47" s="1289"/>
      <c r="H47" s="1290"/>
      <c r="I47" s="106" t="s">
        <v>521</v>
      </c>
      <c r="J47" s="107" t="s">
        <v>521</v>
      </c>
      <c r="K47" s="107" t="s">
        <v>521</v>
      </c>
      <c r="L47" s="107" t="s">
        <v>521</v>
      </c>
      <c r="M47" s="108" t="s">
        <v>521</v>
      </c>
    </row>
    <row r="48" spans="2:13" ht="27.75" customHeight="1" x14ac:dyDescent="0.15">
      <c r="B48" s="1274"/>
      <c r="C48" s="1275"/>
      <c r="D48" s="105"/>
      <c r="E48" s="1278" t="s">
        <v>38</v>
      </c>
      <c r="F48" s="1278"/>
      <c r="G48" s="1278"/>
      <c r="H48" s="1279"/>
      <c r="I48" s="106" t="s">
        <v>521</v>
      </c>
      <c r="J48" s="107" t="s">
        <v>521</v>
      </c>
      <c r="K48" s="107" t="s">
        <v>521</v>
      </c>
      <c r="L48" s="107" t="s">
        <v>521</v>
      </c>
      <c r="M48" s="108" t="s">
        <v>521</v>
      </c>
    </row>
    <row r="49" spans="2:13" ht="27.75" customHeight="1" x14ac:dyDescent="0.15">
      <c r="B49" s="1276"/>
      <c r="C49" s="1277"/>
      <c r="D49" s="105"/>
      <c r="E49" s="1278" t="s">
        <v>39</v>
      </c>
      <c r="F49" s="1278"/>
      <c r="G49" s="1278"/>
      <c r="H49" s="1279"/>
      <c r="I49" s="106" t="s">
        <v>521</v>
      </c>
      <c r="J49" s="107" t="s">
        <v>521</v>
      </c>
      <c r="K49" s="107" t="s">
        <v>521</v>
      </c>
      <c r="L49" s="107" t="s">
        <v>521</v>
      </c>
      <c r="M49" s="108" t="s">
        <v>521</v>
      </c>
    </row>
    <row r="50" spans="2:13" ht="27.75" customHeight="1" x14ac:dyDescent="0.15">
      <c r="B50" s="1272" t="s">
        <v>40</v>
      </c>
      <c r="C50" s="1273"/>
      <c r="D50" s="111"/>
      <c r="E50" s="1278" t="s">
        <v>41</v>
      </c>
      <c r="F50" s="1278"/>
      <c r="G50" s="1278"/>
      <c r="H50" s="1279"/>
      <c r="I50" s="106">
        <v>8161</v>
      </c>
      <c r="J50" s="107">
        <v>8767</v>
      </c>
      <c r="K50" s="107">
        <v>8057</v>
      </c>
      <c r="L50" s="107">
        <v>7195</v>
      </c>
      <c r="M50" s="108">
        <v>6822</v>
      </c>
    </row>
    <row r="51" spans="2:13" ht="27.75" customHeight="1" x14ac:dyDescent="0.15">
      <c r="B51" s="1274"/>
      <c r="C51" s="1275"/>
      <c r="D51" s="105"/>
      <c r="E51" s="1278" t="s">
        <v>42</v>
      </c>
      <c r="F51" s="1278"/>
      <c r="G51" s="1278"/>
      <c r="H51" s="1279"/>
      <c r="I51" s="106">
        <v>983</v>
      </c>
      <c r="J51" s="107">
        <v>846</v>
      </c>
      <c r="K51" s="107">
        <v>751</v>
      </c>
      <c r="L51" s="107">
        <v>621</v>
      </c>
      <c r="M51" s="108">
        <v>499</v>
      </c>
    </row>
    <row r="52" spans="2:13" ht="27.75" customHeight="1" x14ac:dyDescent="0.15">
      <c r="B52" s="1276"/>
      <c r="C52" s="1277"/>
      <c r="D52" s="105"/>
      <c r="E52" s="1278" t="s">
        <v>43</v>
      </c>
      <c r="F52" s="1278"/>
      <c r="G52" s="1278"/>
      <c r="H52" s="1279"/>
      <c r="I52" s="106">
        <v>33998</v>
      </c>
      <c r="J52" s="107">
        <v>35533</v>
      </c>
      <c r="K52" s="107">
        <v>39146</v>
      </c>
      <c r="L52" s="107">
        <v>39633</v>
      </c>
      <c r="M52" s="108">
        <v>39496</v>
      </c>
    </row>
    <row r="53" spans="2:13" ht="27.75" customHeight="1" thickBot="1" x14ac:dyDescent="0.2">
      <c r="B53" s="1280" t="s">
        <v>44</v>
      </c>
      <c r="C53" s="1281"/>
      <c r="D53" s="112"/>
      <c r="E53" s="1282" t="s">
        <v>45</v>
      </c>
      <c r="F53" s="1282"/>
      <c r="G53" s="1282"/>
      <c r="H53" s="1283"/>
      <c r="I53" s="113">
        <v>12847</v>
      </c>
      <c r="J53" s="114">
        <v>12175</v>
      </c>
      <c r="K53" s="114">
        <v>13949</v>
      </c>
      <c r="L53" s="114">
        <v>14496</v>
      </c>
      <c r="M53" s="115">
        <v>14135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JsTbhcv9s5B8+QD9jPpLvh0Qt/C5vnjjmmOr6YGUsne3k9CyEPmsTdOHs36sPFVlFIdB72v376SXFUAKPCiiw==" saltValue="6Tf7Wf+cH+g5m8+z17pF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1838</v>
      </c>
      <c r="G55" s="127">
        <v>1714</v>
      </c>
      <c r="H55" s="128">
        <v>1404</v>
      </c>
    </row>
    <row r="56" spans="2:8" ht="52.5" customHeight="1" x14ac:dyDescent="0.15">
      <c r="B56" s="129"/>
      <c r="C56" s="1301" t="s">
        <v>49</v>
      </c>
      <c r="D56" s="1301"/>
      <c r="E56" s="1302"/>
      <c r="F56" s="130">
        <v>396</v>
      </c>
      <c r="G56" s="130">
        <v>396</v>
      </c>
      <c r="H56" s="131">
        <v>397</v>
      </c>
    </row>
    <row r="57" spans="2:8" ht="53.25" customHeight="1" x14ac:dyDescent="0.15">
      <c r="B57" s="129"/>
      <c r="C57" s="1303" t="s">
        <v>50</v>
      </c>
      <c r="D57" s="1303"/>
      <c r="E57" s="1304"/>
      <c r="F57" s="132">
        <v>6511</v>
      </c>
      <c r="G57" s="132">
        <v>5635</v>
      </c>
      <c r="H57" s="133">
        <v>5300</v>
      </c>
    </row>
    <row r="58" spans="2:8" ht="45.75" customHeight="1" x14ac:dyDescent="0.15">
      <c r="B58" s="134"/>
      <c r="C58" s="1291" t="s">
        <v>600</v>
      </c>
      <c r="D58" s="1292"/>
      <c r="E58" s="1293"/>
      <c r="F58" s="135">
        <v>1698</v>
      </c>
      <c r="G58" s="135">
        <v>1556</v>
      </c>
      <c r="H58" s="136">
        <v>1385</v>
      </c>
    </row>
    <row r="59" spans="2:8" ht="45.75" customHeight="1" x14ac:dyDescent="0.15">
      <c r="B59" s="134"/>
      <c r="C59" s="1291" t="s">
        <v>601</v>
      </c>
      <c r="D59" s="1292"/>
      <c r="E59" s="1293"/>
      <c r="F59" s="135">
        <v>1308</v>
      </c>
      <c r="G59" s="135">
        <v>1262</v>
      </c>
      <c r="H59" s="136">
        <v>1243</v>
      </c>
    </row>
    <row r="60" spans="2:8" ht="45.75" customHeight="1" x14ac:dyDescent="0.15">
      <c r="B60" s="134"/>
      <c r="C60" s="1291" t="s">
        <v>602</v>
      </c>
      <c r="D60" s="1292"/>
      <c r="E60" s="1293"/>
      <c r="F60" s="135">
        <v>1236</v>
      </c>
      <c r="G60" s="135">
        <v>871</v>
      </c>
      <c r="H60" s="136">
        <v>836</v>
      </c>
    </row>
    <row r="61" spans="2:8" ht="45.75" customHeight="1" x14ac:dyDescent="0.15">
      <c r="B61" s="134"/>
      <c r="C61" s="1291" t="s">
        <v>603</v>
      </c>
      <c r="D61" s="1292"/>
      <c r="E61" s="1293"/>
      <c r="F61" s="135">
        <v>1191</v>
      </c>
      <c r="G61" s="135">
        <v>796</v>
      </c>
      <c r="H61" s="136">
        <v>647</v>
      </c>
    </row>
    <row r="62" spans="2:8" ht="45.75" customHeight="1" thickBot="1" x14ac:dyDescent="0.2">
      <c r="B62" s="137"/>
      <c r="C62" s="1294" t="s">
        <v>604</v>
      </c>
      <c r="D62" s="1295"/>
      <c r="E62" s="1296"/>
      <c r="F62" s="138">
        <v>454</v>
      </c>
      <c r="G62" s="138">
        <v>601</v>
      </c>
      <c r="H62" s="139">
        <v>646</v>
      </c>
    </row>
    <row r="63" spans="2:8" ht="52.5" customHeight="1" thickBot="1" x14ac:dyDescent="0.2">
      <c r="B63" s="140"/>
      <c r="C63" s="1297" t="s">
        <v>51</v>
      </c>
      <c r="D63" s="1297"/>
      <c r="E63" s="1298"/>
      <c r="F63" s="141">
        <v>8746</v>
      </c>
      <c r="G63" s="141">
        <v>7745</v>
      </c>
      <c r="H63" s="142">
        <v>7101</v>
      </c>
    </row>
    <row r="64" spans="2:8" ht="15" customHeight="1" x14ac:dyDescent="0.15"/>
    <row r="65" ht="0" hidden="1" customHeight="1" x14ac:dyDescent="0.15"/>
    <row r="66" ht="0" hidden="1" customHeight="1" x14ac:dyDescent="0.15"/>
  </sheetData>
  <sheetProtection algorithmName="SHA-512" hashValue="jD9YGObm8DnLnE3Z6Yj7LscrG+YR/uyIUIpkmEEe4Ku4eKWfel7CWn2yRWbwQEDNo2sgILGF7W+WLwqpIOsf9g==" saltValue="bcY6BqxhgP6RFrShdNaP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608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610</v>
      </c>
      <c r="AO51" s="1308"/>
      <c r="AP51" s="1308"/>
      <c r="AQ51" s="1308"/>
      <c r="AR51" s="1308"/>
      <c r="AS51" s="1308"/>
      <c r="AT51" s="1308"/>
      <c r="AU51" s="1308"/>
      <c r="AV51" s="1308"/>
      <c r="AW51" s="1308"/>
      <c r="AX51" s="1308"/>
      <c r="AY51" s="1308"/>
      <c r="AZ51" s="1308"/>
      <c r="BA51" s="1308"/>
      <c r="BB51" s="1308" t="s">
        <v>611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106.6</v>
      </c>
      <c r="BY51" s="1305"/>
      <c r="BZ51" s="1305"/>
      <c r="CA51" s="1305"/>
      <c r="CB51" s="1305"/>
      <c r="CC51" s="1305"/>
      <c r="CD51" s="1305"/>
      <c r="CE51" s="1305"/>
      <c r="CF51" s="1305">
        <v>124.2</v>
      </c>
      <c r="CG51" s="1305"/>
      <c r="CH51" s="1305"/>
      <c r="CI51" s="1305"/>
      <c r="CJ51" s="1305"/>
      <c r="CK51" s="1305"/>
      <c r="CL51" s="1305"/>
      <c r="CM51" s="1305"/>
      <c r="CN51" s="1305">
        <v>130.69999999999999</v>
      </c>
      <c r="CO51" s="1305"/>
      <c r="CP51" s="1305"/>
      <c r="CQ51" s="1305"/>
      <c r="CR51" s="1305"/>
      <c r="CS51" s="1305"/>
      <c r="CT51" s="1305"/>
      <c r="CU51" s="1305"/>
      <c r="CV51" s="1305">
        <v>128.80000000000001</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57.5</v>
      </c>
      <c r="BY53" s="1305"/>
      <c r="BZ53" s="1305"/>
      <c r="CA53" s="1305"/>
      <c r="CB53" s="1305"/>
      <c r="CC53" s="1305"/>
      <c r="CD53" s="1305"/>
      <c r="CE53" s="1305"/>
      <c r="CF53" s="1305">
        <v>56.7</v>
      </c>
      <c r="CG53" s="1305"/>
      <c r="CH53" s="1305"/>
      <c r="CI53" s="1305"/>
      <c r="CJ53" s="1305"/>
      <c r="CK53" s="1305"/>
      <c r="CL53" s="1305"/>
      <c r="CM53" s="1305"/>
      <c r="CN53" s="1305">
        <v>54.6</v>
      </c>
      <c r="CO53" s="1305"/>
      <c r="CP53" s="1305"/>
      <c r="CQ53" s="1305"/>
      <c r="CR53" s="1305"/>
      <c r="CS53" s="1305"/>
      <c r="CT53" s="1305"/>
      <c r="CU53" s="1305"/>
      <c r="CV53" s="1305">
        <v>56.4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613</v>
      </c>
      <c r="AO55" s="1310"/>
      <c r="AP55" s="1310"/>
      <c r="AQ55" s="1310"/>
      <c r="AR55" s="1310"/>
      <c r="AS55" s="1310"/>
      <c r="AT55" s="1310"/>
      <c r="AU55" s="1310"/>
      <c r="AV55" s="1310"/>
      <c r="AW55" s="1310"/>
      <c r="AX55" s="1310"/>
      <c r="AY55" s="1310"/>
      <c r="AZ55" s="1310"/>
      <c r="BA55" s="1310"/>
      <c r="BB55" s="1308" t="s">
        <v>611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32.799999999999997</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58.6</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610</v>
      </c>
      <c r="AO73" s="1308"/>
      <c r="AP73" s="1308"/>
      <c r="AQ73" s="1308"/>
      <c r="AR73" s="1308"/>
      <c r="AS73" s="1308"/>
      <c r="AT73" s="1308"/>
      <c r="AU73" s="1308"/>
      <c r="AV73" s="1308"/>
      <c r="AW73" s="1308"/>
      <c r="AX73" s="1308"/>
      <c r="AY73" s="1308"/>
      <c r="AZ73" s="1308"/>
      <c r="BA73" s="1308"/>
      <c r="BB73" s="1308" t="s">
        <v>611</v>
      </c>
      <c r="BC73" s="1308"/>
      <c r="BD73" s="1308"/>
      <c r="BE73" s="1308"/>
      <c r="BF73" s="1308"/>
      <c r="BG73" s="1308"/>
      <c r="BH73" s="1308"/>
      <c r="BI73" s="1308"/>
      <c r="BJ73" s="1308"/>
      <c r="BK73" s="1308"/>
      <c r="BL73" s="1308"/>
      <c r="BM73" s="1308"/>
      <c r="BN73" s="1308"/>
      <c r="BO73" s="1308"/>
      <c r="BP73" s="1305">
        <v>113</v>
      </c>
      <c r="BQ73" s="1305"/>
      <c r="BR73" s="1305"/>
      <c r="BS73" s="1305"/>
      <c r="BT73" s="1305"/>
      <c r="BU73" s="1305"/>
      <c r="BV73" s="1305"/>
      <c r="BW73" s="1305"/>
      <c r="BX73" s="1305">
        <v>106.6</v>
      </c>
      <c r="BY73" s="1305"/>
      <c r="BZ73" s="1305"/>
      <c r="CA73" s="1305"/>
      <c r="CB73" s="1305"/>
      <c r="CC73" s="1305"/>
      <c r="CD73" s="1305"/>
      <c r="CE73" s="1305"/>
      <c r="CF73" s="1305">
        <v>124.2</v>
      </c>
      <c r="CG73" s="1305"/>
      <c r="CH73" s="1305"/>
      <c r="CI73" s="1305"/>
      <c r="CJ73" s="1305"/>
      <c r="CK73" s="1305"/>
      <c r="CL73" s="1305"/>
      <c r="CM73" s="1305"/>
      <c r="CN73" s="1305">
        <v>130.69999999999999</v>
      </c>
      <c r="CO73" s="1305"/>
      <c r="CP73" s="1305"/>
      <c r="CQ73" s="1305"/>
      <c r="CR73" s="1305"/>
      <c r="CS73" s="1305"/>
      <c r="CT73" s="1305"/>
      <c r="CU73" s="1305"/>
      <c r="CV73" s="1305">
        <v>128.80000000000001</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616</v>
      </c>
      <c r="BC75" s="1308"/>
      <c r="BD75" s="1308"/>
      <c r="BE75" s="1308"/>
      <c r="BF75" s="1308"/>
      <c r="BG75" s="1308"/>
      <c r="BH75" s="1308"/>
      <c r="BI75" s="1308"/>
      <c r="BJ75" s="1308"/>
      <c r="BK75" s="1308"/>
      <c r="BL75" s="1308"/>
      <c r="BM75" s="1308"/>
      <c r="BN75" s="1308"/>
      <c r="BO75" s="1308"/>
      <c r="BP75" s="1305">
        <v>15.1</v>
      </c>
      <c r="BQ75" s="1305"/>
      <c r="BR75" s="1305"/>
      <c r="BS75" s="1305"/>
      <c r="BT75" s="1305"/>
      <c r="BU75" s="1305"/>
      <c r="BV75" s="1305"/>
      <c r="BW75" s="1305"/>
      <c r="BX75" s="1305">
        <v>15</v>
      </c>
      <c r="BY75" s="1305"/>
      <c r="BZ75" s="1305"/>
      <c r="CA75" s="1305"/>
      <c r="CB75" s="1305"/>
      <c r="CC75" s="1305"/>
      <c r="CD75" s="1305"/>
      <c r="CE75" s="1305"/>
      <c r="CF75" s="1305">
        <v>15.4</v>
      </c>
      <c r="CG75" s="1305"/>
      <c r="CH75" s="1305"/>
      <c r="CI75" s="1305"/>
      <c r="CJ75" s="1305"/>
      <c r="CK75" s="1305"/>
      <c r="CL75" s="1305"/>
      <c r="CM75" s="1305"/>
      <c r="CN75" s="1305">
        <v>15.9</v>
      </c>
      <c r="CO75" s="1305"/>
      <c r="CP75" s="1305"/>
      <c r="CQ75" s="1305"/>
      <c r="CR75" s="1305"/>
      <c r="CS75" s="1305"/>
      <c r="CT75" s="1305"/>
      <c r="CU75" s="1305"/>
      <c r="CV75" s="1305">
        <v>16.100000000000001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613</v>
      </c>
      <c r="AO77" s="1310"/>
      <c r="AP77" s="1310"/>
      <c r="AQ77" s="1310"/>
      <c r="AR77" s="1310"/>
      <c r="AS77" s="1310"/>
      <c r="AT77" s="1310"/>
      <c r="AU77" s="1310"/>
      <c r="AV77" s="1310"/>
      <c r="AW77" s="1310"/>
      <c r="AX77" s="1310"/>
      <c r="AY77" s="1310"/>
      <c r="AZ77" s="1310"/>
      <c r="BA77" s="1310"/>
      <c r="BB77" s="1308" t="s">
        <v>611</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616</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lj3eAaKsxJqittZkEg8eXhLa2lNP8RnosAfzTtjFpaP6uNXJBL1sRiiXYYRXmhzj8ZyvZgr4wHskUr7/YqhNg==" saltValue="7CzD1tKIqX0tBupFVLYs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D6sKAHxEw1DehNjqsBlJTnnGsr+fxbfRmHKFEqBdXOmHYbM9X/0DdLL5hBlT9JG7lzeR3nlbmbtDyae5KFLWg==" saltValue="BOfqgYiioDl3Y7nT8wcg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RJuMmGkV5jh+NN0++va4d8E+LV2A8PUs6Iqx9xOi2UYfqe9dsqBtS2Z5khrEy3KBLSBNDuOZ0wmKf5Tiky3A==" saltValue="4G5wi8sIFzEm6z2ZSXfE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107463</v>
      </c>
      <c r="E3" s="161"/>
      <c r="F3" s="162">
        <v>83623</v>
      </c>
      <c r="G3" s="163"/>
      <c r="H3" s="164"/>
    </row>
    <row r="4" spans="1:8" x14ac:dyDescent="0.15">
      <c r="A4" s="165"/>
      <c r="B4" s="166"/>
      <c r="C4" s="167"/>
      <c r="D4" s="168">
        <v>82373</v>
      </c>
      <c r="E4" s="169"/>
      <c r="F4" s="170">
        <v>48787</v>
      </c>
      <c r="G4" s="171"/>
      <c r="H4" s="172"/>
    </row>
    <row r="5" spans="1:8" x14ac:dyDescent="0.15">
      <c r="A5" s="153" t="s">
        <v>554</v>
      </c>
      <c r="B5" s="158"/>
      <c r="C5" s="159"/>
      <c r="D5" s="160">
        <v>136026</v>
      </c>
      <c r="E5" s="161"/>
      <c r="F5" s="162">
        <v>87974</v>
      </c>
      <c r="G5" s="163"/>
      <c r="H5" s="164"/>
    </row>
    <row r="6" spans="1:8" x14ac:dyDescent="0.15">
      <c r="A6" s="165"/>
      <c r="B6" s="166"/>
      <c r="C6" s="167"/>
      <c r="D6" s="168">
        <v>107136</v>
      </c>
      <c r="E6" s="169"/>
      <c r="F6" s="170">
        <v>48183</v>
      </c>
      <c r="G6" s="171"/>
      <c r="H6" s="172"/>
    </row>
    <row r="7" spans="1:8" x14ac:dyDescent="0.15">
      <c r="A7" s="153" t="s">
        <v>555</v>
      </c>
      <c r="B7" s="158"/>
      <c r="C7" s="159"/>
      <c r="D7" s="160">
        <v>209938</v>
      </c>
      <c r="E7" s="161"/>
      <c r="F7" s="162">
        <v>83280</v>
      </c>
      <c r="G7" s="163"/>
      <c r="H7" s="164"/>
    </row>
    <row r="8" spans="1:8" x14ac:dyDescent="0.15">
      <c r="A8" s="165"/>
      <c r="B8" s="166"/>
      <c r="C8" s="167"/>
      <c r="D8" s="168">
        <v>170628</v>
      </c>
      <c r="E8" s="169"/>
      <c r="F8" s="170">
        <v>43123</v>
      </c>
      <c r="G8" s="171"/>
      <c r="H8" s="172"/>
    </row>
    <row r="9" spans="1:8" x14ac:dyDescent="0.15">
      <c r="A9" s="153" t="s">
        <v>556</v>
      </c>
      <c r="B9" s="158"/>
      <c r="C9" s="159"/>
      <c r="D9" s="160">
        <v>144115</v>
      </c>
      <c r="E9" s="161"/>
      <c r="F9" s="162">
        <v>88968</v>
      </c>
      <c r="G9" s="163"/>
      <c r="H9" s="164"/>
    </row>
    <row r="10" spans="1:8" x14ac:dyDescent="0.15">
      <c r="A10" s="165"/>
      <c r="B10" s="166"/>
      <c r="C10" s="167"/>
      <c r="D10" s="168">
        <v>109815</v>
      </c>
      <c r="E10" s="169"/>
      <c r="F10" s="170">
        <v>45482</v>
      </c>
      <c r="G10" s="171"/>
      <c r="H10" s="172"/>
    </row>
    <row r="11" spans="1:8" x14ac:dyDescent="0.15">
      <c r="A11" s="153" t="s">
        <v>557</v>
      </c>
      <c r="B11" s="158"/>
      <c r="C11" s="159"/>
      <c r="D11" s="160">
        <v>94900</v>
      </c>
      <c r="E11" s="161"/>
      <c r="F11" s="162">
        <v>85173</v>
      </c>
      <c r="G11" s="163"/>
      <c r="H11" s="164"/>
    </row>
    <row r="12" spans="1:8" x14ac:dyDescent="0.15">
      <c r="A12" s="165"/>
      <c r="B12" s="166"/>
      <c r="C12" s="173"/>
      <c r="D12" s="168">
        <v>37039</v>
      </c>
      <c r="E12" s="169"/>
      <c r="F12" s="170">
        <v>43913</v>
      </c>
      <c r="G12" s="171"/>
      <c r="H12" s="172"/>
    </row>
    <row r="13" spans="1:8" x14ac:dyDescent="0.15">
      <c r="A13" s="153"/>
      <c r="B13" s="158"/>
      <c r="C13" s="174"/>
      <c r="D13" s="175">
        <v>138488</v>
      </c>
      <c r="E13" s="176"/>
      <c r="F13" s="177">
        <v>85804</v>
      </c>
      <c r="G13" s="178"/>
      <c r="H13" s="164"/>
    </row>
    <row r="14" spans="1:8" x14ac:dyDescent="0.15">
      <c r="A14" s="165"/>
      <c r="B14" s="166"/>
      <c r="C14" s="167"/>
      <c r="D14" s="168">
        <v>101398</v>
      </c>
      <c r="E14" s="169"/>
      <c r="F14" s="170">
        <v>45898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3.16</v>
      </c>
      <c r="C19" s="179">
        <f>ROUND(VALUE(SUBSTITUTE(実質収支比率等に係る経年分析!G$48,"▲","-")),2)</f>
        <v>3.51</v>
      </c>
      <c r="D19" s="179">
        <f>ROUND(VALUE(SUBSTITUTE(実質収支比率等に係る経年分析!H$48,"▲","-")),2)</f>
        <v>3.6</v>
      </c>
      <c r="E19" s="179">
        <f>ROUND(VALUE(SUBSTITUTE(実質収支比率等に係る経年分析!I$48,"▲","-")),2)</f>
        <v>2.17</v>
      </c>
      <c r="F19" s="179">
        <f>ROUND(VALUE(SUBSTITUTE(実質収支比率等に係る経年分析!J$48,"▲","-")),2)</f>
        <v>1.77</v>
      </c>
    </row>
    <row r="20" spans="1:11" x14ac:dyDescent="0.15">
      <c r="A20" s="179" t="s">
        <v>55</v>
      </c>
      <c r="B20" s="179">
        <f>ROUND(VALUE(SUBSTITUTE(実質収支比率等に係る経年分析!F$47,"▲","-")),2)</f>
        <v>15.28</v>
      </c>
      <c r="C20" s="179">
        <f>ROUND(VALUE(SUBSTITUTE(実質収支比率等に係る経年分析!G$47,"▲","-")),2)</f>
        <v>15.57</v>
      </c>
      <c r="D20" s="179">
        <f>ROUND(VALUE(SUBSTITUTE(実質収支比率等に係る経年分析!H$47,"▲","-")),2)</f>
        <v>12.78</v>
      </c>
      <c r="E20" s="179">
        <f>ROUND(VALUE(SUBSTITUTE(実質収支比率等に係る経年分析!I$47,"▲","-")),2)</f>
        <v>11.98</v>
      </c>
      <c r="F20" s="179">
        <f>ROUND(VALUE(SUBSTITUTE(実質収支比率等に係る経年分析!J$47,"▲","-")),2)</f>
        <v>9.86</v>
      </c>
    </row>
    <row r="21" spans="1:11" x14ac:dyDescent="0.15">
      <c r="A21" s="179" t="s">
        <v>56</v>
      </c>
      <c r="B21" s="179">
        <f>IF(ISNUMBER(VALUE(SUBSTITUTE(実質収支比率等に係る経年分析!F$49,"▲","-"))),ROUND(VALUE(SUBSTITUTE(実質収支比率等に係る経年分析!F$49,"▲","-")),2),NA())</f>
        <v>2.33</v>
      </c>
      <c r="C21" s="179">
        <f>IF(ISNUMBER(VALUE(SUBSTITUTE(実質収支比率等に係る経年分析!G$49,"▲","-"))),ROUND(VALUE(SUBSTITUTE(実質収支比率等に係る経年分析!G$49,"▲","-")),2),NA())</f>
        <v>0.76</v>
      </c>
      <c r="D21" s="179">
        <f>IF(ISNUMBER(VALUE(SUBSTITUTE(実質収支比率等に係る経年分析!H$49,"▲","-"))),ROUND(VALUE(SUBSTITUTE(実質収支比率等に係る経年分析!H$49,"▲","-")),2),NA())</f>
        <v>-2.92</v>
      </c>
      <c r="E21" s="179">
        <f>IF(ISNUMBER(VALUE(SUBSTITUTE(実質収支比率等に係る経年分析!I$49,"▲","-"))),ROUND(VALUE(SUBSTITUTE(実質収支比率等に係る経年分析!I$49,"▲","-")),2),NA())</f>
        <v>-2.33</v>
      </c>
      <c r="F21" s="179">
        <f>IF(ISNUMBER(VALUE(SUBSTITUTE(実質収支比率等に係る経年分析!J$49,"▲","-"))),ROUND(VALUE(SUBSTITUTE(実質収支比率等に係る経年分析!J$49,"▲","-")),2),NA())</f>
        <v>-2.58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0.28999999999999998</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電気事業特別会計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5.0999999999999996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0.8</v>
      </c>
      <c r="D36" s="180">
        <f>IF(ROUND(VALUE(SUBSTITUTE(連結実質赤字比率に係る赤字・黒字の構成分析!G$34,"▲", "-")), 2) &lt; 0, ABS(ROUND(VALUE(SUBSTITUTE(連結実質赤字比率に係る赤字・黒字の構成分析!G$34,"▲", "-")), 2)), NA())</f>
        <v>0.87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0.97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2.08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2.77</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3217</v>
      </c>
      <c r="E42" s="181"/>
      <c r="F42" s="181"/>
      <c r="G42" s="181">
        <f>'実質公債費比率（分子）の構造'!L$52</f>
        <v>3255</v>
      </c>
      <c r="H42" s="181"/>
      <c r="I42" s="181"/>
      <c r="J42" s="181">
        <f>'実質公債費比率（分子）の構造'!M$52</f>
        <v>3270</v>
      </c>
      <c r="K42" s="181"/>
      <c r="L42" s="181"/>
      <c r="M42" s="181">
        <f>'実質公債費比率（分子）の構造'!N$52</f>
        <v>3318</v>
      </c>
      <c r="N42" s="181"/>
      <c r="O42" s="181"/>
      <c r="P42" s="181">
        <f>'実質公債費比率（分子）の構造'!O$52</f>
        <v>3367</v>
      </c>
    </row>
    <row r="43" spans="1:16" x14ac:dyDescent="0.15">
      <c r="A43" s="181" t="s">
        <v>64</v>
      </c>
      <c r="B43" s="181">
        <f>'実質公債費比率（分子）の構造'!K$51</f>
        <v>2</v>
      </c>
      <c r="C43" s="181"/>
      <c r="D43" s="181"/>
      <c r="E43" s="181">
        <f>'実質公債費比率（分子）の構造'!L$51</f>
        <v>1</v>
      </c>
      <c r="F43" s="181"/>
      <c r="G43" s="181"/>
      <c r="H43" s="181">
        <f>'実質公債費比率（分子）の構造'!M$51</f>
        <v>2</v>
      </c>
      <c r="I43" s="181"/>
      <c r="J43" s="181"/>
      <c r="K43" s="181">
        <f>'実質公債費比率（分子）の構造'!N$51</f>
        <v>3</v>
      </c>
      <c r="L43" s="181"/>
      <c r="M43" s="181"/>
      <c r="N43" s="181">
        <f>'実質公債費比率（分子）の構造'!O$51</f>
        <v>4</v>
      </c>
      <c r="O43" s="181"/>
      <c r="P43" s="181"/>
    </row>
    <row r="44" spans="1:16" x14ac:dyDescent="0.15">
      <c r="A44" s="181" t="s">
        <v>65</v>
      </c>
      <c r="B44" s="181">
        <f>'実質公債費比率（分子）の構造'!K$50</f>
        <v>57</v>
      </c>
      <c r="C44" s="181"/>
      <c r="D44" s="181"/>
      <c r="E44" s="181">
        <f>'実質公債費比率（分子）の構造'!L$50</f>
        <v>52</v>
      </c>
      <c r="F44" s="181"/>
      <c r="G44" s="181"/>
      <c r="H44" s="181">
        <f>'実質公債費比率（分子）の構造'!M$50</f>
        <v>47</v>
      </c>
      <c r="I44" s="181"/>
      <c r="J44" s="181"/>
      <c r="K44" s="181">
        <f>'実質公債費比率（分子）の構造'!N$50</f>
        <v>44</v>
      </c>
      <c r="L44" s="181"/>
      <c r="M44" s="181"/>
      <c r="N44" s="181">
        <f>'実質公債費比率（分子）の構造'!O$50</f>
        <v>40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1271</v>
      </c>
      <c r="C46" s="181"/>
      <c r="D46" s="181"/>
      <c r="E46" s="181">
        <f>'実質公債費比率（分子）の構造'!L$48</f>
        <v>1272</v>
      </c>
      <c r="F46" s="181"/>
      <c r="G46" s="181"/>
      <c r="H46" s="181">
        <f>'実質公債費比率（分子）の構造'!M$48</f>
        <v>1399</v>
      </c>
      <c r="I46" s="181"/>
      <c r="J46" s="181"/>
      <c r="K46" s="181">
        <f>'実質公債費比率（分子）の構造'!N$48</f>
        <v>1357</v>
      </c>
      <c r="L46" s="181"/>
      <c r="M46" s="181"/>
      <c r="N46" s="181">
        <f>'実質公債費比率（分子）の構造'!O$48</f>
        <v>1362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3574</v>
      </c>
      <c r="C49" s="181"/>
      <c r="D49" s="181"/>
      <c r="E49" s="181">
        <f>'実質公債費比率（分子）の構造'!L$45</f>
        <v>3644</v>
      </c>
      <c r="F49" s="181"/>
      <c r="G49" s="181"/>
      <c r="H49" s="181">
        <f>'実質公債費比率（分子）の構造'!M$45</f>
        <v>3679</v>
      </c>
      <c r="I49" s="181"/>
      <c r="J49" s="181"/>
      <c r="K49" s="181">
        <f>'実質公債費比率（分子）の構造'!N$45</f>
        <v>3705</v>
      </c>
      <c r="L49" s="181"/>
      <c r="M49" s="181"/>
      <c r="N49" s="181">
        <f>'実質公債費比率（分子）の構造'!O$45</f>
        <v>3682</v>
      </c>
      <c r="O49" s="181"/>
      <c r="P49" s="181"/>
    </row>
    <row r="50" spans="1:16" x14ac:dyDescent="0.15">
      <c r="A50" s="181" t="s">
        <v>71</v>
      </c>
      <c r="B50" s="181" t="e">
        <f>NA()</f>
        <v>#N/A</v>
      </c>
      <c r="C50" s="181">
        <f>IF(ISNUMBER('実質公債費比率（分子）の構造'!K$53),'実質公債費比率（分子）の構造'!K$53,NA())</f>
        <v>1687</v>
      </c>
      <c r="D50" s="181" t="e">
        <f>NA()</f>
        <v>#N/A</v>
      </c>
      <c r="E50" s="181" t="e">
        <f>NA()</f>
        <v>#N/A</v>
      </c>
      <c r="F50" s="181">
        <f>IF(ISNUMBER('実質公債費比率（分子）の構造'!L$53),'実質公債費比率（分子）の構造'!L$53,NA())</f>
        <v>1714</v>
      </c>
      <c r="G50" s="181" t="e">
        <f>NA()</f>
        <v>#N/A</v>
      </c>
      <c r="H50" s="181" t="e">
        <f>NA()</f>
        <v>#N/A</v>
      </c>
      <c r="I50" s="181">
        <f>IF(ISNUMBER('実質公債費比率（分子）の構造'!M$53),'実質公債費比率（分子）の構造'!M$53,NA())</f>
        <v>1857</v>
      </c>
      <c r="J50" s="181" t="e">
        <f>NA()</f>
        <v>#N/A</v>
      </c>
      <c r="K50" s="181" t="e">
        <f>NA()</f>
        <v>#N/A</v>
      </c>
      <c r="L50" s="181">
        <f>IF(ISNUMBER('実質公債費比率（分子）の構造'!N$53),'実質公債費比率（分子）の構造'!N$53,NA())</f>
        <v>1791</v>
      </c>
      <c r="M50" s="181" t="e">
        <f>NA()</f>
        <v>#N/A</v>
      </c>
      <c r="N50" s="181" t="e">
        <f>NA()</f>
        <v>#N/A</v>
      </c>
      <c r="O50" s="181">
        <f>IF(ISNUMBER('実質公債費比率（分子）の構造'!O$53),'実質公債費比率（分子）の構造'!O$53,NA())</f>
        <v>1721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33998</v>
      </c>
      <c r="E56" s="180"/>
      <c r="F56" s="180"/>
      <c r="G56" s="180">
        <f>'将来負担比率（分子）の構造'!J$52</f>
        <v>35533</v>
      </c>
      <c r="H56" s="180"/>
      <c r="I56" s="180"/>
      <c r="J56" s="180">
        <f>'将来負担比率（分子）の構造'!K$52</f>
        <v>39146</v>
      </c>
      <c r="K56" s="180"/>
      <c r="L56" s="180"/>
      <c r="M56" s="180">
        <f>'将来負担比率（分子）の構造'!L$52</f>
        <v>39633</v>
      </c>
      <c r="N56" s="180"/>
      <c r="O56" s="180"/>
      <c r="P56" s="180">
        <f>'将来負担比率（分子）の構造'!M$52</f>
        <v>39496</v>
      </c>
    </row>
    <row r="57" spans="1:16" x14ac:dyDescent="0.15">
      <c r="A57" s="180" t="s">
        <v>42</v>
      </c>
      <c r="B57" s="180"/>
      <c r="C57" s="180"/>
      <c r="D57" s="180">
        <f>'将来負担比率（分子）の構造'!I$51</f>
        <v>983</v>
      </c>
      <c r="E57" s="180"/>
      <c r="F57" s="180"/>
      <c r="G57" s="180">
        <f>'将来負担比率（分子）の構造'!J$51</f>
        <v>846</v>
      </c>
      <c r="H57" s="180"/>
      <c r="I57" s="180"/>
      <c r="J57" s="180">
        <f>'将来負担比率（分子）の構造'!K$51</f>
        <v>751</v>
      </c>
      <c r="K57" s="180"/>
      <c r="L57" s="180"/>
      <c r="M57" s="180">
        <f>'将来負担比率（分子）の構造'!L$51</f>
        <v>621</v>
      </c>
      <c r="N57" s="180"/>
      <c r="O57" s="180"/>
      <c r="P57" s="180">
        <f>'将来負担比率（分子）の構造'!M$51</f>
        <v>499</v>
      </c>
    </row>
    <row r="58" spans="1:16" x14ac:dyDescent="0.15">
      <c r="A58" s="180" t="s">
        <v>41</v>
      </c>
      <c r="B58" s="180"/>
      <c r="C58" s="180"/>
      <c r="D58" s="180">
        <f>'将来負担比率（分子）の構造'!I$50</f>
        <v>8161</v>
      </c>
      <c r="E58" s="180"/>
      <c r="F58" s="180"/>
      <c r="G58" s="180">
        <f>'将来負担比率（分子）の構造'!J$50</f>
        <v>8767</v>
      </c>
      <c r="H58" s="180"/>
      <c r="I58" s="180"/>
      <c r="J58" s="180">
        <f>'将来負担比率（分子）の構造'!K$50</f>
        <v>8057</v>
      </c>
      <c r="K58" s="180"/>
      <c r="L58" s="180"/>
      <c r="M58" s="180">
        <f>'将来負担比率（分子）の構造'!L$50</f>
        <v>7195</v>
      </c>
      <c r="N58" s="180"/>
      <c r="O58" s="180"/>
      <c r="P58" s="180">
        <f>'将来負担比率（分子）の構造'!M$50</f>
        <v>6822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127</v>
      </c>
      <c r="C61" s="180"/>
      <c r="D61" s="180"/>
      <c r="E61" s="180">
        <f>'将来負担比率（分子）の構造'!J$46</f>
        <v>144</v>
      </c>
      <c r="F61" s="180"/>
      <c r="G61" s="180"/>
      <c r="H61" s="180">
        <f>'将来負担比率（分子）の構造'!K$46</f>
        <v>94</v>
      </c>
      <c r="I61" s="180"/>
      <c r="J61" s="180"/>
      <c r="K61" s="180">
        <f>'将来負担比率（分子）の構造'!L$46</f>
        <v>99</v>
      </c>
      <c r="L61" s="180"/>
      <c r="M61" s="180"/>
      <c r="N61" s="180">
        <f>'将来負担比率（分子）の構造'!M$46</f>
        <v>112</v>
      </c>
      <c r="O61" s="180"/>
      <c r="P61" s="180"/>
    </row>
    <row r="62" spans="1:16" x14ac:dyDescent="0.15">
      <c r="A62" s="180" t="s">
        <v>35</v>
      </c>
      <c r="B62" s="180">
        <f>'将来負担比率（分子）の構造'!I$45</f>
        <v>4981</v>
      </c>
      <c r="C62" s="180"/>
      <c r="D62" s="180"/>
      <c r="E62" s="180">
        <f>'将来負担比率（分子）の構造'!J$45</f>
        <v>4753</v>
      </c>
      <c r="F62" s="180"/>
      <c r="G62" s="180"/>
      <c r="H62" s="180">
        <f>'将来負担比率（分子）の構造'!K$45</f>
        <v>4755</v>
      </c>
      <c r="I62" s="180"/>
      <c r="J62" s="180"/>
      <c r="K62" s="180">
        <f>'将来負担比率（分子）の構造'!L$45</f>
        <v>4605</v>
      </c>
      <c r="L62" s="180"/>
      <c r="M62" s="180"/>
      <c r="N62" s="180">
        <f>'将来負担比率（分子）の構造'!M$45</f>
        <v>4407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18948</v>
      </c>
      <c r="C64" s="180"/>
      <c r="D64" s="180"/>
      <c r="E64" s="180">
        <f>'将来負担比率（分子）の構造'!J$43</f>
        <v>18752</v>
      </c>
      <c r="F64" s="180"/>
      <c r="G64" s="180"/>
      <c r="H64" s="180">
        <f>'将来負担比率（分子）の構造'!K$43</f>
        <v>19204</v>
      </c>
      <c r="I64" s="180"/>
      <c r="J64" s="180"/>
      <c r="K64" s="180">
        <f>'将来負担比率（分子）の構造'!L$43</f>
        <v>18509</v>
      </c>
      <c r="L64" s="180"/>
      <c r="M64" s="180"/>
      <c r="N64" s="180">
        <f>'将来負担比率（分子）の構造'!M$43</f>
        <v>17943</v>
      </c>
      <c r="O64" s="180"/>
      <c r="P64" s="180"/>
    </row>
    <row r="65" spans="1:16" x14ac:dyDescent="0.15">
      <c r="A65" s="180" t="s">
        <v>32</v>
      </c>
      <c r="B65" s="180">
        <f>'将来負担比率（分子）の構造'!I$42</f>
        <v>395</v>
      </c>
      <c r="C65" s="180"/>
      <c r="D65" s="180"/>
      <c r="E65" s="180">
        <f>'将来負担比率（分子）の構造'!J$42</f>
        <v>342</v>
      </c>
      <c r="F65" s="180"/>
      <c r="G65" s="180"/>
      <c r="H65" s="180">
        <f>'将来負担比率（分子）の構造'!K$42</f>
        <v>296</v>
      </c>
      <c r="I65" s="180"/>
      <c r="J65" s="180"/>
      <c r="K65" s="180">
        <f>'将来負担比率（分子）の構造'!L$42</f>
        <v>253</v>
      </c>
      <c r="L65" s="180"/>
      <c r="M65" s="180"/>
      <c r="N65" s="180">
        <f>'将来負担比率（分子）の構造'!M$42</f>
        <v>215</v>
      </c>
      <c r="O65" s="180"/>
      <c r="P65" s="180"/>
    </row>
    <row r="66" spans="1:16" x14ac:dyDescent="0.15">
      <c r="A66" s="180" t="s">
        <v>31</v>
      </c>
      <c r="B66" s="180">
        <f>'将来負担比率（分子）の構造'!I$41</f>
        <v>31538</v>
      </c>
      <c r="C66" s="180"/>
      <c r="D66" s="180"/>
      <c r="E66" s="180">
        <f>'将来負担比率（分子）の構造'!J$41</f>
        <v>33329</v>
      </c>
      <c r="F66" s="180"/>
      <c r="G66" s="180"/>
      <c r="H66" s="180">
        <f>'将来負担比率（分子）の構造'!K$41</f>
        <v>37554</v>
      </c>
      <c r="I66" s="180"/>
      <c r="J66" s="180"/>
      <c r="K66" s="180">
        <f>'将来負担比率（分子）の構造'!L$41</f>
        <v>38479</v>
      </c>
      <c r="L66" s="180"/>
      <c r="M66" s="180"/>
      <c r="N66" s="180">
        <f>'将来負担比率（分子）の構造'!M$41</f>
        <v>38275</v>
      </c>
      <c r="O66" s="180"/>
      <c r="P66" s="180"/>
    </row>
    <row r="67" spans="1:16" x14ac:dyDescent="0.15">
      <c r="A67" s="180" t="s">
        <v>75</v>
      </c>
      <c r="B67" s="180" t="e">
        <f>NA()</f>
        <v>#N/A</v>
      </c>
      <c r="C67" s="180">
        <f>IF(ISNUMBER('将来負担比率（分子）の構造'!I$53), IF('将来負担比率（分子）の構造'!I$53 &lt; 0, 0, '将来負担比率（分子）の構造'!I$53), NA())</f>
        <v>12847</v>
      </c>
      <c r="D67" s="180" t="e">
        <f>NA()</f>
        <v>#N/A</v>
      </c>
      <c r="E67" s="180" t="e">
        <f>NA()</f>
        <v>#N/A</v>
      </c>
      <c r="F67" s="180">
        <f>IF(ISNUMBER('将来負担比率（分子）の構造'!J$53), IF('将来負担比率（分子）の構造'!J$53 &lt; 0, 0, '将来負担比率（分子）の構造'!J$53), NA())</f>
        <v>12175</v>
      </c>
      <c r="G67" s="180" t="e">
        <f>NA()</f>
        <v>#N/A</v>
      </c>
      <c r="H67" s="180" t="e">
        <f>NA()</f>
        <v>#N/A</v>
      </c>
      <c r="I67" s="180">
        <f>IF(ISNUMBER('将来負担比率（分子）の構造'!K$53), IF('将来負担比率（分子）の構造'!K$53 &lt; 0, 0, '将来負担比率（分子）の構造'!K$53), NA())</f>
        <v>13949</v>
      </c>
      <c r="J67" s="180" t="e">
        <f>NA()</f>
        <v>#N/A</v>
      </c>
      <c r="K67" s="180" t="e">
        <f>NA()</f>
        <v>#N/A</v>
      </c>
      <c r="L67" s="180">
        <f>IF(ISNUMBER('将来負担比率（分子）の構造'!L$53), IF('将来負担比率（分子）の構造'!L$53 &lt; 0, 0, '将来負担比率（分子）の構造'!L$53), NA())</f>
        <v>14496</v>
      </c>
      <c r="M67" s="180" t="e">
        <f>NA()</f>
        <v>#N/A</v>
      </c>
      <c r="N67" s="180" t="e">
        <f>NA()</f>
        <v>#N/A</v>
      </c>
      <c r="O67" s="180">
        <f>IF(ISNUMBER('将来負担比率（分子）の構造'!M$53), IF('将来負担比率（分子）の構造'!M$53 &lt; 0, 0, '将来負担比率（分子）の構造'!M$53), NA())</f>
        <v>14135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1838</v>
      </c>
      <c r="C72" s="184">
        <f>基金残高に係る経年分析!G55</f>
        <v>1714</v>
      </c>
      <c r="D72" s="184">
        <f>基金残高に係る経年分析!H55</f>
        <v>1404</v>
      </c>
    </row>
    <row r="73" spans="1:16" x14ac:dyDescent="0.15">
      <c r="A73" s="183" t="s">
        <v>78</v>
      </c>
      <c r="B73" s="184">
        <f>基金残高に係る経年分析!F56</f>
        <v>396</v>
      </c>
      <c r="C73" s="184">
        <f>基金残高に係る経年分析!G56</f>
        <v>396</v>
      </c>
      <c r="D73" s="184">
        <f>基金残高に係る経年分析!H56</f>
        <v>397</v>
      </c>
    </row>
    <row r="74" spans="1:16" x14ac:dyDescent="0.15">
      <c r="A74" s="183" t="s">
        <v>79</v>
      </c>
      <c r="B74" s="184">
        <f>基金残高に係る経年分析!F57</f>
        <v>6511</v>
      </c>
      <c r="C74" s="184">
        <f>基金残高に係る経年分析!G57</f>
        <v>5635</v>
      </c>
      <c r="D74" s="184">
        <f>基金残高に係る経年分析!H57</f>
        <v>5300</v>
      </c>
    </row>
  </sheetData>
  <sheetProtection algorithmName="SHA-512" hashValue="/mQXXSuBjsYfG3GqHsrFIlQ4/aKsj4DJ1yy9fCM3utL2yO8L59B9CTIdBkMlo4ntCXBYCaCrafsnQKksf7FNvA==" saltValue="93A7s0oMqB4Nab0NQZsa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5279456</v>
      </c>
      <c r="S5" s="727"/>
      <c r="T5" s="727"/>
      <c r="U5" s="727"/>
      <c r="V5" s="727"/>
      <c r="W5" s="727"/>
      <c r="X5" s="727"/>
      <c r="Y5" s="773"/>
      <c r="Z5" s="791">
        <v>20.6</v>
      </c>
      <c r="AA5" s="791"/>
      <c r="AB5" s="791"/>
      <c r="AC5" s="791"/>
      <c r="AD5" s="792">
        <v>5279456</v>
      </c>
      <c r="AE5" s="792"/>
      <c r="AF5" s="792"/>
      <c r="AG5" s="792"/>
      <c r="AH5" s="792"/>
      <c r="AI5" s="792"/>
      <c r="AJ5" s="792"/>
      <c r="AK5" s="792"/>
      <c r="AL5" s="774">
        <v>37.700000000000003</v>
      </c>
      <c r="AM5" s="743"/>
      <c r="AN5" s="743"/>
      <c r="AO5" s="775"/>
      <c r="AP5" s="760" t="s">
        <v>227</v>
      </c>
      <c r="AQ5" s="761"/>
      <c r="AR5" s="761"/>
      <c r="AS5" s="761"/>
      <c r="AT5" s="761"/>
      <c r="AU5" s="761"/>
      <c r="AV5" s="761"/>
      <c r="AW5" s="761"/>
      <c r="AX5" s="761"/>
      <c r="AY5" s="761"/>
      <c r="AZ5" s="761"/>
      <c r="BA5" s="761"/>
      <c r="BB5" s="761"/>
      <c r="BC5" s="761"/>
      <c r="BD5" s="761"/>
      <c r="BE5" s="761"/>
      <c r="BF5" s="762"/>
      <c r="BG5" s="661">
        <v>5276602</v>
      </c>
      <c r="BH5" s="664"/>
      <c r="BI5" s="664"/>
      <c r="BJ5" s="664"/>
      <c r="BK5" s="664"/>
      <c r="BL5" s="664"/>
      <c r="BM5" s="664"/>
      <c r="BN5" s="665"/>
      <c r="BO5" s="723">
        <v>99.9</v>
      </c>
      <c r="BP5" s="723"/>
      <c r="BQ5" s="723"/>
      <c r="BR5" s="723"/>
      <c r="BS5" s="724">
        <v>414548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237154</v>
      </c>
      <c r="S6" s="664"/>
      <c r="T6" s="664"/>
      <c r="U6" s="664"/>
      <c r="V6" s="664"/>
      <c r="W6" s="664"/>
      <c r="X6" s="664"/>
      <c r="Y6" s="665"/>
      <c r="Z6" s="723">
        <v>0.9</v>
      </c>
      <c r="AA6" s="723"/>
      <c r="AB6" s="723"/>
      <c r="AC6" s="723"/>
      <c r="AD6" s="724">
        <v>237154</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5276602</v>
      </c>
      <c r="BH6" s="664"/>
      <c r="BI6" s="664"/>
      <c r="BJ6" s="664"/>
      <c r="BK6" s="664"/>
      <c r="BL6" s="664"/>
      <c r="BM6" s="664"/>
      <c r="BN6" s="665"/>
      <c r="BO6" s="723">
        <v>99.9</v>
      </c>
      <c r="BP6" s="723"/>
      <c r="BQ6" s="723"/>
      <c r="BR6" s="723"/>
      <c r="BS6" s="724">
        <v>414548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199186</v>
      </c>
      <c r="CS6" s="664"/>
      <c r="CT6" s="664"/>
      <c r="CU6" s="664"/>
      <c r="CV6" s="664"/>
      <c r="CW6" s="664"/>
      <c r="CX6" s="664"/>
      <c r="CY6" s="665"/>
      <c r="CZ6" s="774">
        <v>0.8</v>
      </c>
      <c r="DA6" s="743"/>
      <c r="DB6" s="743"/>
      <c r="DC6" s="777"/>
      <c r="DD6" s="669" t="s">
        <v>234</v>
      </c>
      <c r="DE6" s="664"/>
      <c r="DF6" s="664"/>
      <c r="DG6" s="664"/>
      <c r="DH6" s="664"/>
      <c r="DI6" s="664"/>
      <c r="DJ6" s="664"/>
      <c r="DK6" s="664"/>
      <c r="DL6" s="664"/>
      <c r="DM6" s="664"/>
      <c r="DN6" s="664"/>
      <c r="DO6" s="664"/>
      <c r="DP6" s="665"/>
      <c r="DQ6" s="669">
        <v>199186</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12291</v>
      </c>
      <c r="S7" s="664"/>
      <c r="T7" s="664"/>
      <c r="U7" s="664"/>
      <c r="V7" s="664"/>
      <c r="W7" s="664"/>
      <c r="X7" s="664"/>
      <c r="Y7" s="665"/>
      <c r="Z7" s="723">
        <v>0</v>
      </c>
      <c r="AA7" s="723"/>
      <c r="AB7" s="723"/>
      <c r="AC7" s="723"/>
      <c r="AD7" s="724">
        <v>12291</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2022580</v>
      </c>
      <c r="BH7" s="664"/>
      <c r="BI7" s="664"/>
      <c r="BJ7" s="664"/>
      <c r="BK7" s="664"/>
      <c r="BL7" s="664"/>
      <c r="BM7" s="664"/>
      <c r="BN7" s="665"/>
      <c r="BO7" s="723">
        <v>38.299999999999997</v>
      </c>
      <c r="BP7" s="723"/>
      <c r="BQ7" s="723"/>
      <c r="BR7" s="723"/>
      <c r="BS7" s="724">
        <v>60340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3768782</v>
      </c>
      <c r="CS7" s="664"/>
      <c r="CT7" s="664"/>
      <c r="CU7" s="664"/>
      <c r="CV7" s="664"/>
      <c r="CW7" s="664"/>
      <c r="CX7" s="664"/>
      <c r="CY7" s="665"/>
      <c r="CZ7" s="723">
        <v>14.9</v>
      </c>
      <c r="DA7" s="723"/>
      <c r="DB7" s="723"/>
      <c r="DC7" s="723"/>
      <c r="DD7" s="669">
        <v>807624</v>
      </c>
      <c r="DE7" s="664"/>
      <c r="DF7" s="664"/>
      <c r="DG7" s="664"/>
      <c r="DH7" s="664"/>
      <c r="DI7" s="664"/>
      <c r="DJ7" s="664"/>
      <c r="DK7" s="664"/>
      <c r="DL7" s="664"/>
      <c r="DM7" s="664"/>
      <c r="DN7" s="664"/>
      <c r="DO7" s="664"/>
      <c r="DP7" s="665"/>
      <c r="DQ7" s="669">
        <v>2019365</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13158</v>
      </c>
      <c r="S8" s="664"/>
      <c r="T8" s="664"/>
      <c r="U8" s="664"/>
      <c r="V8" s="664"/>
      <c r="W8" s="664"/>
      <c r="X8" s="664"/>
      <c r="Y8" s="665"/>
      <c r="Z8" s="723">
        <v>0.1</v>
      </c>
      <c r="AA8" s="723"/>
      <c r="AB8" s="723"/>
      <c r="AC8" s="723"/>
      <c r="AD8" s="724">
        <v>13158</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68111</v>
      </c>
      <c r="BH8" s="664"/>
      <c r="BI8" s="664"/>
      <c r="BJ8" s="664"/>
      <c r="BK8" s="664"/>
      <c r="BL8" s="664"/>
      <c r="BM8" s="664"/>
      <c r="BN8" s="665"/>
      <c r="BO8" s="723">
        <v>1.3</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7026231</v>
      </c>
      <c r="CS8" s="664"/>
      <c r="CT8" s="664"/>
      <c r="CU8" s="664"/>
      <c r="CV8" s="664"/>
      <c r="CW8" s="664"/>
      <c r="CX8" s="664"/>
      <c r="CY8" s="665"/>
      <c r="CZ8" s="723">
        <v>27.7</v>
      </c>
      <c r="DA8" s="723"/>
      <c r="DB8" s="723"/>
      <c r="DC8" s="723"/>
      <c r="DD8" s="669">
        <v>388616</v>
      </c>
      <c r="DE8" s="664"/>
      <c r="DF8" s="664"/>
      <c r="DG8" s="664"/>
      <c r="DH8" s="664"/>
      <c r="DI8" s="664"/>
      <c r="DJ8" s="664"/>
      <c r="DK8" s="664"/>
      <c r="DL8" s="664"/>
      <c r="DM8" s="664"/>
      <c r="DN8" s="664"/>
      <c r="DO8" s="664"/>
      <c r="DP8" s="665"/>
      <c r="DQ8" s="669">
        <v>3639207</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11385</v>
      </c>
      <c r="S9" s="664"/>
      <c r="T9" s="664"/>
      <c r="U9" s="664"/>
      <c r="V9" s="664"/>
      <c r="W9" s="664"/>
      <c r="X9" s="664"/>
      <c r="Y9" s="665"/>
      <c r="Z9" s="723">
        <v>0</v>
      </c>
      <c r="AA9" s="723"/>
      <c r="AB9" s="723"/>
      <c r="AC9" s="723"/>
      <c r="AD9" s="724">
        <v>11385</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1570296</v>
      </c>
      <c r="BH9" s="664"/>
      <c r="BI9" s="664"/>
      <c r="BJ9" s="664"/>
      <c r="BK9" s="664"/>
      <c r="BL9" s="664"/>
      <c r="BM9" s="664"/>
      <c r="BN9" s="665"/>
      <c r="BO9" s="723">
        <v>29.7</v>
      </c>
      <c r="BP9" s="723"/>
      <c r="BQ9" s="723"/>
      <c r="BR9" s="723"/>
      <c r="BS9" s="669" t="s">
        <v>240</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2269039</v>
      </c>
      <c r="CS9" s="664"/>
      <c r="CT9" s="664"/>
      <c r="CU9" s="664"/>
      <c r="CV9" s="664"/>
      <c r="CW9" s="664"/>
      <c r="CX9" s="664"/>
      <c r="CY9" s="665"/>
      <c r="CZ9" s="723">
        <v>8.9</v>
      </c>
      <c r="DA9" s="723"/>
      <c r="DB9" s="723"/>
      <c r="DC9" s="723"/>
      <c r="DD9" s="669">
        <v>226933</v>
      </c>
      <c r="DE9" s="664"/>
      <c r="DF9" s="664"/>
      <c r="DG9" s="664"/>
      <c r="DH9" s="664"/>
      <c r="DI9" s="664"/>
      <c r="DJ9" s="664"/>
      <c r="DK9" s="664"/>
      <c r="DL9" s="664"/>
      <c r="DM9" s="664"/>
      <c r="DN9" s="664"/>
      <c r="DO9" s="664"/>
      <c r="DP9" s="665"/>
      <c r="DQ9" s="669">
        <v>1850457</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234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79431</v>
      </c>
      <c r="BH10" s="664"/>
      <c r="BI10" s="664"/>
      <c r="BJ10" s="664"/>
      <c r="BK10" s="664"/>
      <c r="BL10" s="664"/>
      <c r="BM10" s="664"/>
      <c r="BN10" s="665"/>
      <c r="BO10" s="723">
        <v>1.5</v>
      </c>
      <c r="BP10" s="723"/>
      <c r="BQ10" s="723"/>
      <c r="BR10" s="723"/>
      <c r="BS10" s="669" t="s">
        <v>240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163289</v>
      </c>
      <c r="CS10" s="664"/>
      <c r="CT10" s="664"/>
      <c r="CU10" s="664"/>
      <c r="CV10" s="664"/>
      <c r="CW10" s="664"/>
      <c r="CX10" s="664"/>
      <c r="CY10" s="665"/>
      <c r="CZ10" s="723">
        <v>0.6</v>
      </c>
      <c r="DA10" s="723"/>
      <c r="DB10" s="723"/>
      <c r="DC10" s="723"/>
      <c r="DD10" s="669">
        <v>6210</v>
      </c>
      <c r="DE10" s="664"/>
      <c r="DF10" s="664"/>
      <c r="DG10" s="664"/>
      <c r="DH10" s="664"/>
      <c r="DI10" s="664"/>
      <c r="DJ10" s="664"/>
      <c r="DK10" s="664"/>
      <c r="DL10" s="664"/>
      <c r="DM10" s="664"/>
      <c r="DN10" s="664"/>
      <c r="DO10" s="664"/>
      <c r="DP10" s="665"/>
      <c r="DQ10" s="669">
        <v>13289</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234</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304742</v>
      </c>
      <c r="BH11" s="664"/>
      <c r="BI11" s="664"/>
      <c r="BJ11" s="664"/>
      <c r="BK11" s="664"/>
      <c r="BL11" s="664"/>
      <c r="BM11" s="664"/>
      <c r="BN11" s="665"/>
      <c r="BO11" s="723">
        <v>5.8</v>
      </c>
      <c r="BP11" s="723"/>
      <c r="BQ11" s="723"/>
      <c r="BR11" s="723"/>
      <c r="BS11" s="669">
        <v>60340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1381319</v>
      </c>
      <c r="CS11" s="664"/>
      <c r="CT11" s="664"/>
      <c r="CU11" s="664"/>
      <c r="CV11" s="664"/>
      <c r="CW11" s="664"/>
      <c r="CX11" s="664"/>
      <c r="CY11" s="665"/>
      <c r="CZ11" s="723">
        <v>5.4</v>
      </c>
      <c r="DA11" s="723"/>
      <c r="DB11" s="723"/>
      <c r="DC11" s="723"/>
      <c r="DD11" s="669">
        <v>311380</v>
      </c>
      <c r="DE11" s="664"/>
      <c r="DF11" s="664"/>
      <c r="DG11" s="664"/>
      <c r="DH11" s="664"/>
      <c r="DI11" s="664"/>
      <c r="DJ11" s="664"/>
      <c r="DK11" s="664"/>
      <c r="DL11" s="664"/>
      <c r="DM11" s="664"/>
      <c r="DN11" s="664"/>
      <c r="DO11" s="664"/>
      <c r="DP11" s="665"/>
      <c r="DQ11" s="669">
        <v>774626</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730999</v>
      </c>
      <c r="S12" s="664"/>
      <c r="T12" s="664"/>
      <c r="U12" s="664"/>
      <c r="V12" s="664"/>
      <c r="W12" s="664"/>
      <c r="X12" s="664"/>
      <c r="Y12" s="665"/>
      <c r="Z12" s="723">
        <v>2.8</v>
      </c>
      <c r="AA12" s="723"/>
      <c r="AB12" s="723"/>
      <c r="AC12" s="723"/>
      <c r="AD12" s="724">
        <v>730999</v>
      </c>
      <c r="AE12" s="724"/>
      <c r="AF12" s="724"/>
      <c r="AG12" s="724"/>
      <c r="AH12" s="724"/>
      <c r="AI12" s="724"/>
      <c r="AJ12" s="724"/>
      <c r="AK12" s="724"/>
      <c r="AL12" s="666">
        <v>5.2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2880819</v>
      </c>
      <c r="BH12" s="664"/>
      <c r="BI12" s="664"/>
      <c r="BJ12" s="664"/>
      <c r="BK12" s="664"/>
      <c r="BL12" s="664"/>
      <c r="BM12" s="664"/>
      <c r="BN12" s="665"/>
      <c r="BO12" s="723">
        <v>54.6</v>
      </c>
      <c r="BP12" s="723"/>
      <c r="BQ12" s="723"/>
      <c r="BR12" s="723"/>
      <c r="BS12" s="669">
        <v>354208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1056198</v>
      </c>
      <c r="CS12" s="664"/>
      <c r="CT12" s="664"/>
      <c r="CU12" s="664"/>
      <c r="CV12" s="664"/>
      <c r="CW12" s="664"/>
      <c r="CX12" s="664"/>
      <c r="CY12" s="665"/>
      <c r="CZ12" s="723">
        <v>4.2</v>
      </c>
      <c r="DA12" s="723"/>
      <c r="DB12" s="723"/>
      <c r="DC12" s="723"/>
      <c r="DD12" s="669">
        <v>175490</v>
      </c>
      <c r="DE12" s="664"/>
      <c r="DF12" s="664"/>
      <c r="DG12" s="664"/>
      <c r="DH12" s="664"/>
      <c r="DI12" s="664"/>
      <c r="DJ12" s="664"/>
      <c r="DK12" s="664"/>
      <c r="DL12" s="664"/>
      <c r="DM12" s="664"/>
      <c r="DN12" s="664"/>
      <c r="DO12" s="664"/>
      <c r="DP12" s="665"/>
      <c r="DQ12" s="669">
        <v>517083</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234</v>
      </c>
      <c r="AA13" s="723"/>
      <c r="AB13" s="723"/>
      <c r="AC13" s="723"/>
      <c r="AD13" s="724" t="s">
        <v>240</v>
      </c>
      <c r="AE13" s="724"/>
      <c r="AF13" s="724"/>
      <c r="AG13" s="724"/>
      <c r="AH13" s="724"/>
      <c r="AI13" s="724"/>
      <c r="AJ13" s="724"/>
      <c r="AK13" s="724"/>
      <c r="AL13" s="666" t="s">
        <v>240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2846588</v>
      </c>
      <c r="BH13" s="664"/>
      <c r="BI13" s="664"/>
      <c r="BJ13" s="664"/>
      <c r="BK13" s="664"/>
      <c r="BL13" s="664"/>
      <c r="BM13" s="664"/>
      <c r="BN13" s="665"/>
      <c r="BO13" s="723">
        <v>53.9</v>
      </c>
      <c r="BP13" s="723"/>
      <c r="BQ13" s="723"/>
      <c r="BR13" s="723"/>
      <c r="BS13" s="669">
        <v>354208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2225815</v>
      </c>
      <c r="CS13" s="664"/>
      <c r="CT13" s="664"/>
      <c r="CU13" s="664"/>
      <c r="CV13" s="664"/>
      <c r="CW13" s="664"/>
      <c r="CX13" s="664"/>
      <c r="CY13" s="665"/>
      <c r="CZ13" s="723">
        <v>8.8000000000000007</v>
      </c>
      <c r="DA13" s="723"/>
      <c r="DB13" s="723"/>
      <c r="DC13" s="723"/>
      <c r="DD13" s="669">
        <v>1036949</v>
      </c>
      <c r="DE13" s="664"/>
      <c r="DF13" s="664"/>
      <c r="DG13" s="664"/>
      <c r="DH13" s="664"/>
      <c r="DI13" s="664"/>
      <c r="DJ13" s="664"/>
      <c r="DK13" s="664"/>
      <c r="DL13" s="664"/>
      <c r="DM13" s="664"/>
      <c r="DN13" s="664"/>
      <c r="DO13" s="664"/>
      <c r="DP13" s="665"/>
      <c r="DQ13" s="669">
        <v>1253826</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240</v>
      </c>
      <c r="AA14" s="723"/>
      <c r="AB14" s="723"/>
      <c r="AC14" s="723"/>
      <c r="AD14" s="724" t="s">
        <v>234</v>
      </c>
      <c r="AE14" s="724"/>
      <c r="AF14" s="724"/>
      <c r="AG14" s="724"/>
      <c r="AH14" s="724"/>
      <c r="AI14" s="724"/>
      <c r="AJ14" s="724"/>
      <c r="AK14" s="724"/>
      <c r="AL14" s="666" t="s">
        <v>234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133850</v>
      </c>
      <c r="BH14" s="664"/>
      <c r="BI14" s="664"/>
      <c r="BJ14" s="664"/>
      <c r="BK14" s="664"/>
      <c r="BL14" s="664"/>
      <c r="BM14" s="664"/>
      <c r="BN14" s="665"/>
      <c r="BO14" s="723">
        <v>2.5</v>
      </c>
      <c r="BP14" s="723"/>
      <c r="BQ14" s="723"/>
      <c r="BR14" s="723"/>
      <c r="BS14" s="669" t="s">
        <v>240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824841</v>
      </c>
      <c r="CS14" s="664"/>
      <c r="CT14" s="664"/>
      <c r="CU14" s="664"/>
      <c r="CV14" s="664"/>
      <c r="CW14" s="664"/>
      <c r="CX14" s="664"/>
      <c r="CY14" s="665"/>
      <c r="CZ14" s="723">
        <v>3.3</v>
      </c>
      <c r="DA14" s="723"/>
      <c r="DB14" s="723"/>
      <c r="DC14" s="723"/>
      <c r="DD14" s="669">
        <v>87623</v>
      </c>
      <c r="DE14" s="664"/>
      <c r="DF14" s="664"/>
      <c r="DG14" s="664"/>
      <c r="DH14" s="664"/>
      <c r="DI14" s="664"/>
      <c r="DJ14" s="664"/>
      <c r="DK14" s="664"/>
      <c r="DL14" s="664"/>
      <c r="DM14" s="664"/>
      <c r="DN14" s="664"/>
      <c r="DO14" s="664"/>
      <c r="DP14" s="665"/>
      <c r="DQ14" s="669">
        <v>718568</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45819</v>
      </c>
      <c r="S15" s="664"/>
      <c r="T15" s="664"/>
      <c r="U15" s="664"/>
      <c r="V15" s="664"/>
      <c r="W15" s="664"/>
      <c r="X15" s="664"/>
      <c r="Y15" s="665"/>
      <c r="Z15" s="723">
        <v>0.2</v>
      </c>
      <c r="AA15" s="723"/>
      <c r="AB15" s="723"/>
      <c r="AC15" s="723"/>
      <c r="AD15" s="724">
        <v>45819</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239353</v>
      </c>
      <c r="BH15" s="664"/>
      <c r="BI15" s="664"/>
      <c r="BJ15" s="664"/>
      <c r="BK15" s="664"/>
      <c r="BL15" s="664"/>
      <c r="BM15" s="664"/>
      <c r="BN15" s="665"/>
      <c r="BO15" s="723">
        <v>4.5</v>
      </c>
      <c r="BP15" s="723"/>
      <c r="BQ15" s="723"/>
      <c r="BR15" s="723"/>
      <c r="BS15" s="669" t="s">
        <v>234</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2525462</v>
      </c>
      <c r="CS15" s="664"/>
      <c r="CT15" s="664"/>
      <c r="CU15" s="664"/>
      <c r="CV15" s="664"/>
      <c r="CW15" s="664"/>
      <c r="CX15" s="664"/>
      <c r="CY15" s="665"/>
      <c r="CZ15" s="723">
        <v>10</v>
      </c>
      <c r="DA15" s="723"/>
      <c r="DB15" s="723"/>
      <c r="DC15" s="723"/>
      <c r="DD15" s="669">
        <v>656687</v>
      </c>
      <c r="DE15" s="664"/>
      <c r="DF15" s="664"/>
      <c r="DG15" s="664"/>
      <c r="DH15" s="664"/>
      <c r="DI15" s="664"/>
      <c r="DJ15" s="664"/>
      <c r="DK15" s="664"/>
      <c r="DL15" s="664"/>
      <c r="DM15" s="664"/>
      <c r="DN15" s="664"/>
      <c r="DO15" s="664"/>
      <c r="DP15" s="665"/>
      <c r="DQ15" s="669">
        <v>1651911</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234</v>
      </c>
      <c r="AE16" s="724"/>
      <c r="AF16" s="724"/>
      <c r="AG16" s="724"/>
      <c r="AH16" s="724"/>
      <c r="AI16" s="724"/>
      <c r="AJ16" s="724"/>
      <c r="AK16" s="724"/>
      <c r="AL16" s="666" t="s">
        <v>240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240</v>
      </c>
      <c r="BP16" s="723"/>
      <c r="BQ16" s="723"/>
      <c r="BR16" s="723"/>
      <c r="BS16" s="669" t="s">
        <v>234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230676</v>
      </c>
      <c r="CS16" s="664"/>
      <c r="CT16" s="664"/>
      <c r="CU16" s="664"/>
      <c r="CV16" s="664"/>
      <c r="CW16" s="664"/>
      <c r="CX16" s="664"/>
      <c r="CY16" s="665"/>
      <c r="CZ16" s="723">
        <v>0.9</v>
      </c>
      <c r="DA16" s="723"/>
      <c r="DB16" s="723"/>
      <c r="DC16" s="723"/>
      <c r="DD16" s="669" t="s">
        <v>240</v>
      </c>
      <c r="DE16" s="664"/>
      <c r="DF16" s="664"/>
      <c r="DG16" s="664"/>
      <c r="DH16" s="664"/>
      <c r="DI16" s="664"/>
      <c r="DJ16" s="664"/>
      <c r="DK16" s="664"/>
      <c r="DL16" s="664"/>
      <c r="DM16" s="664"/>
      <c r="DN16" s="664"/>
      <c r="DO16" s="664"/>
      <c r="DP16" s="665"/>
      <c r="DQ16" s="669">
        <v>70176</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17637</v>
      </c>
      <c r="S17" s="664"/>
      <c r="T17" s="664"/>
      <c r="U17" s="664"/>
      <c r="V17" s="664"/>
      <c r="W17" s="664"/>
      <c r="X17" s="664"/>
      <c r="Y17" s="665"/>
      <c r="Z17" s="723">
        <v>0.1</v>
      </c>
      <c r="AA17" s="723"/>
      <c r="AB17" s="723"/>
      <c r="AC17" s="723"/>
      <c r="AD17" s="724">
        <v>17637</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234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3685303</v>
      </c>
      <c r="CS17" s="664"/>
      <c r="CT17" s="664"/>
      <c r="CU17" s="664"/>
      <c r="CV17" s="664"/>
      <c r="CW17" s="664"/>
      <c r="CX17" s="664"/>
      <c r="CY17" s="665"/>
      <c r="CZ17" s="723">
        <v>14.5</v>
      </c>
      <c r="DA17" s="723"/>
      <c r="DB17" s="723"/>
      <c r="DC17" s="723"/>
      <c r="DD17" s="669" t="s">
        <v>240</v>
      </c>
      <c r="DE17" s="664"/>
      <c r="DF17" s="664"/>
      <c r="DG17" s="664"/>
      <c r="DH17" s="664"/>
      <c r="DI17" s="664"/>
      <c r="DJ17" s="664"/>
      <c r="DK17" s="664"/>
      <c r="DL17" s="664"/>
      <c r="DM17" s="664"/>
      <c r="DN17" s="664"/>
      <c r="DO17" s="664"/>
      <c r="DP17" s="665"/>
      <c r="DQ17" s="669">
        <v>3588931</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8724349</v>
      </c>
      <c r="S18" s="664"/>
      <c r="T18" s="664"/>
      <c r="U18" s="664"/>
      <c r="V18" s="664"/>
      <c r="W18" s="664"/>
      <c r="X18" s="664"/>
      <c r="Y18" s="665"/>
      <c r="Z18" s="723">
        <v>34</v>
      </c>
      <c r="AA18" s="723"/>
      <c r="AB18" s="723"/>
      <c r="AC18" s="723"/>
      <c r="AD18" s="724">
        <v>7593413</v>
      </c>
      <c r="AE18" s="724"/>
      <c r="AF18" s="724"/>
      <c r="AG18" s="724"/>
      <c r="AH18" s="724"/>
      <c r="AI18" s="724"/>
      <c r="AJ18" s="724"/>
      <c r="AK18" s="724"/>
      <c r="AL18" s="666">
        <v>54.3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240</v>
      </c>
      <c r="DA18" s="723"/>
      <c r="DB18" s="723"/>
      <c r="DC18" s="723"/>
      <c r="DD18" s="669" t="s">
        <v>234</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7593413</v>
      </c>
      <c r="S19" s="664"/>
      <c r="T19" s="664"/>
      <c r="U19" s="664"/>
      <c r="V19" s="664"/>
      <c r="W19" s="664"/>
      <c r="X19" s="664"/>
      <c r="Y19" s="665"/>
      <c r="Z19" s="723">
        <v>29.6</v>
      </c>
      <c r="AA19" s="723"/>
      <c r="AB19" s="723"/>
      <c r="AC19" s="723"/>
      <c r="AD19" s="724">
        <v>7593413</v>
      </c>
      <c r="AE19" s="724"/>
      <c r="AF19" s="724"/>
      <c r="AG19" s="724"/>
      <c r="AH19" s="724"/>
      <c r="AI19" s="724"/>
      <c r="AJ19" s="724"/>
      <c r="AK19" s="724"/>
      <c r="AL19" s="666">
        <v>54.3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2854</v>
      </c>
      <c r="BH19" s="664"/>
      <c r="BI19" s="664"/>
      <c r="BJ19" s="664"/>
      <c r="BK19" s="664"/>
      <c r="BL19" s="664"/>
      <c r="BM19" s="664"/>
      <c r="BN19" s="665"/>
      <c r="BO19" s="723">
        <v>0.1</v>
      </c>
      <c r="BP19" s="723"/>
      <c r="BQ19" s="723"/>
      <c r="BR19" s="723"/>
      <c r="BS19" s="669" t="s">
        <v>240</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240</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1130936</v>
      </c>
      <c r="S20" s="664"/>
      <c r="T20" s="664"/>
      <c r="U20" s="664"/>
      <c r="V20" s="664"/>
      <c r="W20" s="664"/>
      <c r="X20" s="664"/>
      <c r="Y20" s="665"/>
      <c r="Z20" s="723">
        <v>4.4000000000000004</v>
      </c>
      <c r="AA20" s="723"/>
      <c r="AB20" s="723"/>
      <c r="AC20" s="723"/>
      <c r="AD20" s="724" t="s">
        <v>234</v>
      </c>
      <c r="AE20" s="724"/>
      <c r="AF20" s="724"/>
      <c r="AG20" s="724"/>
      <c r="AH20" s="724"/>
      <c r="AI20" s="724"/>
      <c r="AJ20" s="724"/>
      <c r="AK20" s="724"/>
      <c r="AL20" s="666" t="s">
        <v>240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2854</v>
      </c>
      <c r="BH20" s="664"/>
      <c r="BI20" s="664"/>
      <c r="BJ20" s="664"/>
      <c r="BK20" s="664"/>
      <c r="BL20" s="664"/>
      <c r="BM20" s="664"/>
      <c r="BN20" s="665"/>
      <c r="BO20" s="723">
        <v>0.1</v>
      </c>
      <c r="BP20" s="723"/>
      <c r="BQ20" s="723"/>
      <c r="BR20" s="723"/>
      <c r="BS20" s="669" t="s">
        <v>234</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25356141</v>
      </c>
      <c r="CS20" s="664"/>
      <c r="CT20" s="664"/>
      <c r="CU20" s="664"/>
      <c r="CV20" s="664"/>
      <c r="CW20" s="664"/>
      <c r="CX20" s="664"/>
      <c r="CY20" s="665"/>
      <c r="CZ20" s="723">
        <v>100</v>
      </c>
      <c r="DA20" s="723"/>
      <c r="DB20" s="723"/>
      <c r="DC20" s="723"/>
      <c r="DD20" s="669">
        <v>3697512</v>
      </c>
      <c r="DE20" s="664"/>
      <c r="DF20" s="664"/>
      <c r="DG20" s="664"/>
      <c r="DH20" s="664"/>
      <c r="DI20" s="664"/>
      <c r="DJ20" s="664"/>
      <c r="DK20" s="664"/>
      <c r="DL20" s="664"/>
      <c r="DM20" s="664"/>
      <c r="DN20" s="664"/>
      <c r="DO20" s="664"/>
      <c r="DP20" s="665"/>
      <c r="DQ20" s="669">
        <v>16296625</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234</v>
      </c>
      <c r="AA21" s="723"/>
      <c r="AB21" s="723"/>
      <c r="AC21" s="723"/>
      <c r="AD21" s="724" t="s">
        <v>234</v>
      </c>
      <c r="AE21" s="724"/>
      <c r="AF21" s="724"/>
      <c r="AG21" s="724"/>
      <c r="AH21" s="724"/>
      <c r="AI21" s="724"/>
      <c r="AJ21" s="724"/>
      <c r="AK21" s="724"/>
      <c r="AL21" s="666" t="s">
        <v>240</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2854</v>
      </c>
      <c r="BH21" s="664"/>
      <c r="BI21" s="664"/>
      <c r="BJ21" s="664"/>
      <c r="BK21" s="664"/>
      <c r="BL21" s="664"/>
      <c r="BM21" s="664"/>
      <c r="BN21" s="665"/>
      <c r="BO21" s="723">
        <v>0.1</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15072248</v>
      </c>
      <c r="S22" s="664"/>
      <c r="T22" s="664"/>
      <c r="U22" s="664"/>
      <c r="V22" s="664"/>
      <c r="W22" s="664"/>
      <c r="X22" s="664"/>
      <c r="Y22" s="665"/>
      <c r="Z22" s="723">
        <v>58.7</v>
      </c>
      <c r="AA22" s="723"/>
      <c r="AB22" s="723"/>
      <c r="AC22" s="723"/>
      <c r="AD22" s="724">
        <v>13941312</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240</v>
      </c>
      <c r="BP22" s="723"/>
      <c r="BQ22" s="723"/>
      <c r="BR22" s="723"/>
      <c r="BS22" s="669" t="s">
        <v>234</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5428</v>
      </c>
      <c r="S23" s="664"/>
      <c r="T23" s="664"/>
      <c r="U23" s="664"/>
      <c r="V23" s="664"/>
      <c r="W23" s="664"/>
      <c r="X23" s="664"/>
      <c r="Y23" s="665"/>
      <c r="Z23" s="723">
        <v>0</v>
      </c>
      <c r="AA23" s="723"/>
      <c r="AB23" s="723"/>
      <c r="AC23" s="723"/>
      <c r="AD23" s="724">
        <v>5428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234</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122889</v>
      </c>
      <c r="S24" s="664"/>
      <c r="T24" s="664"/>
      <c r="U24" s="664"/>
      <c r="V24" s="664"/>
      <c r="W24" s="664"/>
      <c r="X24" s="664"/>
      <c r="Y24" s="665"/>
      <c r="Z24" s="723">
        <v>0.5</v>
      </c>
      <c r="AA24" s="723"/>
      <c r="AB24" s="723"/>
      <c r="AC24" s="723"/>
      <c r="AD24" s="724" t="s">
        <v>240</v>
      </c>
      <c r="AE24" s="724"/>
      <c r="AF24" s="724"/>
      <c r="AG24" s="724"/>
      <c r="AH24" s="724"/>
      <c r="AI24" s="724"/>
      <c r="AJ24" s="724"/>
      <c r="AK24" s="724"/>
      <c r="AL24" s="666" t="s">
        <v>240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234</v>
      </c>
      <c r="BP24" s="723"/>
      <c r="BQ24" s="723"/>
      <c r="BR24" s="723"/>
      <c r="BS24" s="669" t="s">
        <v>240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11560520</v>
      </c>
      <c r="CS24" s="727"/>
      <c r="CT24" s="727"/>
      <c r="CU24" s="727"/>
      <c r="CV24" s="727"/>
      <c r="CW24" s="727"/>
      <c r="CX24" s="727"/>
      <c r="CY24" s="773"/>
      <c r="CZ24" s="774">
        <v>45.6</v>
      </c>
      <c r="DA24" s="743"/>
      <c r="DB24" s="743"/>
      <c r="DC24" s="777"/>
      <c r="DD24" s="772">
        <v>8874916</v>
      </c>
      <c r="DE24" s="727"/>
      <c r="DF24" s="727"/>
      <c r="DG24" s="727"/>
      <c r="DH24" s="727"/>
      <c r="DI24" s="727"/>
      <c r="DJ24" s="727"/>
      <c r="DK24" s="773"/>
      <c r="DL24" s="772">
        <v>8771769</v>
      </c>
      <c r="DM24" s="727"/>
      <c r="DN24" s="727"/>
      <c r="DO24" s="727"/>
      <c r="DP24" s="727"/>
      <c r="DQ24" s="727"/>
      <c r="DR24" s="727"/>
      <c r="DS24" s="727"/>
      <c r="DT24" s="727"/>
      <c r="DU24" s="727"/>
      <c r="DV24" s="773"/>
      <c r="DW24" s="774">
        <v>59.8</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433798</v>
      </c>
      <c r="S25" s="664"/>
      <c r="T25" s="664"/>
      <c r="U25" s="664"/>
      <c r="V25" s="664"/>
      <c r="W25" s="664"/>
      <c r="X25" s="664"/>
      <c r="Y25" s="665"/>
      <c r="Z25" s="723">
        <v>1.7</v>
      </c>
      <c r="AA25" s="723"/>
      <c r="AB25" s="723"/>
      <c r="AC25" s="723"/>
      <c r="AD25" s="724">
        <v>27979</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4337570</v>
      </c>
      <c r="CS25" s="662"/>
      <c r="CT25" s="662"/>
      <c r="CU25" s="662"/>
      <c r="CV25" s="662"/>
      <c r="CW25" s="662"/>
      <c r="CX25" s="662"/>
      <c r="CY25" s="663"/>
      <c r="CZ25" s="666">
        <v>17.100000000000001</v>
      </c>
      <c r="DA25" s="695"/>
      <c r="DB25" s="695"/>
      <c r="DC25" s="696"/>
      <c r="DD25" s="669">
        <v>4227850</v>
      </c>
      <c r="DE25" s="662"/>
      <c r="DF25" s="662"/>
      <c r="DG25" s="662"/>
      <c r="DH25" s="662"/>
      <c r="DI25" s="662"/>
      <c r="DJ25" s="662"/>
      <c r="DK25" s="663"/>
      <c r="DL25" s="669">
        <v>4147369</v>
      </c>
      <c r="DM25" s="662"/>
      <c r="DN25" s="662"/>
      <c r="DO25" s="662"/>
      <c r="DP25" s="662"/>
      <c r="DQ25" s="662"/>
      <c r="DR25" s="662"/>
      <c r="DS25" s="662"/>
      <c r="DT25" s="662"/>
      <c r="DU25" s="662"/>
      <c r="DV25" s="663"/>
      <c r="DW25" s="666">
        <v>28.3</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134975</v>
      </c>
      <c r="S26" s="664"/>
      <c r="T26" s="664"/>
      <c r="U26" s="664"/>
      <c r="V26" s="664"/>
      <c r="W26" s="664"/>
      <c r="X26" s="664"/>
      <c r="Y26" s="665"/>
      <c r="Z26" s="723">
        <v>0.5</v>
      </c>
      <c r="AA26" s="723"/>
      <c r="AB26" s="723"/>
      <c r="AC26" s="723"/>
      <c r="AD26" s="724" t="s">
        <v>240</v>
      </c>
      <c r="AE26" s="724"/>
      <c r="AF26" s="724"/>
      <c r="AG26" s="724"/>
      <c r="AH26" s="724"/>
      <c r="AI26" s="724"/>
      <c r="AJ26" s="724"/>
      <c r="AK26" s="724"/>
      <c r="AL26" s="666" t="s">
        <v>234</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234</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2780426</v>
      </c>
      <c r="CS26" s="664"/>
      <c r="CT26" s="664"/>
      <c r="CU26" s="664"/>
      <c r="CV26" s="664"/>
      <c r="CW26" s="664"/>
      <c r="CX26" s="664"/>
      <c r="CY26" s="665"/>
      <c r="CZ26" s="666">
        <v>11</v>
      </c>
      <c r="DA26" s="695"/>
      <c r="DB26" s="695"/>
      <c r="DC26" s="696"/>
      <c r="DD26" s="669">
        <v>2774624</v>
      </c>
      <c r="DE26" s="664"/>
      <c r="DF26" s="664"/>
      <c r="DG26" s="664"/>
      <c r="DH26" s="664"/>
      <c r="DI26" s="664"/>
      <c r="DJ26" s="664"/>
      <c r="DK26" s="665"/>
      <c r="DL26" s="669" t="s">
        <v>240</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2549010</v>
      </c>
      <c r="S27" s="664"/>
      <c r="T27" s="664"/>
      <c r="U27" s="664"/>
      <c r="V27" s="664"/>
      <c r="W27" s="664"/>
      <c r="X27" s="664"/>
      <c r="Y27" s="665"/>
      <c r="Z27" s="723">
        <v>9.9</v>
      </c>
      <c r="AA27" s="723"/>
      <c r="AB27" s="723"/>
      <c r="AC27" s="723"/>
      <c r="AD27" s="724" t="s">
        <v>240</v>
      </c>
      <c r="AE27" s="724"/>
      <c r="AF27" s="724"/>
      <c r="AG27" s="724"/>
      <c r="AH27" s="724"/>
      <c r="AI27" s="724"/>
      <c r="AJ27" s="724"/>
      <c r="AK27" s="724"/>
      <c r="AL27" s="666" t="s">
        <v>240</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5279456</v>
      </c>
      <c r="BH27" s="664"/>
      <c r="BI27" s="664"/>
      <c r="BJ27" s="664"/>
      <c r="BK27" s="664"/>
      <c r="BL27" s="664"/>
      <c r="BM27" s="664"/>
      <c r="BN27" s="665"/>
      <c r="BO27" s="723">
        <v>100</v>
      </c>
      <c r="BP27" s="723"/>
      <c r="BQ27" s="723"/>
      <c r="BR27" s="723"/>
      <c r="BS27" s="669">
        <v>414548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3537647</v>
      </c>
      <c r="CS27" s="662"/>
      <c r="CT27" s="662"/>
      <c r="CU27" s="662"/>
      <c r="CV27" s="662"/>
      <c r="CW27" s="662"/>
      <c r="CX27" s="662"/>
      <c r="CY27" s="663"/>
      <c r="CZ27" s="666">
        <v>14</v>
      </c>
      <c r="DA27" s="695"/>
      <c r="DB27" s="695"/>
      <c r="DC27" s="696"/>
      <c r="DD27" s="669">
        <v>1058135</v>
      </c>
      <c r="DE27" s="662"/>
      <c r="DF27" s="662"/>
      <c r="DG27" s="662"/>
      <c r="DH27" s="662"/>
      <c r="DI27" s="662"/>
      <c r="DJ27" s="662"/>
      <c r="DK27" s="663"/>
      <c r="DL27" s="669">
        <v>1035469</v>
      </c>
      <c r="DM27" s="662"/>
      <c r="DN27" s="662"/>
      <c r="DO27" s="662"/>
      <c r="DP27" s="662"/>
      <c r="DQ27" s="662"/>
      <c r="DR27" s="662"/>
      <c r="DS27" s="662"/>
      <c r="DT27" s="662"/>
      <c r="DU27" s="662"/>
      <c r="DV27" s="663"/>
      <c r="DW27" s="666">
        <v>7.1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240</v>
      </c>
      <c r="AA28" s="723"/>
      <c r="AB28" s="723"/>
      <c r="AC28" s="723"/>
      <c r="AD28" s="724" t="s">
        <v>240</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3685303</v>
      </c>
      <c r="CS28" s="664"/>
      <c r="CT28" s="664"/>
      <c r="CU28" s="664"/>
      <c r="CV28" s="664"/>
      <c r="CW28" s="664"/>
      <c r="CX28" s="664"/>
      <c r="CY28" s="665"/>
      <c r="CZ28" s="666">
        <v>14.5</v>
      </c>
      <c r="DA28" s="695"/>
      <c r="DB28" s="695"/>
      <c r="DC28" s="696"/>
      <c r="DD28" s="669">
        <v>3588931</v>
      </c>
      <c r="DE28" s="664"/>
      <c r="DF28" s="664"/>
      <c r="DG28" s="664"/>
      <c r="DH28" s="664"/>
      <c r="DI28" s="664"/>
      <c r="DJ28" s="664"/>
      <c r="DK28" s="665"/>
      <c r="DL28" s="669">
        <v>3588931</v>
      </c>
      <c r="DM28" s="664"/>
      <c r="DN28" s="664"/>
      <c r="DO28" s="664"/>
      <c r="DP28" s="664"/>
      <c r="DQ28" s="664"/>
      <c r="DR28" s="664"/>
      <c r="DS28" s="664"/>
      <c r="DT28" s="664"/>
      <c r="DU28" s="664"/>
      <c r="DV28" s="665"/>
      <c r="DW28" s="666">
        <v>24.5</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1448424</v>
      </c>
      <c r="S29" s="664"/>
      <c r="T29" s="664"/>
      <c r="U29" s="664"/>
      <c r="V29" s="664"/>
      <c r="W29" s="664"/>
      <c r="X29" s="664"/>
      <c r="Y29" s="665"/>
      <c r="Z29" s="723">
        <v>5.6</v>
      </c>
      <c r="AA29" s="723"/>
      <c r="AB29" s="723"/>
      <c r="AC29" s="723"/>
      <c r="AD29" s="724" t="s">
        <v>240</v>
      </c>
      <c r="AE29" s="724"/>
      <c r="AF29" s="724"/>
      <c r="AG29" s="724"/>
      <c r="AH29" s="724"/>
      <c r="AI29" s="724"/>
      <c r="AJ29" s="724"/>
      <c r="AK29" s="724"/>
      <c r="AL29" s="666" t="s">
        <v>240</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3681632</v>
      </c>
      <c r="CS29" s="662"/>
      <c r="CT29" s="662"/>
      <c r="CU29" s="662"/>
      <c r="CV29" s="662"/>
      <c r="CW29" s="662"/>
      <c r="CX29" s="662"/>
      <c r="CY29" s="663"/>
      <c r="CZ29" s="666">
        <v>14.5</v>
      </c>
      <c r="DA29" s="695"/>
      <c r="DB29" s="695"/>
      <c r="DC29" s="696"/>
      <c r="DD29" s="669">
        <v>3585260</v>
      </c>
      <c r="DE29" s="662"/>
      <c r="DF29" s="662"/>
      <c r="DG29" s="662"/>
      <c r="DH29" s="662"/>
      <c r="DI29" s="662"/>
      <c r="DJ29" s="662"/>
      <c r="DK29" s="663"/>
      <c r="DL29" s="669">
        <v>3585260</v>
      </c>
      <c r="DM29" s="662"/>
      <c r="DN29" s="662"/>
      <c r="DO29" s="662"/>
      <c r="DP29" s="662"/>
      <c r="DQ29" s="662"/>
      <c r="DR29" s="662"/>
      <c r="DS29" s="662"/>
      <c r="DT29" s="662"/>
      <c r="DU29" s="662"/>
      <c r="DV29" s="663"/>
      <c r="DW29" s="666">
        <v>24.4</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15592</v>
      </c>
      <c r="S30" s="664"/>
      <c r="T30" s="664"/>
      <c r="U30" s="664"/>
      <c r="V30" s="664"/>
      <c r="W30" s="664"/>
      <c r="X30" s="664"/>
      <c r="Y30" s="665"/>
      <c r="Z30" s="723">
        <v>0.1</v>
      </c>
      <c r="AA30" s="723"/>
      <c r="AB30" s="723"/>
      <c r="AC30" s="723"/>
      <c r="AD30" s="724">
        <v>4923</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99.4</v>
      </c>
      <c r="BH30" s="742"/>
      <c r="BI30" s="742"/>
      <c r="BJ30" s="742"/>
      <c r="BK30" s="742"/>
      <c r="BL30" s="742"/>
      <c r="BM30" s="743">
        <v>97.6</v>
      </c>
      <c r="BN30" s="742"/>
      <c r="BO30" s="742"/>
      <c r="BP30" s="742"/>
      <c r="BQ30" s="744"/>
      <c r="BR30" s="741">
        <v>99.4</v>
      </c>
      <c r="BS30" s="742"/>
      <c r="BT30" s="742"/>
      <c r="BU30" s="742"/>
      <c r="BV30" s="742"/>
      <c r="BW30" s="742"/>
      <c r="BX30" s="743">
        <v>97.3</v>
      </c>
      <c r="BY30" s="742"/>
      <c r="BZ30" s="742"/>
      <c r="CA30" s="742"/>
      <c r="CB30" s="744"/>
      <c r="CD30" s="747"/>
      <c r="CE30" s="748"/>
      <c r="CF30" s="705" t="s">
        <v>312</v>
      </c>
      <c r="CG30" s="702"/>
      <c r="CH30" s="702"/>
      <c r="CI30" s="702"/>
      <c r="CJ30" s="702"/>
      <c r="CK30" s="702"/>
      <c r="CL30" s="702"/>
      <c r="CM30" s="702"/>
      <c r="CN30" s="702"/>
      <c r="CO30" s="702"/>
      <c r="CP30" s="702"/>
      <c r="CQ30" s="703"/>
      <c r="CR30" s="661">
        <v>3496364</v>
      </c>
      <c r="CS30" s="664"/>
      <c r="CT30" s="664"/>
      <c r="CU30" s="664"/>
      <c r="CV30" s="664"/>
      <c r="CW30" s="664"/>
      <c r="CX30" s="664"/>
      <c r="CY30" s="665"/>
      <c r="CZ30" s="666">
        <v>13.8</v>
      </c>
      <c r="DA30" s="695"/>
      <c r="DB30" s="695"/>
      <c r="DC30" s="696"/>
      <c r="DD30" s="669">
        <v>3400891</v>
      </c>
      <c r="DE30" s="664"/>
      <c r="DF30" s="664"/>
      <c r="DG30" s="664"/>
      <c r="DH30" s="664"/>
      <c r="DI30" s="664"/>
      <c r="DJ30" s="664"/>
      <c r="DK30" s="665"/>
      <c r="DL30" s="669">
        <v>3400891</v>
      </c>
      <c r="DM30" s="664"/>
      <c r="DN30" s="664"/>
      <c r="DO30" s="664"/>
      <c r="DP30" s="664"/>
      <c r="DQ30" s="664"/>
      <c r="DR30" s="664"/>
      <c r="DS30" s="664"/>
      <c r="DT30" s="664"/>
      <c r="DU30" s="664"/>
      <c r="DV30" s="665"/>
      <c r="DW30" s="666">
        <v>23.2</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489703</v>
      </c>
      <c r="S31" s="664"/>
      <c r="T31" s="664"/>
      <c r="U31" s="664"/>
      <c r="V31" s="664"/>
      <c r="W31" s="664"/>
      <c r="X31" s="664"/>
      <c r="Y31" s="665"/>
      <c r="Z31" s="723">
        <v>1.9</v>
      </c>
      <c r="AA31" s="723"/>
      <c r="AB31" s="723"/>
      <c r="AC31" s="723"/>
      <c r="AD31" s="724" t="s">
        <v>240</v>
      </c>
      <c r="AE31" s="724"/>
      <c r="AF31" s="724"/>
      <c r="AG31" s="724"/>
      <c r="AH31" s="724"/>
      <c r="AI31" s="724"/>
      <c r="AJ31" s="724"/>
      <c r="AK31" s="724"/>
      <c r="AL31" s="666" t="s">
        <v>234</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99.5</v>
      </c>
      <c r="BH31" s="662"/>
      <c r="BI31" s="662"/>
      <c r="BJ31" s="662"/>
      <c r="BK31" s="662"/>
      <c r="BL31" s="662"/>
      <c r="BM31" s="667">
        <v>98.2</v>
      </c>
      <c r="BN31" s="740"/>
      <c r="BO31" s="740"/>
      <c r="BP31" s="740"/>
      <c r="BQ31" s="701"/>
      <c r="BR31" s="739">
        <v>99.5</v>
      </c>
      <c r="BS31" s="662"/>
      <c r="BT31" s="662"/>
      <c r="BU31" s="662"/>
      <c r="BV31" s="662"/>
      <c r="BW31" s="662"/>
      <c r="BX31" s="667">
        <v>97.9</v>
      </c>
      <c r="BY31" s="740"/>
      <c r="BZ31" s="740"/>
      <c r="CA31" s="740"/>
      <c r="CB31" s="701"/>
      <c r="CD31" s="747"/>
      <c r="CE31" s="748"/>
      <c r="CF31" s="705" t="s">
        <v>316</v>
      </c>
      <c r="CG31" s="702"/>
      <c r="CH31" s="702"/>
      <c r="CI31" s="702"/>
      <c r="CJ31" s="702"/>
      <c r="CK31" s="702"/>
      <c r="CL31" s="702"/>
      <c r="CM31" s="702"/>
      <c r="CN31" s="702"/>
      <c r="CO31" s="702"/>
      <c r="CP31" s="702"/>
      <c r="CQ31" s="703"/>
      <c r="CR31" s="661">
        <v>185268</v>
      </c>
      <c r="CS31" s="662"/>
      <c r="CT31" s="662"/>
      <c r="CU31" s="662"/>
      <c r="CV31" s="662"/>
      <c r="CW31" s="662"/>
      <c r="CX31" s="662"/>
      <c r="CY31" s="663"/>
      <c r="CZ31" s="666">
        <v>0.7</v>
      </c>
      <c r="DA31" s="695"/>
      <c r="DB31" s="695"/>
      <c r="DC31" s="696"/>
      <c r="DD31" s="669">
        <v>184369</v>
      </c>
      <c r="DE31" s="662"/>
      <c r="DF31" s="662"/>
      <c r="DG31" s="662"/>
      <c r="DH31" s="662"/>
      <c r="DI31" s="662"/>
      <c r="DJ31" s="662"/>
      <c r="DK31" s="663"/>
      <c r="DL31" s="669">
        <v>184369</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1287500</v>
      </c>
      <c r="S32" s="664"/>
      <c r="T32" s="664"/>
      <c r="U32" s="664"/>
      <c r="V32" s="664"/>
      <c r="W32" s="664"/>
      <c r="X32" s="664"/>
      <c r="Y32" s="665"/>
      <c r="Z32" s="723">
        <v>5</v>
      </c>
      <c r="AA32" s="723"/>
      <c r="AB32" s="723"/>
      <c r="AC32" s="723"/>
      <c r="AD32" s="724" t="s">
        <v>240</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99.4</v>
      </c>
      <c r="BH32" s="677"/>
      <c r="BI32" s="677"/>
      <c r="BJ32" s="677"/>
      <c r="BK32" s="677"/>
      <c r="BL32" s="677"/>
      <c r="BM32" s="721">
        <v>97</v>
      </c>
      <c r="BN32" s="677"/>
      <c r="BO32" s="677"/>
      <c r="BP32" s="677"/>
      <c r="BQ32" s="714"/>
      <c r="BR32" s="738">
        <v>99.3</v>
      </c>
      <c r="BS32" s="677"/>
      <c r="BT32" s="677"/>
      <c r="BU32" s="677"/>
      <c r="BV32" s="677"/>
      <c r="BW32" s="677"/>
      <c r="BX32" s="721">
        <v>96.7</v>
      </c>
      <c r="BY32" s="677"/>
      <c r="BZ32" s="677"/>
      <c r="CA32" s="677"/>
      <c r="CB32" s="714"/>
      <c r="CD32" s="749"/>
      <c r="CE32" s="750"/>
      <c r="CF32" s="705" t="s">
        <v>319</v>
      </c>
      <c r="CG32" s="702"/>
      <c r="CH32" s="702"/>
      <c r="CI32" s="702"/>
      <c r="CJ32" s="702"/>
      <c r="CK32" s="702"/>
      <c r="CL32" s="702"/>
      <c r="CM32" s="702"/>
      <c r="CN32" s="702"/>
      <c r="CO32" s="702"/>
      <c r="CP32" s="702"/>
      <c r="CQ32" s="703"/>
      <c r="CR32" s="661">
        <v>3671</v>
      </c>
      <c r="CS32" s="664"/>
      <c r="CT32" s="664"/>
      <c r="CU32" s="664"/>
      <c r="CV32" s="664"/>
      <c r="CW32" s="664"/>
      <c r="CX32" s="664"/>
      <c r="CY32" s="665"/>
      <c r="CZ32" s="666">
        <v>0</v>
      </c>
      <c r="DA32" s="695"/>
      <c r="DB32" s="695"/>
      <c r="DC32" s="696"/>
      <c r="DD32" s="669">
        <v>3671</v>
      </c>
      <c r="DE32" s="664"/>
      <c r="DF32" s="664"/>
      <c r="DG32" s="664"/>
      <c r="DH32" s="664"/>
      <c r="DI32" s="664"/>
      <c r="DJ32" s="664"/>
      <c r="DK32" s="665"/>
      <c r="DL32" s="669">
        <v>3671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364000</v>
      </c>
      <c r="S33" s="664"/>
      <c r="T33" s="664"/>
      <c r="U33" s="664"/>
      <c r="V33" s="664"/>
      <c r="W33" s="664"/>
      <c r="X33" s="664"/>
      <c r="Y33" s="665"/>
      <c r="Z33" s="723">
        <v>1.4</v>
      </c>
      <c r="AA33" s="723"/>
      <c r="AB33" s="723"/>
      <c r="AC33" s="723"/>
      <c r="AD33" s="724" t="s">
        <v>234</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9867433</v>
      </c>
      <c r="CS33" s="662"/>
      <c r="CT33" s="662"/>
      <c r="CU33" s="662"/>
      <c r="CV33" s="662"/>
      <c r="CW33" s="662"/>
      <c r="CX33" s="662"/>
      <c r="CY33" s="663"/>
      <c r="CZ33" s="666">
        <v>38.9</v>
      </c>
      <c r="DA33" s="695"/>
      <c r="DB33" s="695"/>
      <c r="DC33" s="696"/>
      <c r="DD33" s="669">
        <v>7000824</v>
      </c>
      <c r="DE33" s="662"/>
      <c r="DF33" s="662"/>
      <c r="DG33" s="662"/>
      <c r="DH33" s="662"/>
      <c r="DI33" s="662"/>
      <c r="DJ33" s="662"/>
      <c r="DK33" s="663"/>
      <c r="DL33" s="669">
        <v>5105627</v>
      </c>
      <c r="DM33" s="662"/>
      <c r="DN33" s="662"/>
      <c r="DO33" s="662"/>
      <c r="DP33" s="662"/>
      <c r="DQ33" s="662"/>
      <c r="DR33" s="662"/>
      <c r="DS33" s="662"/>
      <c r="DT33" s="662"/>
      <c r="DU33" s="662"/>
      <c r="DV33" s="663"/>
      <c r="DW33" s="666">
        <v>34.799999999999997</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484067</v>
      </c>
      <c r="S34" s="664"/>
      <c r="T34" s="664"/>
      <c r="U34" s="664"/>
      <c r="V34" s="664"/>
      <c r="W34" s="664"/>
      <c r="X34" s="664"/>
      <c r="Y34" s="665"/>
      <c r="Z34" s="723">
        <v>1.9</v>
      </c>
      <c r="AA34" s="723"/>
      <c r="AB34" s="723"/>
      <c r="AC34" s="723"/>
      <c r="AD34" s="724">
        <v>9629</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3752196</v>
      </c>
      <c r="CS34" s="664"/>
      <c r="CT34" s="664"/>
      <c r="CU34" s="664"/>
      <c r="CV34" s="664"/>
      <c r="CW34" s="664"/>
      <c r="CX34" s="664"/>
      <c r="CY34" s="665"/>
      <c r="CZ34" s="666">
        <v>14.8</v>
      </c>
      <c r="DA34" s="695"/>
      <c r="DB34" s="695"/>
      <c r="DC34" s="696"/>
      <c r="DD34" s="669">
        <v>2850486</v>
      </c>
      <c r="DE34" s="664"/>
      <c r="DF34" s="664"/>
      <c r="DG34" s="664"/>
      <c r="DH34" s="664"/>
      <c r="DI34" s="664"/>
      <c r="DJ34" s="664"/>
      <c r="DK34" s="665"/>
      <c r="DL34" s="669">
        <v>2159513</v>
      </c>
      <c r="DM34" s="664"/>
      <c r="DN34" s="664"/>
      <c r="DO34" s="664"/>
      <c r="DP34" s="664"/>
      <c r="DQ34" s="664"/>
      <c r="DR34" s="664"/>
      <c r="DS34" s="664"/>
      <c r="DT34" s="664"/>
      <c r="DU34" s="664"/>
      <c r="DV34" s="665"/>
      <c r="DW34" s="666">
        <v>14.7</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3282300</v>
      </c>
      <c r="S35" s="664"/>
      <c r="T35" s="664"/>
      <c r="U35" s="664"/>
      <c r="V35" s="664"/>
      <c r="W35" s="664"/>
      <c r="X35" s="664"/>
      <c r="Y35" s="665"/>
      <c r="Z35" s="723">
        <v>12.8</v>
      </c>
      <c r="AA35" s="723"/>
      <c r="AB35" s="723"/>
      <c r="AC35" s="723"/>
      <c r="AD35" s="724" t="s">
        <v>240</v>
      </c>
      <c r="AE35" s="724"/>
      <c r="AF35" s="724"/>
      <c r="AG35" s="724"/>
      <c r="AH35" s="724"/>
      <c r="AI35" s="724"/>
      <c r="AJ35" s="724"/>
      <c r="AK35" s="724"/>
      <c r="AL35" s="666" t="s">
        <v>240</v>
      </c>
      <c r="AM35" s="667"/>
      <c r="AN35" s="667"/>
      <c r="AO35" s="725"/>
      <c r="AP35" s="234"/>
      <c r="AQ35" s="729" t="s">
        <v>327</v>
      </c>
      <c r="AR35" s="730"/>
      <c r="AS35" s="730"/>
      <c r="AT35" s="730"/>
      <c r="AU35" s="730"/>
      <c r="AV35" s="730"/>
      <c r="AW35" s="730"/>
      <c r="AX35" s="730"/>
      <c r="AY35" s="731"/>
      <c r="AZ35" s="726">
        <v>3771311</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57107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146887</v>
      </c>
      <c r="CS35" s="662"/>
      <c r="CT35" s="662"/>
      <c r="CU35" s="662"/>
      <c r="CV35" s="662"/>
      <c r="CW35" s="662"/>
      <c r="CX35" s="662"/>
      <c r="CY35" s="663"/>
      <c r="CZ35" s="666">
        <v>0.6</v>
      </c>
      <c r="DA35" s="695"/>
      <c r="DB35" s="695"/>
      <c r="DC35" s="696"/>
      <c r="DD35" s="669">
        <v>139044</v>
      </c>
      <c r="DE35" s="662"/>
      <c r="DF35" s="662"/>
      <c r="DG35" s="662"/>
      <c r="DH35" s="662"/>
      <c r="DI35" s="662"/>
      <c r="DJ35" s="662"/>
      <c r="DK35" s="663"/>
      <c r="DL35" s="669">
        <v>137007</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234</v>
      </c>
      <c r="AA36" s="723"/>
      <c r="AB36" s="723"/>
      <c r="AC36" s="723"/>
      <c r="AD36" s="724" t="s">
        <v>234</v>
      </c>
      <c r="AE36" s="724"/>
      <c r="AF36" s="724"/>
      <c r="AG36" s="724"/>
      <c r="AH36" s="724"/>
      <c r="AI36" s="724"/>
      <c r="AJ36" s="724"/>
      <c r="AK36" s="724"/>
      <c r="AL36" s="666" t="s">
        <v>240</v>
      </c>
      <c r="AM36" s="667"/>
      <c r="AN36" s="667"/>
      <c r="AO36" s="725"/>
      <c r="AQ36" s="698" t="s">
        <v>331</v>
      </c>
      <c r="AR36" s="699"/>
      <c r="AS36" s="699"/>
      <c r="AT36" s="699"/>
      <c r="AU36" s="699"/>
      <c r="AV36" s="699"/>
      <c r="AW36" s="699"/>
      <c r="AX36" s="699"/>
      <c r="AY36" s="700"/>
      <c r="AZ36" s="661">
        <v>1100200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6171</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2272462</v>
      </c>
      <c r="CS36" s="664"/>
      <c r="CT36" s="664"/>
      <c r="CU36" s="664"/>
      <c r="CV36" s="664"/>
      <c r="CW36" s="664"/>
      <c r="CX36" s="664"/>
      <c r="CY36" s="665"/>
      <c r="CZ36" s="666">
        <v>9</v>
      </c>
      <c r="DA36" s="695"/>
      <c r="DB36" s="695"/>
      <c r="DC36" s="696"/>
      <c r="DD36" s="669">
        <v>1416133</v>
      </c>
      <c r="DE36" s="664"/>
      <c r="DF36" s="664"/>
      <c r="DG36" s="664"/>
      <c r="DH36" s="664"/>
      <c r="DI36" s="664"/>
      <c r="DJ36" s="664"/>
      <c r="DK36" s="665"/>
      <c r="DL36" s="669">
        <v>793254</v>
      </c>
      <c r="DM36" s="664"/>
      <c r="DN36" s="664"/>
      <c r="DO36" s="664"/>
      <c r="DP36" s="664"/>
      <c r="DQ36" s="664"/>
      <c r="DR36" s="664"/>
      <c r="DS36" s="664"/>
      <c r="DT36" s="664"/>
      <c r="DU36" s="664"/>
      <c r="DV36" s="665"/>
      <c r="DW36" s="666">
        <v>5.4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675600</v>
      </c>
      <c r="S37" s="664"/>
      <c r="T37" s="664"/>
      <c r="U37" s="664"/>
      <c r="V37" s="664"/>
      <c r="W37" s="664"/>
      <c r="X37" s="664"/>
      <c r="Y37" s="665"/>
      <c r="Z37" s="723">
        <v>2.6</v>
      </c>
      <c r="AA37" s="723"/>
      <c r="AB37" s="723"/>
      <c r="AC37" s="723"/>
      <c r="AD37" s="724" t="s">
        <v>240</v>
      </c>
      <c r="AE37" s="724"/>
      <c r="AF37" s="724"/>
      <c r="AG37" s="724"/>
      <c r="AH37" s="724"/>
      <c r="AI37" s="724"/>
      <c r="AJ37" s="724"/>
      <c r="AK37" s="724"/>
      <c r="AL37" s="666" t="s">
        <v>240</v>
      </c>
      <c r="AM37" s="667"/>
      <c r="AN37" s="667"/>
      <c r="AO37" s="725"/>
      <c r="AQ37" s="698" t="s">
        <v>335</v>
      </c>
      <c r="AR37" s="699"/>
      <c r="AS37" s="699"/>
      <c r="AT37" s="699"/>
      <c r="AU37" s="699"/>
      <c r="AV37" s="699"/>
      <c r="AW37" s="699"/>
      <c r="AX37" s="699"/>
      <c r="AY37" s="700"/>
      <c r="AZ37" s="661">
        <v>780000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4921</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13313</v>
      </c>
      <c r="CS37" s="662"/>
      <c r="CT37" s="662"/>
      <c r="CU37" s="662"/>
      <c r="CV37" s="662"/>
      <c r="CW37" s="662"/>
      <c r="CX37" s="662"/>
      <c r="CY37" s="663"/>
      <c r="CZ37" s="666">
        <v>0.1</v>
      </c>
      <c r="DA37" s="695"/>
      <c r="DB37" s="695"/>
      <c r="DC37" s="696"/>
      <c r="DD37" s="669">
        <v>13313</v>
      </c>
      <c r="DE37" s="662"/>
      <c r="DF37" s="662"/>
      <c r="DG37" s="662"/>
      <c r="DH37" s="662"/>
      <c r="DI37" s="662"/>
      <c r="DJ37" s="662"/>
      <c r="DK37" s="663"/>
      <c r="DL37" s="669">
        <v>13313</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25689934</v>
      </c>
      <c r="S38" s="713"/>
      <c r="T38" s="713"/>
      <c r="U38" s="713"/>
      <c r="V38" s="713"/>
      <c r="W38" s="713"/>
      <c r="X38" s="713"/>
      <c r="Y38" s="718"/>
      <c r="Z38" s="719">
        <v>100</v>
      </c>
      <c r="AA38" s="719"/>
      <c r="AB38" s="719"/>
      <c r="AC38" s="719"/>
      <c r="AD38" s="720">
        <v>13989271</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191905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7858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2799406</v>
      </c>
      <c r="CS38" s="664"/>
      <c r="CT38" s="664"/>
      <c r="CU38" s="664"/>
      <c r="CV38" s="664"/>
      <c r="CW38" s="664"/>
      <c r="CX38" s="664"/>
      <c r="CY38" s="665"/>
      <c r="CZ38" s="666">
        <v>11</v>
      </c>
      <c r="DA38" s="695"/>
      <c r="DB38" s="695"/>
      <c r="DC38" s="696"/>
      <c r="DD38" s="669">
        <v>2542961</v>
      </c>
      <c r="DE38" s="664"/>
      <c r="DF38" s="664"/>
      <c r="DG38" s="664"/>
      <c r="DH38" s="664"/>
      <c r="DI38" s="664"/>
      <c r="DJ38" s="664"/>
      <c r="DK38" s="665"/>
      <c r="DL38" s="669">
        <v>2009253</v>
      </c>
      <c r="DM38" s="664"/>
      <c r="DN38" s="664"/>
      <c r="DO38" s="664"/>
      <c r="DP38" s="664"/>
      <c r="DQ38" s="664"/>
      <c r="DR38" s="664"/>
      <c r="DS38" s="664"/>
      <c r="DT38" s="664"/>
      <c r="DU38" s="664"/>
      <c r="DV38" s="665"/>
      <c r="DW38" s="666">
        <v>13.7</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2</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95</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643082</v>
      </c>
      <c r="CS39" s="662"/>
      <c r="CT39" s="662"/>
      <c r="CU39" s="662"/>
      <c r="CV39" s="662"/>
      <c r="CW39" s="662"/>
      <c r="CX39" s="662"/>
      <c r="CY39" s="663"/>
      <c r="CZ39" s="666">
        <v>2.5</v>
      </c>
      <c r="DA39" s="695"/>
      <c r="DB39" s="695"/>
      <c r="DC39" s="696"/>
      <c r="DD39" s="669">
        <v>45600</v>
      </c>
      <c r="DE39" s="662"/>
      <c r="DF39" s="662"/>
      <c r="DG39" s="662"/>
      <c r="DH39" s="662"/>
      <c r="DI39" s="662"/>
      <c r="DJ39" s="662"/>
      <c r="DK39" s="663"/>
      <c r="DL39" s="669" t="s">
        <v>234</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343943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240</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253400</v>
      </c>
      <c r="CS40" s="664"/>
      <c r="CT40" s="664"/>
      <c r="CU40" s="664"/>
      <c r="CV40" s="664"/>
      <c r="CW40" s="664"/>
      <c r="CX40" s="664"/>
      <c r="CY40" s="665"/>
      <c r="CZ40" s="666">
        <v>1</v>
      </c>
      <c r="DA40" s="695"/>
      <c r="DB40" s="695"/>
      <c r="DC40" s="696"/>
      <c r="DD40" s="669">
        <v>6600</v>
      </c>
      <c r="DE40" s="664"/>
      <c r="DF40" s="664"/>
      <c r="DG40" s="664"/>
      <c r="DH40" s="664"/>
      <c r="DI40" s="664"/>
      <c r="DJ40" s="664"/>
      <c r="DK40" s="665"/>
      <c r="DL40" s="669">
        <v>6600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1355261</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408</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3928188</v>
      </c>
      <c r="CS42" s="664"/>
      <c r="CT42" s="664"/>
      <c r="CU42" s="664"/>
      <c r="CV42" s="664"/>
      <c r="CW42" s="664"/>
      <c r="CX42" s="664"/>
      <c r="CY42" s="665"/>
      <c r="CZ42" s="666">
        <v>15.5</v>
      </c>
      <c r="DA42" s="667"/>
      <c r="DB42" s="667"/>
      <c r="DC42" s="668"/>
      <c r="DD42" s="669">
        <v>420885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29278</v>
      </c>
      <c r="CS43" s="662"/>
      <c r="CT43" s="662"/>
      <c r="CU43" s="662"/>
      <c r="CV43" s="662"/>
      <c r="CW43" s="662"/>
      <c r="CX43" s="662"/>
      <c r="CY43" s="663"/>
      <c r="CZ43" s="666">
        <v>0.1</v>
      </c>
      <c r="DA43" s="695"/>
      <c r="DB43" s="695"/>
      <c r="DC43" s="696"/>
      <c r="DD43" s="669">
        <v>5360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3697512</v>
      </c>
      <c r="CS44" s="664"/>
      <c r="CT44" s="664"/>
      <c r="CU44" s="664"/>
      <c r="CV44" s="664"/>
      <c r="CW44" s="664"/>
      <c r="CX44" s="664"/>
      <c r="CY44" s="665"/>
      <c r="CZ44" s="666">
        <v>14.6</v>
      </c>
      <c r="DA44" s="667"/>
      <c r="DB44" s="667"/>
      <c r="DC44" s="668"/>
      <c r="DD44" s="669">
        <v>350709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2032960</v>
      </c>
      <c r="CS45" s="662"/>
      <c r="CT45" s="662"/>
      <c r="CU45" s="662"/>
      <c r="CV45" s="662"/>
      <c r="CW45" s="662"/>
      <c r="CX45" s="662"/>
      <c r="CY45" s="663"/>
      <c r="CZ45" s="666">
        <v>8</v>
      </c>
      <c r="DA45" s="695"/>
      <c r="DB45" s="695"/>
      <c r="DC45" s="696"/>
      <c r="DD45" s="669">
        <v>81910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1443111</v>
      </c>
      <c r="CS46" s="664"/>
      <c r="CT46" s="664"/>
      <c r="CU46" s="664"/>
      <c r="CV46" s="664"/>
      <c r="CW46" s="664"/>
      <c r="CX46" s="664"/>
      <c r="CY46" s="665"/>
      <c r="CZ46" s="666">
        <v>5.7</v>
      </c>
      <c r="DA46" s="667"/>
      <c r="DB46" s="667"/>
      <c r="DC46" s="668"/>
      <c r="DD46" s="669">
        <v>264183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230676</v>
      </c>
      <c r="CS47" s="662"/>
      <c r="CT47" s="662"/>
      <c r="CU47" s="662"/>
      <c r="CV47" s="662"/>
      <c r="CW47" s="662"/>
      <c r="CX47" s="662"/>
      <c r="CY47" s="663"/>
      <c r="CZ47" s="666">
        <v>0.9</v>
      </c>
      <c r="DA47" s="695"/>
      <c r="DB47" s="695"/>
      <c r="DC47" s="696"/>
      <c r="DD47" s="669">
        <v>70176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234</v>
      </c>
      <c r="CS48" s="664"/>
      <c r="CT48" s="664"/>
      <c r="CU48" s="664"/>
      <c r="CV48" s="664"/>
      <c r="CW48" s="664"/>
      <c r="CX48" s="664"/>
      <c r="CY48" s="665"/>
      <c r="CZ48" s="666" t="s">
        <v>240</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25356141</v>
      </c>
      <c r="CS49" s="677"/>
      <c r="CT49" s="677"/>
      <c r="CU49" s="677"/>
      <c r="CV49" s="677"/>
      <c r="CW49" s="677"/>
      <c r="CX49" s="677"/>
      <c r="CY49" s="678"/>
      <c r="CZ49" s="679">
        <v>100</v>
      </c>
      <c r="DA49" s="680"/>
      <c r="DB49" s="680"/>
      <c r="DC49" s="681"/>
      <c r="DD49" s="682">
        <v>16296625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BegNcLOhTPutQWBhfRJg3kyLHEw+24Y4nxTgSVsmA1itIpJCDal4IYvf5Y3Z68Q/eLbnDNWblT0TwVQ+4abPA==" saltValue="v4I8sxrc31G66IryvXcC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26000</v>
      </c>
      <c r="R7" s="1194"/>
      <c r="S7" s="1194"/>
      <c r="T7" s="1194"/>
      <c r="U7" s="1194"/>
      <c r="V7" s="1194">
        <v>25000</v>
      </c>
      <c r="W7" s="1194"/>
      <c r="X7" s="1194"/>
      <c r="Y7" s="1194"/>
      <c r="Z7" s="1194"/>
      <c r="AA7" s="1194">
        <v>334</v>
      </c>
      <c r="AB7" s="1194"/>
      <c r="AC7" s="1194"/>
      <c r="AD7" s="1194"/>
      <c r="AE7" s="1195"/>
      <c r="AF7" s="1196">
        <v>251</v>
      </c>
      <c r="AG7" s="1197"/>
      <c r="AH7" s="1197"/>
      <c r="AI7" s="1197"/>
      <c r="AJ7" s="1198"/>
      <c r="AK7" s="1180">
        <v>1357</v>
      </c>
      <c r="AL7" s="1181"/>
      <c r="AM7" s="1181"/>
      <c r="AN7" s="1181"/>
      <c r="AO7" s="1181"/>
      <c r="AP7" s="1181">
        <v>38275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-8</v>
      </c>
      <c r="CI7" s="1178"/>
      <c r="CJ7" s="1178"/>
      <c r="CK7" s="1178"/>
      <c r="CL7" s="1179"/>
      <c r="CM7" s="1177">
        <v>69</v>
      </c>
      <c r="CN7" s="1178"/>
      <c r="CO7" s="1178"/>
      <c r="CP7" s="1178"/>
      <c r="CQ7" s="1179"/>
      <c r="CR7" s="1177">
        <v>10</v>
      </c>
      <c r="CS7" s="1178"/>
      <c r="CT7" s="1178"/>
      <c r="CU7" s="1178"/>
      <c r="CV7" s="1179"/>
      <c r="CW7" s="1177">
        <v>0</v>
      </c>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594</v>
      </c>
      <c r="BT8" s="1104"/>
      <c r="BU8" s="1104"/>
      <c r="BV8" s="1104"/>
      <c r="BW8" s="1104"/>
      <c r="BX8" s="1104"/>
      <c r="BY8" s="1104"/>
      <c r="BZ8" s="1104"/>
      <c r="CA8" s="1104"/>
      <c r="CB8" s="1104"/>
      <c r="CC8" s="1104"/>
      <c r="CD8" s="1104"/>
      <c r="CE8" s="1104"/>
      <c r="CF8" s="1104"/>
      <c r="CG8" s="1105"/>
      <c r="CH8" s="1078">
        <v>0</v>
      </c>
      <c r="CI8" s="1079"/>
      <c r="CJ8" s="1079"/>
      <c r="CK8" s="1079"/>
      <c r="CL8" s="1080"/>
      <c r="CM8" s="1078">
        <v>77</v>
      </c>
      <c r="CN8" s="1079"/>
      <c r="CO8" s="1079"/>
      <c r="CP8" s="1079"/>
      <c r="CQ8" s="1080"/>
      <c r="CR8" s="1078">
        <v>1</v>
      </c>
      <c r="CS8" s="1079"/>
      <c r="CT8" s="1079"/>
      <c r="CU8" s="1079"/>
      <c r="CV8" s="1080"/>
      <c r="CW8" s="1078">
        <v>29</v>
      </c>
      <c r="CX8" s="1079"/>
      <c r="CY8" s="1079"/>
      <c r="CZ8" s="1079"/>
      <c r="DA8" s="1080"/>
      <c r="DB8" s="1078"/>
      <c r="DC8" s="1079"/>
      <c r="DD8" s="1079"/>
      <c r="DE8" s="1079"/>
      <c r="DF8" s="1080"/>
      <c r="DG8" s="1078">
        <v>504</v>
      </c>
      <c r="DH8" s="1079"/>
      <c r="DI8" s="1079"/>
      <c r="DJ8" s="1079"/>
      <c r="DK8" s="1080"/>
      <c r="DL8" s="1078"/>
      <c r="DM8" s="1079"/>
      <c r="DN8" s="1079"/>
      <c r="DO8" s="1079"/>
      <c r="DP8" s="1080"/>
      <c r="DQ8" s="1078">
        <v>99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595</v>
      </c>
      <c r="BT9" s="1104"/>
      <c r="BU9" s="1104"/>
      <c r="BV9" s="1104"/>
      <c r="BW9" s="1104"/>
      <c r="BX9" s="1104"/>
      <c r="BY9" s="1104"/>
      <c r="BZ9" s="1104"/>
      <c r="CA9" s="1104"/>
      <c r="CB9" s="1104"/>
      <c r="CC9" s="1104"/>
      <c r="CD9" s="1104"/>
      <c r="CE9" s="1104"/>
      <c r="CF9" s="1104"/>
      <c r="CG9" s="1105"/>
      <c r="CH9" s="1078">
        <v>0</v>
      </c>
      <c r="CI9" s="1079"/>
      <c r="CJ9" s="1079"/>
      <c r="CK9" s="1079"/>
      <c r="CL9" s="1080"/>
      <c r="CM9" s="1078">
        <v>4</v>
      </c>
      <c r="CN9" s="1079"/>
      <c r="CO9" s="1079"/>
      <c r="CP9" s="1079"/>
      <c r="CQ9" s="1080"/>
      <c r="CR9" s="1078">
        <v>2</v>
      </c>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596</v>
      </c>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t="s">
        <v>599</v>
      </c>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597</v>
      </c>
      <c r="BT11" s="1104"/>
      <c r="BU11" s="1104"/>
      <c r="BV11" s="1104"/>
      <c r="BW11" s="1104"/>
      <c r="BX11" s="1104"/>
      <c r="BY11" s="1104"/>
      <c r="BZ11" s="1104"/>
      <c r="CA11" s="1104"/>
      <c r="CB11" s="1104"/>
      <c r="CC11" s="1104"/>
      <c r="CD11" s="1104"/>
      <c r="CE11" s="1104"/>
      <c r="CF11" s="1104"/>
      <c r="CG11" s="1105"/>
      <c r="CH11" s="1078">
        <v>-5</v>
      </c>
      <c r="CI11" s="1079"/>
      <c r="CJ11" s="1079"/>
      <c r="CK11" s="1079"/>
      <c r="CL11" s="1080"/>
      <c r="CM11" s="1078">
        <v>20</v>
      </c>
      <c r="CN11" s="1079"/>
      <c r="CO11" s="1079"/>
      <c r="CP11" s="1079"/>
      <c r="CQ11" s="1080"/>
      <c r="CR11" s="1078">
        <v>30</v>
      </c>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598</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474</v>
      </c>
      <c r="CN12" s="1079"/>
      <c r="CO12" s="1079"/>
      <c r="CP12" s="1079"/>
      <c r="CQ12" s="1080"/>
      <c r="CR12" s="1078">
        <v>100</v>
      </c>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26000</v>
      </c>
      <c r="R23" s="1158"/>
      <c r="S23" s="1158"/>
      <c r="T23" s="1158"/>
      <c r="U23" s="1158"/>
      <c r="V23" s="1158">
        <v>25000</v>
      </c>
      <c r="W23" s="1158"/>
      <c r="X23" s="1158"/>
      <c r="Y23" s="1158"/>
      <c r="Z23" s="1158"/>
      <c r="AA23" s="1158">
        <v>334</v>
      </c>
      <c r="AB23" s="1158"/>
      <c r="AC23" s="1158"/>
      <c r="AD23" s="1158"/>
      <c r="AE23" s="1159"/>
      <c r="AF23" s="1160">
        <v>251</v>
      </c>
      <c r="AG23" s="1158"/>
      <c r="AH23" s="1158"/>
      <c r="AI23" s="1158"/>
      <c r="AJ23" s="1161"/>
      <c r="AK23" s="1162"/>
      <c r="AL23" s="1163"/>
      <c r="AM23" s="1163"/>
      <c r="AN23" s="1163"/>
      <c r="AO23" s="1163"/>
      <c r="AP23" s="1158">
        <v>38275</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4631</v>
      </c>
      <c r="R28" s="1143"/>
      <c r="S28" s="1143"/>
      <c r="T28" s="1143"/>
      <c r="U28" s="1143"/>
      <c r="V28" s="1143">
        <v>4574</v>
      </c>
      <c r="W28" s="1143"/>
      <c r="X28" s="1143"/>
      <c r="Y28" s="1143"/>
      <c r="Z28" s="1143"/>
      <c r="AA28" s="1143">
        <v>57</v>
      </c>
      <c r="AB28" s="1143"/>
      <c r="AC28" s="1143"/>
      <c r="AD28" s="1143"/>
      <c r="AE28" s="1144"/>
      <c r="AF28" s="1145">
        <v>57</v>
      </c>
      <c r="AG28" s="1143"/>
      <c r="AH28" s="1143"/>
      <c r="AI28" s="1143"/>
      <c r="AJ28" s="1146"/>
      <c r="AK28" s="1147">
        <v>374</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1089</v>
      </c>
      <c r="R29" s="1133"/>
      <c r="S29" s="1133"/>
      <c r="T29" s="1133"/>
      <c r="U29" s="1133"/>
      <c r="V29" s="1133">
        <v>1078</v>
      </c>
      <c r="W29" s="1133"/>
      <c r="X29" s="1133"/>
      <c r="Y29" s="1133"/>
      <c r="Z29" s="1133"/>
      <c r="AA29" s="1133">
        <v>11</v>
      </c>
      <c r="AB29" s="1133"/>
      <c r="AC29" s="1133"/>
      <c r="AD29" s="1133"/>
      <c r="AE29" s="1134"/>
      <c r="AF29" s="1108">
        <v>11</v>
      </c>
      <c r="AG29" s="1109"/>
      <c r="AH29" s="1109"/>
      <c r="AI29" s="1109"/>
      <c r="AJ29" s="1110"/>
      <c r="AK29" s="1069">
        <v>665</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5089</v>
      </c>
      <c r="R30" s="1133"/>
      <c r="S30" s="1133"/>
      <c r="T30" s="1133"/>
      <c r="U30" s="1133"/>
      <c r="V30" s="1133">
        <v>4841</v>
      </c>
      <c r="W30" s="1133"/>
      <c r="X30" s="1133"/>
      <c r="Y30" s="1133"/>
      <c r="Z30" s="1133"/>
      <c r="AA30" s="1133">
        <v>248</v>
      </c>
      <c r="AB30" s="1133"/>
      <c r="AC30" s="1133"/>
      <c r="AD30" s="1133"/>
      <c r="AE30" s="1134"/>
      <c r="AF30" s="1108">
        <v>248</v>
      </c>
      <c r="AG30" s="1109"/>
      <c r="AH30" s="1109"/>
      <c r="AI30" s="1109"/>
      <c r="AJ30" s="1110"/>
      <c r="AK30" s="1069">
        <v>799</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1076</v>
      </c>
      <c r="R31" s="1133"/>
      <c r="S31" s="1133"/>
      <c r="T31" s="1133"/>
      <c r="U31" s="1133"/>
      <c r="V31" s="1133">
        <v>1126</v>
      </c>
      <c r="W31" s="1133"/>
      <c r="X31" s="1133"/>
      <c r="Y31" s="1133"/>
      <c r="Z31" s="1133"/>
      <c r="AA31" s="1133">
        <v>-50</v>
      </c>
      <c r="AB31" s="1133"/>
      <c r="AC31" s="1133"/>
      <c r="AD31" s="1133"/>
      <c r="AE31" s="1134"/>
      <c r="AF31" s="1108">
        <v>951</v>
      </c>
      <c r="AG31" s="1109"/>
      <c r="AH31" s="1109"/>
      <c r="AI31" s="1109"/>
      <c r="AJ31" s="1110"/>
      <c r="AK31" s="1069">
        <v>192</v>
      </c>
      <c r="AL31" s="1060"/>
      <c r="AM31" s="1060"/>
      <c r="AN31" s="1060"/>
      <c r="AO31" s="1060"/>
      <c r="AP31" s="1060">
        <v>6168</v>
      </c>
      <c r="AQ31" s="1060"/>
      <c r="AR31" s="1060"/>
      <c r="AS31" s="1060"/>
      <c r="AT31" s="1060"/>
      <c r="AU31" s="1060">
        <v>2594</v>
      </c>
      <c r="AV31" s="1060"/>
      <c r="AW31" s="1060"/>
      <c r="AX31" s="1060"/>
      <c r="AY31" s="1060"/>
      <c r="AZ31" s="1131"/>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2983</v>
      </c>
      <c r="R32" s="1133"/>
      <c r="S32" s="1133"/>
      <c r="T32" s="1133"/>
      <c r="U32" s="1133"/>
      <c r="V32" s="1133">
        <v>2920</v>
      </c>
      <c r="W32" s="1133"/>
      <c r="X32" s="1133"/>
      <c r="Y32" s="1133"/>
      <c r="Z32" s="1133"/>
      <c r="AA32" s="1133">
        <v>62</v>
      </c>
      <c r="AB32" s="1133"/>
      <c r="AC32" s="1133"/>
      <c r="AD32" s="1133"/>
      <c r="AE32" s="1134"/>
      <c r="AF32" s="1108">
        <v>-395</v>
      </c>
      <c r="AG32" s="1109"/>
      <c r="AH32" s="1109"/>
      <c r="AI32" s="1109"/>
      <c r="AJ32" s="1110"/>
      <c r="AK32" s="1069">
        <v>786</v>
      </c>
      <c r="AL32" s="1060"/>
      <c r="AM32" s="1060"/>
      <c r="AN32" s="1060"/>
      <c r="AO32" s="1060"/>
      <c r="AP32" s="1060">
        <v>1337</v>
      </c>
      <c r="AQ32" s="1060"/>
      <c r="AR32" s="1060"/>
      <c r="AS32" s="1060"/>
      <c r="AT32" s="1060"/>
      <c r="AU32" s="1060">
        <v>813</v>
      </c>
      <c r="AV32" s="1060"/>
      <c r="AW32" s="1060"/>
      <c r="AX32" s="1060"/>
      <c r="AY32" s="1060"/>
      <c r="AZ32" s="1131">
        <v>17.2</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2987</v>
      </c>
      <c r="R33" s="1133"/>
      <c r="S33" s="1133"/>
      <c r="T33" s="1133"/>
      <c r="U33" s="1133"/>
      <c r="V33" s="1133">
        <v>2985</v>
      </c>
      <c r="W33" s="1133"/>
      <c r="X33" s="1133"/>
      <c r="Y33" s="1133"/>
      <c r="Z33" s="1133"/>
      <c r="AA33" s="1133">
        <v>2</v>
      </c>
      <c r="AB33" s="1133"/>
      <c r="AC33" s="1133"/>
      <c r="AD33" s="1133"/>
      <c r="AE33" s="1134"/>
      <c r="AF33" s="1108">
        <v>2</v>
      </c>
      <c r="AG33" s="1109"/>
      <c r="AH33" s="1109"/>
      <c r="AI33" s="1109"/>
      <c r="AJ33" s="1110"/>
      <c r="AK33" s="1069">
        <v>1100</v>
      </c>
      <c r="AL33" s="1060"/>
      <c r="AM33" s="1060"/>
      <c r="AN33" s="1060"/>
      <c r="AO33" s="1060"/>
      <c r="AP33" s="1060">
        <v>17203</v>
      </c>
      <c r="AQ33" s="1060"/>
      <c r="AR33" s="1060"/>
      <c r="AS33" s="1060"/>
      <c r="AT33" s="1060"/>
      <c r="AU33" s="1060">
        <v>14536</v>
      </c>
      <c r="AV33" s="1060"/>
      <c r="AW33" s="1060"/>
      <c r="AX33" s="1060"/>
      <c r="AY33" s="1060"/>
      <c r="AZ33" s="1131"/>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49</v>
      </c>
      <c r="R34" s="1133"/>
      <c r="S34" s="1133"/>
      <c r="T34" s="1133"/>
      <c r="U34" s="1133"/>
      <c r="V34" s="1133">
        <v>45</v>
      </c>
      <c r="W34" s="1133"/>
      <c r="X34" s="1133"/>
      <c r="Y34" s="1133"/>
      <c r="Z34" s="1133"/>
      <c r="AA34" s="1133">
        <v>4</v>
      </c>
      <c r="AB34" s="1133"/>
      <c r="AC34" s="1133"/>
      <c r="AD34" s="1133"/>
      <c r="AE34" s="1134"/>
      <c r="AF34" s="1108">
        <v>2</v>
      </c>
      <c r="AG34" s="1109"/>
      <c r="AH34" s="1109"/>
      <c r="AI34" s="1109"/>
      <c r="AJ34" s="1110"/>
      <c r="AK34" s="1069"/>
      <c r="AL34" s="1060"/>
      <c r="AM34" s="1060"/>
      <c r="AN34" s="1060"/>
      <c r="AO34" s="1060"/>
      <c r="AP34" s="1060">
        <v>310</v>
      </c>
      <c r="AQ34" s="1060"/>
      <c r="AR34" s="1060"/>
      <c r="AS34" s="1060"/>
      <c r="AT34" s="1060"/>
      <c r="AU34" s="1060">
        <v>0</v>
      </c>
      <c r="AV34" s="1060"/>
      <c r="AW34" s="1060"/>
      <c r="AX34" s="1060"/>
      <c r="AY34" s="1060"/>
      <c r="AZ34" s="1131"/>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876</v>
      </c>
      <c r="AG63" s="1048"/>
      <c r="AH63" s="1048"/>
      <c r="AI63" s="1048"/>
      <c r="AJ63" s="1119"/>
      <c r="AK63" s="1120"/>
      <c r="AL63" s="1052"/>
      <c r="AM63" s="1052"/>
      <c r="AN63" s="1052"/>
      <c r="AO63" s="1052"/>
      <c r="AP63" s="1048">
        <v>25018</v>
      </c>
      <c r="AQ63" s="1048"/>
      <c r="AR63" s="1048"/>
      <c r="AS63" s="1048"/>
      <c r="AT63" s="1048"/>
      <c r="AU63" s="1048">
        <v>17943</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589</v>
      </c>
      <c r="C68" s="1075"/>
      <c r="D68" s="1075"/>
      <c r="E68" s="1075"/>
      <c r="F68" s="1075"/>
      <c r="G68" s="1075"/>
      <c r="H68" s="1075"/>
      <c r="I68" s="1075"/>
      <c r="J68" s="1075"/>
      <c r="K68" s="1075"/>
      <c r="L68" s="1075"/>
      <c r="M68" s="1075"/>
      <c r="N68" s="1075"/>
      <c r="O68" s="1075"/>
      <c r="P68" s="1076"/>
      <c r="Q68" s="1077">
        <v>6058</v>
      </c>
      <c r="R68" s="1071"/>
      <c r="S68" s="1071"/>
      <c r="T68" s="1071"/>
      <c r="U68" s="1071"/>
      <c r="V68" s="1071">
        <v>5913</v>
      </c>
      <c r="W68" s="1071"/>
      <c r="X68" s="1071"/>
      <c r="Y68" s="1071"/>
      <c r="Z68" s="1071"/>
      <c r="AA68" s="1071">
        <v>145</v>
      </c>
      <c r="AB68" s="1071"/>
      <c r="AC68" s="1071"/>
      <c r="AD68" s="1071"/>
      <c r="AE68" s="1071"/>
      <c r="AF68" s="1071">
        <v>145</v>
      </c>
      <c r="AG68" s="1071"/>
      <c r="AH68" s="1071"/>
      <c r="AI68" s="1071"/>
      <c r="AJ68" s="1071"/>
      <c r="AK68" s="1071" t="s">
        <v>592</v>
      </c>
      <c r="AL68" s="1071"/>
      <c r="AM68" s="1071"/>
      <c r="AN68" s="1071"/>
      <c r="AO68" s="1071"/>
      <c r="AP68" s="1071" t="s">
        <v>592</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110326</v>
      </c>
      <c r="R69" s="1060"/>
      <c r="S69" s="1060"/>
      <c r="T69" s="1060"/>
      <c r="U69" s="1060"/>
      <c r="V69" s="1060">
        <v>108567</v>
      </c>
      <c r="W69" s="1060"/>
      <c r="X69" s="1060"/>
      <c r="Y69" s="1060"/>
      <c r="Z69" s="1060"/>
      <c r="AA69" s="1060">
        <v>1760</v>
      </c>
      <c r="AB69" s="1060"/>
      <c r="AC69" s="1060"/>
      <c r="AD69" s="1060"/>
      <c r="AE69" s="1060"/>
      <c r="AF69" s="1060">
        <v>1760</v>
      </c>
      <c r="AG69" s="1060"/>
      <c r="AH69" s="1060"/>
      <c r="AI69" s="1060"/>
      <c r="AJ69" s="1060"/>
      <c r="AK69" s="1060">
        <v>0</v>
      </c>
      <c r="AL69" s="1060"/>
      <c r="AM69" s="1060"/>
      <c r="AN69" s="1060"/>
      <c r="AO69" s="1060"/>
      <c r="AP69" s="1060" t="s">
        <v>592</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292</v>
      </c>
      <c r="R70" s="1060"/>
      <c r="S70" s="1060"/>
      <c r="T70" s="1060"/>
      <c r="U70" s="1060"/>
      <c r="V70" s="1060">
        <v>267</v>
      </c>
      <c r="W70" s="1060"/>
      <c r="X70" s="1060"/>
      <c r="Y70" s="1060"/>
      <c r="Z70" s="1060"/>
      <c r="AA70" s="1060">
        <v>25</v>
      </c>
      <c r="AB70" s="1060"/>
      <c r="AC70" s="1060"/>
      <c r="AD70" s="1060"/>
      <c r="AE70" s="1060"/>
      <c r="AF70" s="1060">
        <v>25</v>
      </c>
      <c r="AG70" s="1060"/>
      <c r="AH70" s="1060"/>
      <c r="AI70" s="1060"/>
      <c r="AJ70" s="1060"/>
      <c r="AK70" s="1060">
        <v>26</v>
      </c>
      <c r="AL70" s="1060"/>
      <c r="AM70" s="1060"/>
      <c r="AN70" s="1060"/>
      <c r="AO70" s="1060"/>
      <c r="AP70" s="1060" t="s">
        <v>592</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1930</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143</v>
      </c>
      <c r="CS102" s="1040"/>
      <c r="CT102" s="1040"/>
      <c r="CU102" s="1040"/>
      <c r="CV102" s="1041"/>
      <c r="CW102" s="1039">
        <v>29</v>
      </c>
      <c r="CX102" s="1040"/>
      <c r="CY102" s="1040"/>
      <c r="CZ102" s="1040"/>
      <c r="DA102" s="1041"/>
      <c r="DB102" s="1039"/>
      <c r="DC102" s="1040"/>
      <c r="DD102" s="1040"/>
      <c r="DE102" s="1040"/>
      <c r="DF102" s="1041"/>
      <c r="DG102" s="1039">
        <v>504</v>
      </c>
      <c r="DH102" s="1040"/>
      <c r="DI102" s="1040"/>
      <c r="DJ102" s="1040"/>
      <c r="DK102" s="1041"/>
      <c r="DL102" s="1039"/>
      <c r="DM102" s="1040"/>
      <c r="DN102" s="1040"/>
      <c r="DO102" s="1040"/>
      <c r="DP102" s="1041"/>
      <c r="DQ102" s="1039">
        <v>99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306</v>
      </c>
      <c r="AG109" s="983"/>
      <c r="AH109" s="983"/>
      <c r="AI109" s="983"/>
      <c r="AJ109" s="984"/>
      <c r="AK109" s="985" t="s">
        <v>305</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306</v>
      </c>
      <c r="BW109" s="983"/>
      <c r="BX109" s="983"/>
      <c r="BY109" s="983"/>
      <c r="BZ109" s="984"/>
      <c r="CA109" s="985" t="s">
        <v>305</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306</v>
      </c>
      <c r="DM109" s="983"/>
      <c r="DN109" s="983"/>
      <c r="DO109" s="983"/>
      <c r="DP109" s="984"/>
      <c r="DQ109" s="985" t="s">
        <v>305</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3679256</v>
      </c>
      <c r="AB110" s="976"/>
      <c r="AC110" s="976"/>
      <c r="AD110" s="976"/>
      <c r="AE110" s="977"/>
      <c r="AF110" s="978">
        <v>3705086</v>
      </c>
      <c r="AG110" s="976"/>
      <c r="AH110" s="976"/>
      <c r="AI110" s="976"/>
      <c r="AJ110" s="977"/>
      <c r="AK110" s="978">
        <v>3681632</v>
      </c>
      <c r="AL110" s="976"/>
      <c r="AM110" s="976"/>
      <c r="AN110" s="976"/>
      <c r="AO110" s="977"/>
      <c r="AP110" s="979">
        <v>33.6</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37554336</v>
      </c>
      <c r="BR110" s="923"/>
      <c r="BS110" s="923"/>
      <c r="BT110" s="923"/>
      <c r="BU110" s="923"/>
      <c r="BV110" s="923">
        <v>38479021</v>
      </c>
      <c r="BW110" s="923"/>
      <c r="BX110" s="923"/>
      <c r="BY110" s="923"/>
      <c r="BZ110" s="923"/>
      <c r="CA110" s="923">
        <v>38275057</v>
      </c>
      <c r="CB110" s="923"/>
      <c r="CC110" s="923"/>
      <c r="CD110" s="923"/>
      <c r="CE110" s="923"/>
      <c r="CF110" s="947">
        <v>349</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413</v>
      </c>
      <c r="DH110" s="923"/>
      <c r="DI110" s="923"/>
      <c r="DJ110" s="923"/>
      <c r="DK110" s="923"/>
      <c r="DL110" s="923" t="s">
        <v>439</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443</v>
      </c>
      <c r="AG111" s="1004"/>
      <c r="AH111" s="1004"/>
      <c r="AI111" s="1004"/>
      <c r="AJ111" s="1005"/>
      <c r="AK111" s="1006" t="s">
        <v>439</v>
      </c>
      <c r="AL111" s="1004"/>
      <c r="AM111" s="1004"/>
      <c r="AN111" s="1004"/>
      <c r="AO111" s="1005"/>
      <c r="AP111" s="1007" t="s">
        <v>413</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296025</v>
      </c>
      <c r="BR111" s="895"/>
      <c r="BS111" s="895"/>
      <c r="BT111" s="895"/>
      <c r="BU111" s="895"/>
      <c r="BV111" s="895">
        <v>253227</v>
      </c>
      <c r="BW111" s="895"/>
      <c r="BX111" s="895"/>
      <c r="BY111" s="895"/>
      <c r="BZ111" s="895"/>
      <c r="CA111" s="895">
        <v>214735</v>
      </c>
      <c r="CB111" s="895"/>
      <c r="CC111" s="895"/>
      <c r="CD111" s="895"/>
      <c r="CE111" s="895"/>
      <c r="CF111" s="956">
        <v>2</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413</v>
      </c>
      <c r="DM111" s="895"/>
      <c r="DN111" s="895"/>
      <c r="DO111" s="895"/>
      <c r="DP111" s="895"/>
      <c r="DQ111" s="895" t="s">
        <v>440</v>
      </c>
      <c r="DR111" s="895"/>
      <c r="DS111" s="895"/>
      <c r="DT111" s="895"/>
      <c r="DU111" s="895"/>
      <c r="DV111" s="872" t="s">
        <v>440</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441</v>
      </c>
      <c r="AG112" s="858"/>
      <c r="AH112" s="858"/>
      <c r="AI112" s="858"/>
      <c r="AJ112" s="859"/>
      <c r="AK112" s="860" t="s">
        <v>440</v>
      </c>
      <c r="AL112" s="858"/>
      <c r="AM112" s="858"/>
      <c r="AN112" s="858"/>
      <c r="AO112" s="859"/>
      <c r="AP112" s="905" t="s">
        <v>448</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19203790</v>
      </c>
      <c r="BR112" s="895"/>
      <c r="BS112" s="895"/>
      <c r="BT112" s="895"/>
      <c r="BU112" s="895"/>
      <c r="BV112" s="895">
        <v>18509183</v>
      </c>
      <c r="BW112" s="895"/>
      <c r="BX112" s="895"/>
      <c r="BY112" s="895"/>
      <c r="BZ112" s="895"/>
      <c r="CA112" s="895">
        <v>17942722</v>
      </c>
      <c r="CB112" s="895"/>
      <c r="CC112" s="895"/>
      <c r="CD112" s="895"/>
      <c r="CE112" s="895"/>
      <c r="CF112" s="956">
        <v>163.6</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441</v>
      </c>
      <c r="DM112" s="895"/>
      <c r="DN112" s="895"/>
      <c r="DO112" s="895"/>
      <c r="DP112" s="895"/>
      <c r="DQ112" s="895" t="s">
        <v>441</v>
      </c>
      <c r="DR112" s="895"/>
      <c r="DS112" s="895"/>
      <c r="DT112" s="895"/>
      <c r="DU112" s="895"/>
      <c r="DV112" s="872" t="s">
        <v>441</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1398525</v>
      </c>
      <c r="AB113" s="1004"/>
      <c r="AC113" s="1004"/>
      <c r="AD113" s="1004"/>
      <c r="AE113" s="1005"/>
      <c r="AF113" s="1006">
        <v>1356968</v>
      </c>
      <c r="AG113" s="1004"/>
      <c r="AH113" s="1004"/>
      <c r="AI113" s="1004"/>
      <c r="AJ113" s="1005"/>
      <c r="AK113" s="1006">
        <v>1361741</v>
      </c>
      <c r="AL113" s="1004"/>
      <c r="AM113" s="1004"/>
      <c r="AN113" s="1004"/>
      <c r="AO113" s="1005"/>
      <c r="AP113" s="1007">
        <v>12.4</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441</v>
      </c>
      <c r="BR113" s="895"/>
      <c r="BS113" s="895"/>
      <c r="BT113" s="895"/>
      <c r="BU113" s="895"/>
      <c r="BV113" s="895" t="s">
        <v>413</v>
      </c>
      <c r="BW113" s="895"/>
      <c r="BX113" s="895"/>
      <c r="BY113" s="895"/>
      <c r="BZ113" s="895"/>
      <c r="CA113" s="895" t="s">
        <v>413</v>
      </c>
      <c r="CB113" s="895"/>
      <c r="CC113" s="895"/>
      <c r="CD113" s="895"/>
      <c r="CE113" s="895"/>
      <c r="CF113" s="956" t="s">
        <v>413</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413</v>
      </c>
      <c r="DH113" s="858"/>
      <c r="DI113" s="858"/>
      <c r="DJ113" s="858"/>
      <c r="DK113" s="859"/>
      <c r="DL113" s="860" t="s">
        <v>443</v>
      </c>
      <c r="DM113" s="858"/>
      <c r="DN113" s="858"/>
      <c r="DO113" s="858"/>
      <c r="DP113" s="859"/>
      <c r="DQ113" s="860" t="s">
        <v>454</v>
      </c>
      <c r="DR113" s="858"/>
      <c r="DS113" s="858"/>
      <c r="DT113" s="858"/>
      <c r="DU113" s="859"/>
      <c r="DV113" s="905" t="s">
        <v>413</v>
      </c>
      <c r="DW113" s="906"/>
      <c r="DX113" s="906"/>
      <c r="DY113" s="906"/>
      <c r="DZ113" s="907"/>
    </row>
    <row r="114" spans="1:130" s="246"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440</v>
      </c>
      <c r="AB114" s="858"/>
      <c r="AC114" s="858"/>
      <c r="AD114" s="858"/>
      <c r="AE114" s="859"/>
      <c r="AF114" s="860" t="s">
        <v>441</v>
      </c>
      <c r="AG114" s="858"/>
      <c r="AH114" s="858"/>
      <c r="AI114" s="858"/>
      <c r="AJ114" s="859"/>
      <c r="AK114" s="860" t="s">
        <v>240</v>
      </c>
      <c r="AL114" s="858"/>
      <c r="AM114" s="858"/>
      <c r="AN114" s="858"/>
      <c r="AO114" s="859"/>
      <c r="AP114" s="905" t="s">
        <v>448</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4755184</v>
      </c>
      <c r="BR114" s="895"/>
      <c r="BS114" s="895"/>
      <c r="BT114" s="895"/>
      <c r="BU114" s="895"/>
      <c r="BV114" s="895">
        <v>4604930</v>
      </c>
      <c r="BW114" s="895"/>
      <c r="BX114" s="895"/>
      <c r="BY114" s="895"/>
      <c r="BZ114" s="895"/>
      <c r="CA114" s="895">
        <v>4407269</v>
      </c>
      <c r="CB114" s="895"/>
      <c r="CC114" s="895"/>
      <c r="CD114" s="895"/>
      <c r="CE114" s="895"/>
      <c r="CF114" s="956">
        <v>40.200000000000003</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240</v>
      </c>
      <c r="DH114" s="858"/>
      <c r="DI114" s="858"/>
      <c r="DJ114" s="858"/>
      <c r="DK114" s="859"/>
      <c r="DL114" s="860" t="s">
        <v>441</v>
      </c>
      <c r="DM114" s="858"/>
      <c r="DN114" s="858"/>
      <c r="DO114" s="858"/>
      <c r="DP114" s="859"/>
      <c r="DQ114" s="860" t="s">
        <v>441</v>
      </c>
      <c r="DR114" s="858"/>
      <c r="DS114" s="858"/>
      <c r="DT114" s="858"/>
      <c r="DU114" s="859"/>
      <c r="DV114" s="905" t="s">
        <v>441</v>
      </c>
      <c r="DW114" s="906"/>
      <c r="DX114" s="906"/>
      <c r="DY114" s="906"/>
      <c r="DZ114" s="907"/>
    </row>
    <row r="115" spans="1:130" s="246" customFormat="1" ht="26.25" customHeight="1" x14ac:dyDescent="0.15">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46999</v>
      </c>
      <c r="AB115" s="1004"/>
      <c r="AC115" s="1004"/>
      <c r="AD115" s="1004"/>
      <c r="AE115" s="1005"/>
      <c r="AF115" s="1006">
        <v>43641</v>
      </c>
      <c r="AG115" s="1004"/>
      <c r="AH115" s="1004"/>
      <c r="AI115" s="1004"/>
      <c r="AJ115" s="1005"/>
      <c r="AK115" s="1006">
        <v>40358</v>
      </c>
      <c r="AL115" s="1004"/>
      <c r="AM115" s="1004"/>
      <c r="AN115" s="1004"/>
      <c r="AO115" s="1005"/>
      <c r="AP115" s="1007">
        <v>0.4</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v>94343</v>
      </c>
      <c r="BR115" s="895"/>
      <c r="BS115" s="895"/>
      <c r="BT115" s="895"/>
      <c r="BU115" s="895"/>
      <c r="BV115" s="895">
        <v>98541</v>
      </c>
      <c r="BW115" s="895"/>
      <c r="BX115" s="895"/>
      <c r="BY115" s="895"/>
      <c r="BZ115" s="895"/>
      <c r="CA115" s="895">
        <v>111968</v>
      </c>
      <c r="CB115" s="895"/>
      <c r="CC115" s="895"/>
      <c r="CD115" s="895"/>
      <c r="CE115" s="895"/>
      <c r="CF115" s="956">
        <v>1</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413</v>
      </c>
      <c r="DH115" s="858"/>
      <c r="DI115" s="858"/>
      <c r="DJ115" s="858"/>
      <c r="DK115" s="859"/>
      <c r="DL115" s="860" t="s">
        <v>413</v>
      </c>
      <c r="DM115" s="858"/>
      <c r="DN115" s="858"/>
      <c r="DO115" s="858"/>
      <c r="DP115" s="859"/>
      <c r="DQ115" s="860" t="s">
        <v>441</v>
      </c>
      <c r="DR115" s="858"/>
      <c r="DS115" s="858"/>
      <c r="DT115" s="858"/>
      <c r="DU115" s="859"/>
      <c r="DV115" s="905" t="s">
        <v>441</v>
      </c>
      <c r="DW115" s="906"/>
      <c r="DX115" s="906"/>
      <c r="DY115" s="906"/>
      <c r="DZ115" s="907"/>
    </row>
    <row r="116" spans="1:130" s="246" customFormat="1" ht="26.25" customHeight="1" x14ac:dyDescent="0.15">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2019</v>
      </c>
      <c r="AB116" s="858"/>
      <c r="AC116" s="858"/>
      <c r="AD116" s="858"/>
      <c r="AE116" s="859"/>
      <c r="AF116" s="860">
        <v>2884</v>
      </c>
      <c r="AG116" s="858"/>
      <c r="AH116" s="858"/>
      <c r="AI116" s="858"/>
      <c r="AJ116" s="859"/>
      <c r="AK116" s="860">
        <v>3531</v>
      </c>
      <c r="AL116" s="858"/>
      <c r="AM116" s="858"/>
      <c r="AN116" s="858"/>
      <c r="AO116" s="859"/>
      <c r="AP116" s="905">
        <v>0</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443</v>
      </c>
      <c r="BR116" s="895"/>
      <c r="BS116" s="895"/>
      <c r="BT116" s="895"/>
      <c r="BU116" s="895"/>
      <c r="BV116" s="895" t="s">
        <v>441</v>
      </c>
      <c r="BW116" s="895"/>
      <c r="BX116" s="895"/>
      <c r="BY116" s="895"/>
      <c r="BZ116" s="895"/>
      <c r="CA116" s="895" t="s">
        <v>413</v>
      </c>
      <c r="CB116" s="895"/>
      <c r="CC116" s="895"/>
      <c r="CD116" s="895"/>
      <c r="CE116" s="895"/>
      <c r="CF116" s="956" t="s">
        <v>440</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413</v>
      </c>
      <c r="DM116" s="858"/>
      <c r="DN116" s="858"/>
      <c r="DO116" s="858"/>
      <c r="DP116" s="859"/>
      <c r="DQ116" s="860" t="s">
        <v>440</v>
      </c>
      <c r="DR116" s="858"/>
      <c r="DS116" s="858"/>
      <c r="DT116" s="858"/>
      <c r="DU116" s="859"/>
      <c r="DV116" s="905" t="s">
        <v>440</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5126799</v>
      </c>
      <c r="AB117" s="990"/>
      <c r="AC117" s="990"/>
      <c r="AD117" s="990"/>
      <c r="AE117" s="991"/>
      <c r="AF117" s="992">
        <v>5108579</v>
      </c>
      <c r="AG117" s="990"/>
      <c r="AH117" s="990"/>
      <c r="AI117" s="990"/>
      <c r="AJ117" s="991"/>
      <c r="AK117" s="992">
        <v>5087262</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240</v>
      </c>
      <c r="BR117" s="895"/>
      <c r="BS117" s="895"/>
      <c r="BT117" s="895"/>
      <c r="BU117" s="895"/>
      <c r="BV117" s="895" t="s">
        <v>454</v>
      </c>
      <c r="BW117" s="895"/>
      <c r="BX117" s="895"/>
      <c r="BY117" s="895"/>
      <c r="BZ117" s="895"/>
      <c r="CA117" s="895" t="s">
        <v>441</v>
      </c>
      <c r="CB117" s="895"/>
      <c r="CC117" s="895"/>
      <c r="CD117" s="895"/>
      <c r="CE117" s="895"/>
      <c r="CF117" s="956" t="s">
        <v>413</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448</v>
      </c>
      <c r="DH117" s="858"/>
      <c r="DI117" s="858"/>
      <c r="DJ117" s="858"/>
      <c r="DK117" s="859"/>
      <c r="DL117" s="860" t="s">
        <v>240</v>
      </c>
      <c r="DM117" s="858"/>
      <c r="DN117" s="858"/>
      <c r="DO117" s="858"/>
      <c r="DP117" s="859"/>
      <c r="DQ117" s="860" t="s">
        <v>441</v>
      </c>
      <c r="DR117" s="858"/>
      <c r="DS117" s="858"/>
      <c r="DT117" s="858"/>
      <c r="DU117" s="859"/>
      <c r="DV117" s="905" t="s">
        <v>441</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306</v>
      </c>
      <c r="AG118" s="983"/>
      <c r="AH118" s="983"/>
      <c r="AI118" s="983"/>
      <c r="AJ118" s="984"/>
      <c r="AK118" s="985" t="s">
        <v>305</v>
      </c>
      <c r="AL118" s="983"/>
      <c r="AM118" s="983"/>
      <c r="AN118" s="983"/>
      <c r="AO118" s="984"/>
      <c r="AP118" s="986" t="s">
        <v>433</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240</v>
      </c>
      <c r="BR118" s="926"/>
      <c r="BS118" s="926"/>
      <c r="BT118" s="926"/>
      <c r="BU118" s="926"/>
      <c r="BV118" s="926" t="s">
        <v>441</v>
      </c>
      <c r="BW118" s="926"/>
      <c r="BX118" s="926"/>
      <c r="BY118" s="926"/>
      <c r="BZ118" s="926"/>
      <c r="CA118" s="926" t="s">
        <v>413</v>
      </c>
      <c r="CB118" s="926"/>
      <c r="CC118" s="926"/>
      <c r="CD118" s="926"/>
      <c r="CE118" s="926"/>
      <c r="CF118" s="956" t="s">
        <v>441</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441</v>
      </c>
      <c r="DH118" s="858"/>
      <c r="DI118" s="858"/>
      <c r="DJ118" s="858"/>
      <c r="DK118" s="859"/>
      <c r="DL118" s="860" t="s">
        <v>240</v>
      </c>
      <c r="DM118" s="858"/>
      <c r="DN118" s="858"/>
      <c r="DO118" s="858"/>
      <c r="DP118" s="859"/>
      <c r="DQ118" s="860" t="s">
        <v>441</v>
      </c>
      <c r="DR118" s="858"/>
      <c r="DS118" s="858"/>
      <c r="DT118" s="858"/>
      <c r="DU118" s="859"/>
      <c r="DV118" s="905" t="s">
        <v>240</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413</v>
      </c>
      <c r="AB119" s="976"/>
      <c r="AC119" s="976"/>
      <c r="AD119" s="976"/>
      <c r="AE119" s="977"/>
      <c r="AF119" s="978" t="s">
        <v>441</v>
      </c>
      <c r="AG119" s="976"/>
      <c r="AH119" s="976"/>
      <c r="AI119" s="976"/>
      <c r="AJ119" s="977"/>
      <c r="AK119" s="978" t="s">
        <v>240</v>
      </c>
      <c r="AL119" s="976"/>
      <c r="AM119" s="976"/>
      <c r="AN119" s="976"/>
      <c r="AO119" s="977"/>
      <c r="AP119" s="979" t="s">
        <v>440</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469</v>
      </c>
      <c r="BP119" s="959"/>
      <c r="BQ119" s="963">
        <v>61903678</v>
      </c>
      <c r="BR119" s="926"/>
      <c r="BS119" s="926"/>
      <c r="BT119" s="926"/>
      <c r="BU119" s="926"/>
      <c r="BV119" s="926">
        <v>61944902</v>
      </c>
      <c r="BW119" s="926"/>
      <c r="BX119" s="926"/>
      <c r="BY119" s="926"/>
      <c r="BZ119" s="926"/>
      <c r="CA119" s="926">
        <v>60951751</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296025</v>
      </c>
      <c r="DH119" s="841"/>
      <c r="DI119" s="841"/>
      <c r="DJ119" s="841"/>
      <c r="DK119" s="842"/>
      <c r="DL119" s="843">
        <v>253227</v>
      </c>
      <c r="DM119" s="841"/>
      <c r="DN119" s="841"/>
      <c r="DO119" s="841"/>
      <c r="DP119" s="842"/>
      <c r="DQ119" s="843">
        <v>214735</v>
      </c>
      <c r="DR119" s="841"/>
      <c r="DS119" s="841"/>
      <c r="DT119" s="841"/>
      <c r="DU119" s="842"/>
      <c r="DV119" s="929">
        <v>2</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448</v>
      </c>
      <c r="AB120" s="858"/>
      <c r="AC120" s="858"/>
      <c r="AD120" s="858"/>
      <c r="AE120" s="859"/>
      <c r="AF120" s="860" t="s">
        <v>454</v>
      </c>
      <c r="AG120" s="858"/>
      <c r="AH120" s="858"/>
      <c r="AI120" s="858"/>
      <c r="AJ120" s="859"/>
      <c r="AK120" s="860" t="s">
        <v>441</v>
      </c>
      <c r="AL120" s="858"/>
      <c r="AM120" s="858"/>
      <c r="AN120" s="858"/>
      <c r="AO120" s="859"/>
      <c r="AP120" s="905" t="s">
        <v>413</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8056844</v>
      </c>
      <c r="BR120" s="923"/>
      <c r="BS120" s="923"/>
      <c r="BT120" s="923"/>
      <c r="BU120" s="923"/>
      <c r="BV120" s="923">
        <v>7195233</v>
      </c>
      <c r="BW120" s="923"/>
      <c r="BX120" s="923"/>
      <c r="BY120" s="923"/>
      <c r="BZ120" s="923"/>
      <c r="CA120" s="923">
        <v>6821622</v>
      </c>
      <c r="CB120" s="923"/>
      <c r="CC120" s="923"/>
      <c r="CD120" s="923"/>
      <c r="CE120" s="923"/>
      <c r="CF120" s="947">
        <v>62.2</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14581183</v>
      </c>
      <c r="DH120" s="923"/>
      <c r="DI120" s="923"/>
      <c r="DJ120" s="923"/>
      <c r="DK120" s="923"/>
      <c r="DL120" s="923">
        <v>14677357</v>
      </c>
      <c r="DM120" s="923"/>
      <c r="DN120" s="923"/>
      <c r="DO120" s="923"/>
      <c r="DP120" s="923"/>
      <c r="DQ120" s="923">
        <v>14536228</v>
      </c>
      <c r="DR120" s="923"/>
      <c r="DS120" s="923"/>
      <c r="DT120" s="923"/>
      <c r="DU120" s="923"/>
      <c r="DV120" s="924">
        <v>132.5</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454</v>
      </c>
      <c r="AB121" s="858"/>
      <c r="AC121" s="858"/>
      <c r="AD121" s="858"/>
      <c r="AE121" s="859"/>
      <c r="AF121" s="860" t="s">
        <v>440</v>
      </c>
      <c r="AG121" s="858"/>
      <c r="AH121" s="858"/>
      <c r="AI121" s="858"/>
      <c r="AJ121" s="859"/>
      <c r="AK121" s="860" t="s">
        <v>441</v>
      </c>
      <c r="AL121" s="858"/>
      <c r="AM121" s="858"/>
      <c r="AN121" s="858"/>
      <c r="AO121" s="859"/>
      <c r="AP121" s="905" t="s">
        <v>454</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751183</v>
      </c>
      <c r="BR121" s="895"/>
      <c r="BS121" s="895"/>
      <c r="BT121" s="895"/>
      <c r="BU121" s="895"/>
      <c r="BV121" s="895">
        <v>620583</v>
      </c>
      <c r="BW121" s="895"/>
      <c r="BX121" s="895"/>
      <c r="BY121" s="895"/>
      <c r="BZ121" s="895"/>
      <c r="CA121" s="895">
        <v>499375</v>
      </c>
      <c r="CB121" s="895"/>
      <c r="CC121" s="895"/>
      <c r="CD121" s="895"/>
      <c r="CE121" s="895"/>
      <c r="CF121" s="956">
        <v>4.5999999999999996</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136761</v>
      </c>
      <c r="DH121" s="895"/>
      <c r="DI121" s="895"/>
      <c r="DJ121" s="895"/>
      <c r="DK121" s="895"/>
      <c r="DL121" s="895">
        <v>2977577</v>
      </c>
      <c r="DM121" s="895"/>
      <c r="DN121" s="895"/>
      <c r="DO121" s="895"/>
      <c r="DP121" s="895"/>
      <c r="DQ121" s="895">
        <v>2593776</v>
      </c>
      <c r="DR121" s="895"/>
      <c r="DS121" s="895"/>
      <c r="DT121" s="895"/>
      <c r="DU121" s="895"/>
      <c r="DV121" s="872">
        <v>23.6</v>
      </c>
      <c r="DW121" s="872"/>
      <c r="DX121" s="872"/>
      <c r="DY121" s="872"/>
      <c r="DZ121" s="873"/>
    </row>
    <row r="122" spans="1:130" s="246"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413</v>
      </c>
      <c r="AB122" s="858"/>
      <c r="AC122" s="858"/>
      <c r="AD122" s="858"/>
      <c r="AE122" s="859"/>
      <c r="AF122" s="860" t="s">
        <v>448</v>
      </c>
      <c r="AG122" s="858"/>
      <c r="AH122" s="858"/>
      <c r="AI122" s="858"/>
      <c r="AJ122" s="859"/>
      <c r="AK122" s="860" t="s">
        <v>448</v>
      </c>
      <c r="AL122" s="858"/>
      <c r="AM122" s="858"/>
      <c r="AN122" s="858"/>
      <c r="AO122" s="859"/>
      <c r="AP122" s="905" t="s">
        <v>413</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39146381</v>
      </c>
      <c r="BR122" s="926"/>
      <c r="BS122" s="926"/>
      <c r="BT122" s="926"/>
      <c r="BU122" s="926"/>
      <c r="BV122" s="926">
        <v>39632900</v>
      </c>
      <c r="BW122" s="926"/>
      <c r="BX122" s="926"/>
      <c r="BY122" s="926"/>
      <c r="BZ122" s="926"/>
      <c r="CA122" s="926">
        <v>39496038</v>
      </c>
      <c r="CB122" s="926"/>
      <c r="CC122" s="926"/>
      <c r="CD122" s="926"/>
      <c r="CE122" s="926"/>
      <c r="CF122" s="927">
        <v>360.1</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943819</v>
      </c>
      <c r="DH122" s="895"/>
      <c r="DI122" s="895"/>
      <c r="DJ122" s="895"/>
      <c r="DK122" s="895"/>
      <c r="DL122" s="895">
        <v>854249</v>
      </c>
      <c r="DM122" s="895"/>
      <c r="DN122" s="895"/>
      <c r="DO122" s="895"/>
      <c r="DP122" s="895"/>
      <c r="DQ122" s="895">
        <v>812718</v>
      </c>
      <c r="DR122" s="895"/>
      <c r="DS122" s="895"/>
      <c r="DT122" s="895"/>
      <c r="DU122" s="895"/>
      <c r="DV122" s="872">
        <v>7.4</v>
      </c>
      <c r="DW122" s="872"/>
      <c r="DX122" s="872"/>
      <c r="DY122" s="872"/>
      <c r="DZ122" s="873"/>
    </row>
    <row r="123" spans="1:130" s="246" customFormat="1" ht="26.25" customHeight="1" x14ac:dyDescent="0.15">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454</v>
      </c>
      <c r="AB123" s="858"/>
      <c r="AC123" s="858"/>
      <c r="AD123" s="858"/>
      <c r="AE123" s="859"/>
      <c r="AF123" s="860" t="s">
        <v>413</v>
      </c>
      <c r="AG123" s="858"/>
      <c r="AH123" s="858"/>
      <c r="AI123" s="858"/>
      <c r="AJ123" s="859"/>
      <c r="AK123" s="860" t="s">
        <v>413</v>
      </c>
      <c r="AL123" s="858"/>
      <c r="AM123" s="858"/>
      <c r="AN123" s="858"/>
      <c r="AO123" s="859"/>
      <c r="AP123" s="905" t="s">
        <v>413</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480</v>
      </c>
      <c r="BP123" s="959"/>
      <c r="BQ123" s="913">
        <v>47954408</v>
      </c>
      <c r="BR123" s="914"/>
      <c r="BS123" s="914"/>
      <c r="BT123" s="914"/>
      <c r="BU123" s="914"/>
      <c r="BV123" s="914">
        <v>47448716</v>
      </c>
      <c r="BW123" s="914"/>
      <c r="BX123" s="914"/>
      <c r="BY123" s="914"/>
      <c r="BZ123" s="914"/>
      <c r="CA123" s="914">
        <v>46817035</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t="s">
        <v>441</v>
      </c>
      <c r="DH123" s="858"/>
      <c r="DI123" s="858"/>
      <c r="DJ123" s="858"/>
      <c r="DK123" s="859"/>
      <c r="DL123" s="860" t="s">
        <v>448</v>
      </c>
      <c r="DM123" s="858"/>
      <c r="DN123" s="858"/>
      <c r="DO123" s="858"/>
      <c r="DP123" s="859"/>
      <c r="DQ123" s="860" t="s">
        <v>441</v>
      </c>
      <c r="DR123" s="858"/>
      <c r="DS123" s="858"/>
      <c r="DT123" s="858"/>
      <c r="DU123" s="859"/>
      <c r="DV123" s="905" t="s">
        <v>448</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448</v>
      </c>
      <c r="AB124" s="858"/>
      <c r="AC124" s="858"/>
      <c r="AD124" s="858"/>
      <c r="AE124" s="859"/>
      <c r="AF124" s="860" t="s">
        <v>441</v>
      </c>
      <c r="AG124" s="858"/>
      <c r="AH124" s="858"/>
      <c r="AI124" s="858"/>
      <c r="AJ124" s="859"/>
      <c r="AK124" s="860" t="s">
        <v>448</v>
      </c>
      <c r="AL124" s="858"/>
      <c r="AM124" s="858"/>
      <c r="AN124" s="858"/>
      <c r="AO124" s="859"/>
      <c r="AP124" s="905" t="s">
        <v>448</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124.2</v>
      </c>
      <c r="BR124" s="912"/>
      <c r="BS124" s="912"/>
      <c r="BT124" s="912"/>
      <c r="BU124" s="912"/>
      <c r="BV124" s="912">
        <v>130.69999999999999</v>
      </c>
      <c r="BW124" s="912"/>
      <c r="BX124" s="912"/>
      <c r="BY124" s="912"/>
      <c r="BZ124" s="912"/>
      <c r="CA124" s="912">
        <v>128.80000000000001</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3542027</v>
      </c>
      <c r="DH124" s="841"/>
      <c r="DI124" s="841"/>
      <c r="DJ124" s="841"/>
      <c r="DK124" s="842"/>
      <c r="DL124" s="843" t="s">
        <v>440</v>
      </c>
      <c r="DM124" s="841"/>
      <c r="DN124" s="841"/>
      <c r="DO124" s="841"/>
      <c r="DP124" s="842"/>
      <c r="DQ124" s="843" t="s">
        <v>413</v>
      </c>
      <c r="DR124" s="841"/>
      <c r="DS124" s="841"/>
      <c r="DT124" s="841"/>
      <c r="DU124" s="842"/>
      <c r="DV124" s="929" t="s">
        <v>413</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413</v>
      </c>
      <c r="AB125" s="858"/>
      <c r="AC125" s="858"/>
      <c r="AD125" s="858"/>
      <c r="AE125" s="859"/>
      <c r="AF125" s="860" t="s">
        <v>240</v>
      </c>
      <c r="AG125" s="858"/>
      <c r="AH125" s="858"/>
      <c r="AI125" s="858"/>
      <c r="AJ125" s="859"/>
      <c r="AK125" s="860" t="s">
        <v>413</v>
      </c>
      <c r="AL125" s="858"/>
      <c r="AM125" s="858"/>
      <c r="AN125" s="858"/>
      <c r="AO125" s="859"/>
      <c r="AP125" s="905" t="s">
        <v>240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240</v>
      </c>
      <c r="DH125" s="923"/>
      <c r="DI125" s="923"/>
      <c r="DJ125" s="923"/>
      <c r="DK125" s="923"/>
      <c r="DL125" s="923" t="s">
        <v>240</v>
      </c>
      <c r="DM125" s="923"/>
      <c r="DN125" s="923"/>
      <c r="DO125" s="923"/>
      <c r="DP125" s="923"/>
      <c r="DQ125" s="923" t="s">
        <v>240</v>
      </c>
      <c r="DR125" s="923"/>
      <c r="DS125" s="923"/>
      <c r="DT125" s="923"/>
      <c r="DU125" s="923"/>
      <c r="DV125" s="924" t="s">
        <v>240</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46999</v>
      </c>
      <c r="AB126" s="858"/>
      <c r="AC126" s="858"/>
      <c r="AD126" s="858"/>
      <c r="AE126" s="859"/>
      <c r="AF126" s="860">
        <v>43641</v>
      </c>
      <c r="AG126" s="858"/>
      <c r="AH126" s="858"/>
      <c r="AI126" s="858"/>
      <c r="AJ126" s="859"/>
      <c r="AK126" s="860">
        <v>40358</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v>94343</v>
      </c>
      <c r="DH126" s="895"/>
      <c r="DI126" s="895"/>
      <c r="DJ126" s="895"/>
      <c r="DK126" s="895"/>
      <c r="DL126" s="895">
        <v>98541</v>
      </c>
      <c r="DM126" s="895"/>
      <c r="DN126" s="895"/>
      <c r="DO126" s="895"/>
      <c r="DP126" s="895"/>
      <c r="DQ126" s="895">
        <v>111968</v>
      </c>
      <c r="DR126" s="895"/>
      <c r="DS126" s="895"/>
      <c r="DT126" s="895"/>
      <c r="DU126" s="895"/>
      <c r="DV126" s="872">
        <v>1</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413</v>
      </c>
      <c r="AB127" s="858"/>
      <c r="AC127" s="858"/>
      <c r="AD127" s="858"/>
      <c r="AE127" s="859"/>
      <c r="AF127" s="860" t="s">
        <v>240</v>
      </c>
      <c r="AG127" s="858"/>
      <c r="AH127" s="858"/>
      <c r="AI127" s="858"/>
      <c r="AJ127" s="859"/>
      <c r="AK127" s="860" t="s">
        <v>413</v>
      </c>
      <c r="AL127" s="858"/>
      <c r="AM127" s="858"/>
      <c r="AN127" s="858"/>
      <c r="AO127" s="859"/>
      <c r="AP127" s="905" t="s">
        <v>240</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240</v>
      </c>
      <c r="DH127" s="895"/>
      <c r="DI127" s="895"/>
      <c r="DJ127" s="895"/>
      <c r="DK127" s="895"/>
      <c r="DL127" s="895" t="s">
        <v>493</v>
      </c>
      <c r="DM127" s="895"/>
      <c r="DN127" s="895"/>
      <c r="DO127" s="895"/>
      <c r="DP127" s="895"/>
      <c r="DQ127" s="895" t="s">
        <v>413</v>
      </c>
      <c r="DR127" s="895"/>
      <c r="DS127" s="895"/>
      <c r="DT127" s="895"/>
      <c r="DU127" s="895"/>
      <c r="DV127" s="872" t="s">
        <v>240</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109795</v>
      </c>
      <c r="AB128" s="879"/>
      <c r="AC128" s="879"/>
      <c r="AD128" s="879"/>
      <c r="AE128" s="880"/>
      <c r="AF128" s="881">
        <v>98558</v>
      </c>
      <c r="AG128" s="879"/>
      <c r="AH128" s="879"/>
      <c r="AI128" s="879"/>
      <c r="AJ128" s="880"/>
      <c r="AK128" s="881">
        <v>96372</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240</v>
      </c>
      <c r="BG128" s="865"/>
      <c r="BH128" s="865"/>
      <c r="BI128" s="865"/>
      <c r="BJ128" s="865"/>
      <c r="BK128" s="865"/>
      <c r="BL128" s="888"/>
      <c r="BM128" s="864">
        <v>12.84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240</v>
      </c>
      <c r="DH128" s="869"/>
      <c r="DI128" s="869"/>
      <c r="DJ128" s="869"/>
      <c r="DK128" s="869"/>
      <c r="DL128" s="869" t="s">
        <v>240</v>
      </c>
      <c r="DM128" s="869"/>
      <c r="DN128" s="869"/>
      <c r="DO128" s="869"/>
      <c r="DP128" s="869"/>
      <c r="DQ128" s="869" t="s">
        <v>240</v>
      </c>
      <c r="DR128" s="869"/>
      <c r="DS128" s="869"/>
      <c r="DT128" s="869"/>
      <c r="DU128" s="869"/>
      <c r="DV128" s="870" t="s">
        <v>240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14385668</v>
      </c>
      <c r="AB129" s="858"/>
      <c r="AC129" s="858"/>
      <c r="AD129" s="858"/>
      <c r="AE129" s="859"/>
      <c r="AF129" s="860">
        <v>14303267</v>
      </c>
      <c r="AG129" s="858"/>
      <c r="AH129" s="858"/>
      <c r="AI129" s="858"/>
      <c r="AJ129" s="859"/>
      <c r="AK129" s="860">
        <v>14238956</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240</v>
      </c>
      <c r="BG129" s="848"/>
      <c r="BH129" s="848"/>
      <c r="BI129" s="848"/>
      <c r="BJ129" s="848"/>
      <c r="BK129" s="848"/>
      <c r="BL129" s="849"/>
      <c r="BM129" s="847">
        <v>17.84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3159245</v>
      </c>
      <c r="AB130" s="858"/>
      <c r="AC130" s="858"/>
      <c r="AD130" s="858"/>
      <c r="AE130" s="859"/>
      <c r="AF130" s="860">
        <v>3218482</v>
      </c>
      <c r="AG130" s="858"/>
      <c r="AH130" s="858"/>
      <c r="AI130" s="858"/>
      <c r="AJ130" s="859"/>
      <c r="AK130" s="860">
        <v>3271330</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16.100000000000001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11226423</v>
      </c>
      <c r="AB131" s="841"/>
      <c r="AC131" s="841"/>
      <c r="AD131" s="841"/>
      <c r="AE131" s="842"/>
      <c r="AF131" s="843">
        <v>11084785</v>
      </c>
      <c r="AG131" s="841"/>
      <c r="AH131" s="841"/>
      <c r="AI131" s="841"/>
      <c r="AJ131" s="842"/>
      <c r="AK131" s="843">
        <v>10967626</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128.80000000000001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16.548093720000001</v>
      </c>
      <c r="AB132" s="821"/>
      <c r="AC132" s="821"/>
      <c r="AD132" s="821"/>
      <c r="AE132" s="822"/>
      <c r="AF132" s="823">
        <v>16.162144779999998</v>
      </c>
      <c r="AG132" s="821"/>
      <c r="AH132" s="821"/>
      <c r="AI132" s="821"/>
      <c r="AJ132" s="822"/>
      <c r="AK132" s="823">
        <v>15.678506909999999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15.4</v>
      </c>
      <c r="AB133" s="800"/>
      <c r="AC133" s="800"/>
      <c r="AD133" s="800"/>
      <c r="AE133" s="801"/>
      <c r="AF133" s="799">
        <v>15.9</v>
      </c>
      <c r="AG133" s="800"/>
      <c r="AH133" s="800"/>
      <c r="AI133" s="800"/>
      <c r="AJ133" s="801"/>
      <c r="AK133" s="799">
        <v>16.100000000000001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1t+G9GA48ERW6K7h6Icxbe8eOcGfdf0EqO5ritsV0mAUldjN4jcPrzERuhpuiMxartwWAhrqybU97OIzQE8Fw==" saltValue="fMD6fUyyxUqgDSQxvNBG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uJ9JZeY6PcUvqcBfs7iL8iD0nze/pePDgDuNQQVcp6rYqihrPFwwu+sm/XUCT0AtttVZRHKpFcN4p06RTyZyA==" saltValue="5r7N0MUt+3e1VxWIuF+u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nrDrQQ6ru0fl1HF1QIwT5VRXLH2rOWch24liWWPMhD8UwTOmKUk6wsL4679AeT+qsCogJNmryA5E+d/m7ZznQ==" saltValue="fFwFUU9WLqIN7sDjPXKe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4337570</v>
      </c>
      <c r="AP9" s="312">
        <v>111328</v>
      </c>
      <c r="AQ9" s="313">
        <v>90414</v>
      </c>
      <c r="AR9" s="314">
        <v>23.1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352298</v>
      </c>
      <c r="AP10" s="315">
        <v>9042</v>
      </c>
      <c r="AQ10" s="316">
        <v>7325</v>
      </c>
      <c r="AR10" s="317">
        <v>23.4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116</v>
      </c>
      <c r="AP11" s="315">
        <v>3</v>
      </c>
      <c r="AQ11" s="316">
        <v>9426</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279347</v>
      </c>
      <c r="AP12" s="315">
        <v>7170</v>
      </c>
      <c r="AQ12" s="316">
        <v>1167</v>
      </c>
      <c r="AR12" s="317">
        <v>514.4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v>3</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167562</v>
      </c>
      <c r="AP14" s="315">
        <v>4301</v>
      </c>
      <c r="AQ14" s="316">
        <v>4078</v>
      </c>
      <c r="AR14" s="317">
        <v>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29278</v>
      </c>
      <c r="AP15" s="315">
        <v>751</v>
      </c>
      <c r="AQ15" s="316">
        <v>2195</v>
      </c>
      <c r="AR15" s="317">
        <v>-65.8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-374034</v>
      </c>
      <c r="AP16" s="315">
        <v>-9600</v>
      </c>
      <c r="AQ16" s="316">
        <v>-8893</v>
      </c>
      <c r="AR16" s="317">
        <v>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4792137</v>
      </c>
      <c r="AP17" s="315">
        <v>122995</v>
      </c>
      <c r="AQ17" s="316">
        <v>105714</v>
      </c>
      <c r="AR17" s="317">
        <v>16.3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12.35</v>
      </c>
      <c r="AP21" s="328">
        <v>10.07</v>
      </c>
      <c r="AQ21" s="329">
        <v>2.2799999999999998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100</v>
      </c>
      <c r="AP22" s="333">
        <v>97.6</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3681632</v>
      </c>
      <c r="AP32" s="342">
        <v>94493</v>
      </c>
      <c r="AQ32" s="343">
        <v>67110</v>
      </c>
      <c r="AR32" s="344">
        <v>40.799999999999997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521</v>
      </c>
      <c r="AP34" s="342" t="s">
        <v>521</v>
      </c>
      <c r="AQ34" s="343">
        <v>6</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1361741</v>
      </c>
      <c r="AP35" s="342">
        <v>34950</v>
      </c>
      <c r="AQ35" s="343">
        <v>17795</v>
      </c>
      <c r="AR35" s="344">
        <v>96.4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t="s">
        <v>521</v>
      </c>
      <c r="AP36" s="342" t="s">
        <v>521</v>
      </c>
      <c r="AQ36" s="343">
        <v>2500</v>
      </c>
      <c r="AR36" s="344" t="s">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40358</v>
      </c>
      <c r="AP37" s="342">
        <v>1036</v>
      </c>
      <c r="AQ37" s="343">
        <v>1001</v>
      </c>
      <c r="AR37" s="344">
        <v>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v>3531</v>
      </c>
      <c r="AP38" s="345">
        <v>91</v>
      </c>
      <c r="AQ38" s="346">
        <v>4</v>
      </c>
      <c r="AR38" s="334">
        <v>2175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-96372</v>
      </c>
      <c r="AP39" s="342">
        <v>-2473</v>
      </c>
      <c r="AQ39" s="343">
        <v>-3748</v>
      </c>
      <c r="AR39" s="344">
        <v>-34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-3271330</v>
      </c>
      <c r="AP40" s="342">
        <v>-83962</v>
      </c>
      <c r="AQ40" s="343">
        <v>-58908</v>
      </c>
      <c r="AR40" s="344">
        <v>42.5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1719560</v>
      </c>
      <c r="AP41" s="342">
        <v>44134</v>
      </c>
      <c r="AQ41" s="343">
        <v>25761</v>
      </c>
      <c r="AR41" s="344">
        <v>71.3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4383005</v>
      </c>
      <c r="AN51" s="364">
        <v>107463</v>
      </c>
      <c r="AO51" s="365">
        <v>-20.100000000000001</v>
      </c>
      <c r="AP51" s="366">
        <v>83623</v>
      </c>
      <c r="AQ51" s="367">
        <v>-0.9</v>
      </c>
      <c r="AR51" s="368">
        <v>-19.2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3359653</v>
      </c>
      <c r="AN52" s="372">
        <v>82373</v>
      </c>
      <c r="AO52" s="373">
        <v>73.2</v>
      </c>
      <c r="AP52" s="374">
        <v>48787</v>
      </c>
      <c r="AQ52" s="375">
        <v>10</v>
      </c>
      <c r="AR52" s="376">
        <v>63.2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5488528</v>
      </c>
      <c r="AN53" s="364">
        <v>136026</v>
      </c>
      <c r="AO53" s="365">
        <v>26.6</v>
      </c>
      <c r="AP53" s="366">
        <v>87974</v>
      </c>
      <c r="AQ53" s="367">
        <v>5.2</v>
      </c>
      <c r="AR53" s="368">
        <v>21.4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4322825</v>
      </c>
      <c r="AN54" s="372">
        <v>107136</v>
      </c>
      <c r="AO54" s="373">
        <v>30.1</v>
      </c>
      <c r="AP54" s="374">
        <v>48183</v>
      </c>
      <c r="AQ54" s="375">
        <v>-1.2</v>
      </c>
      <c r="AR54" s="376">
        <v>31.3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8383889</v>
      </c>
      <c r="AN55" s="364">
        <v>209938</v>
      </c>
      <c r="AO55" s="365">
        <v>54.3</v>
      </c>
      <c r="AP55" s="366">
        <v>83280</v>
      </c>
      <c r="AQ55" s="367">
        <v>-5.3</v>
      </c>
      <c r="AR55" s="368">
        <v>59.6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6814047</v>
      </c>
      <c r="AN56" s="372">
        <v>170628</v>
      </c>
      <c r="AO56" s="373">
        <v>59.3</v>
      </c>
      <c r="AP56" s="374">
        <v>43123</v>
      </c>
      <c r="AQ56" s="375">
        <v>-10.5</v>
      </c>
      <c r="AR56" s="376">
        <v>69.8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5679421</v>
      </c>
      <c r="AN57" s="364">
        <v>144115</v>
      </c>
      <c r="AO57" s="365">
        <v>-31.4</v>
      </c>
      <c r="AP57" s="366">
        <v>88968</v>
      </c>
      <c r="AQ57" s="367">
        <v>6.8</v>
      </c>
      <c r="AR57" s="368">
        <v>-38.200000000000003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4327719</v>
      </c>
      <c r="AN58" s="372">
        <v>109815</v>
      </c>
      <c r="AO58" s="373">
        <v>-35.6</v>
      </c>
      <c r="AP58" s="374">
        <v>45482</v>
      </c>
      <c r="AQ58" s="375">
        <v>5.5</v>
      </c>
      <c r="AR58" s="376">
        <v>-41.1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3697512</v>
      </c>
      <c r="AN59" s="364">
        <v>94900</v>
      </c>
      <c r="AO59" s="365">
        <v>-34.1</v>
      </c>
      <c r="AP59" s="366">
        <v>85173</v>
      </c>
      <c r="AQ59" s="367">
        <v>-4.3</v>
      </c>
      <c r="AR59" s="368">
        <v>-29.8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1443111</v>
      </c>
      <c r="AN60" s="372">
        <v>37039</v>
      </c>
      <c r="AO60" s="373">
        <v>-66.3</v>
      </c>
      <c r="AP60" s="374">
        <v>43913</v>
      </c>
      <c r="AQ60" s="375">
        <v>-3.4</v>
      </c>
      <c r="AR60" s="376">
        <v>-62.9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5526471</v>
      </c>
      <c r="AN61" s="379">
        <v>138488</v>
      </c>
      <c r="AO61" s="380">
        <v>-0.9</v>
      </c>
      <c r="AP61" s="381">
        <v>85804</v>
      </c>
      <c r="AQ61" s="382">
        <v>0.3</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4053471</v>
      </c>
      <c r="AN62" s="372">
        <v>101398</v>
      </c>
      <c r="AO62" s="373">
        <v>12.1</v>
      </c>
      <c r="AP62" s="374">
        <v>45898</v>
      </c>
      <c r="AQ62" s="375">
        <v>0.1</v>
      </c>
      <c r="AR62" s="376">
        <v>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HPxVoCbH3OwoYEePjIobRZochYuOCpjhO42AaWJRKLznigu886FCn/cVgDYqn9nd44p3/GtvKqN0obrI/J59g==" saltValue="VxvaCwrvx+G2Mse5sdw0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ZMwChr6LZdyXZN9yBX/E/jLzzm6/IjojbhcIEQZi42r6d6fD8eLUfglkGWMzTPGEd51ZQr0RYZvNVhPwOHK1w==" saltValue="QBetR1zEnsB8ILayeBAE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8" zoomScaleNormal="98"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iL1sdMwfTvBNVeGWtdG+d4Kid/8xtYa9b6XACfZmSkwgMt8ZNi27ACszWY1PAax5sjXDfoEUfbu3s9/jRaO8Q==" saltValue="qnbsY4wRJ3UEao300nQH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15.28</v>
      </c>
      <c r="G47" s="12">
        <v>15.57</v>
      </c>
      <c r="H47" s="12">
        <v>12.78</v>
      </c>
      <c r="I47" s="12">
        <v>11.98</v>
      </c>
      <c r="J47" s="13">
        <v>9.86</v>
      </c>
    </row>
    <row r="48" spans="2:10" ht="57.75" customHeight="1" x14ac:dyDescent="0.15">
      <c r="B48" s="14"/>
      <c r="C48" s="1234" t="s">
        <v>4</v>
      </c>
      <c r="D48" s="1234"/>
      <c r="E48" s="1235"/>
      <c r="F48" s="15">
        <v>3.16</v>
      </c>
      <c r="G48" s="16">
        <v>3.51</v>
      </c>
      <c r="H48" s="16">
        <v>3.6</v>
      </c>
      <c r="I48" s="16">
        <v>2.17</v>
      </c>
      <c r="J48" s="17">
        <v>1.77</v>
      </c>
    </row>
    <row r="49" spans="2:10" ht="57.75" customHeight="1" thickBot="1" x14ac:dyDescent="0.2">
      <c r="B49" s="18"/>
      <c r="C49" s="1236" t="s">
        <v>5</v>
      </c>
      <c r="D49" s="1236"/>
      <c r="E49" s="1237"/>
      <c r="F49" s="19">
        <v>2.33</v>
      </c>
      <c r="G49" s="20">
        <v>0.76</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BGwYALbMbqcZI48qHHWqNlpNJxOFE4kLHoo8vrUQn+hf75TKtvHbQUH2SADyg/vMIJoV/MXE+SQzxklBa6GPg==" saltValue="nPSnqH8kZncEGruWsI9h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2020-03-11T23:49:27Z</cp:lastPrinted>
  <dcterms:created xsi:type="dcterms:W3CDTF">2020-02-10T05:13:33Z</dcterms:created>
  <dcterms:modified xsi:type="dcterms:W3CDTF">2020-09-17T09:18:05Z</dcterms:modified>
  <cp:category/>
</cp:coreProperties>
</file>