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V\Filesv\Ohnansv\各課共通\04企画財政課\H30(2018)\14_財政\08_財政調査\00_全般\20191023〆_平成29年度財政状況資料集の作成及び提出について\町→県\"/>
    </mc:Choice>
  </mc:AlternateContent>
  <bookViews>
    <workbookView xWindow="0" yWindow="0" windowWidth="20490" windowHeight="7770" tabRatio="717"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AM35" i="10"/>
  <c r="C34" i="10"/>
  <c r="U34" i="10" l="1"/>
  <c r="U35" i="10" s="1"/>
  <c r="U36" i="10" s="1"/>
  <c r="C35" i="10"/>
  <c r="AM34" i="10"/>
  <c r="BE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CO34" i="10" l="1"/>
  <c r="CO35" i="10" s="1"/>
  <c r="CO36" i="10" s="1"/>
</calcChain>
</file>

<file path=xl/sharedStrings.xml><?xml version="1.0" encoding="utf-8"?>
<sst xmlns="http://schemas.openxmlformats.org/spreadsheetml/2006/main" count="1048" uniqueCount="607">
  <si>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</si>
  <si>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</si>
  <si>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</si>
  <si>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</si>
  <si>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</si>
  <si>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</si>
  <si>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</si>
  <si>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</si>
  <si>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</si>
  <si>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</si>
  <si>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</si>
  <si>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</si>
  <si>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</si>
  <si>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</si>
  <si>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</si>
  <si>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</si>
  <si>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</si>
  <si>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</si>
  <si>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</si>
  <si>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</si>
  <si>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</si>
  <si>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</si>
  <si>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</si>
  <si>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</si>
  <si>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</si>
  <si>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</si>
  <si>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</si>
  <si>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</si>
  <si>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</si>
  <si>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</si>
  <si>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</si>
  <si>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</si>
  <si>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</si>
  <si>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</si>
  <si>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</si>
  <si>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</si>
  <si>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</si>
  <si>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</si>
  <si>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</si>
  <si>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</si>
  <si>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</si>
  <si>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</si>
  <si>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</si>
  <si>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</si>
  <si>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</si>
  <si>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</si>
  <si>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</si>
  <si>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</si>
  <si>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</si>
  <si>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</si>
  <si>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</si>
  <si>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</si>
  <si>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</si>
  <si>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</si>
  <si>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</si>
  <si>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</si>
  <si>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</si>
  <si>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</si>
  <si>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</si>
  <si>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</si>
  <si>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</si>
  <si>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</si>
  <si>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</si>
  <si>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</si>
  <si>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</si>
  <si>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</si>
  <si>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</si>
  <si>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</si>
  <si>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</si>
  <si>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</si>
  <si>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</si>
  <si>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</si>
  <si>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</si>
  <si>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</si>
  <si>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</si>
  <si>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</si>
  <si>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</si>
  <si>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島根県</t>
    <phoneticPr fontId="5"/>
  </si>
  <si>
    <t>市町村類型</t>
    <phoneticPr fontId="5"/>
  </si>
  <si>
    <t>Ⅲ－０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</si>
  <si>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</si>
  <si>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</si>
  <si>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</si>
  <si>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</si>
  <si>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</si>
  <si>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</si>
  <si>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</si>
  <si>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</si>
  <si>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</si>
  <si>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</si>
  <si>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</si>
  <si>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</si>
  <si>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邑南町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</si>
  <si>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</si>
  <si>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</si>
  <si>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</si>
  <si>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</si>
  <si>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</si>
  <si>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</si>
  <si>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</si>
  <si>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</si>
  <si>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</si>
  <si>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</si>
  <si>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</si>
  <si>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</si>
  <si>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</si>
  <si>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</si>
  <si>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</si>
  <si>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</si>
  <si>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</si>
  <si>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</si>
  <si>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</si>
  <si>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</si>
  <si>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</si>
  <si>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</si>
  <si>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</si>
  <si>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</si>
  <si>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</si>
  <si>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</si>
  <si>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</si>
  <si>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</si>
  <si>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</si>
  <si>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</si>
  <si>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</si>
  <si>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</si>
  <si>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</si>
  <si>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</si>
  <si>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</si>
  <si>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</si>
  <si>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</si>
  <si>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</si>
  <si>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</si>
  <si>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</si>
  <si>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</si>
  <si>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</si>
  <si>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</si>
  <si>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</si>
  <si>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</si>
  <si>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</si>
  <si>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</si>
  <si>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</si>
  <si>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</si>
  <si>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</si>
  <si>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</si>
  <si>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</si>
  <si>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</si>
  <si>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</si>
  <si>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</si>
  <si>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0"/>
  </si>
  <si>
    <t>うち日本人(％)</t>
    <phoneticPr fontId="5"/>
  </si>
  <si>
    <t>-1.9</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</si>
  <si>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</si>
  <si>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</si>
  <si>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</si>
  <si>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</si>
  <si>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</si>
  <si>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</si>
  <si>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</si>
  <si>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</si>
  <si>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</si>
  <si>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</si>
  <si>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</si>
  <si>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</si>
  <si>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</si>
  <si>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</si>
  <si>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</si>
  <si>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</si>
  <si>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</si>
  <si>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</si>
  <si>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</si>
  <si>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</si>
  <si>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</si>
  <si>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</si>
  <si>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</si>
  <si>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</si>
  <si>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</si>
  <si>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</si>
  <si>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</si>
  <si>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</si>
  <si>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</si>
  <si>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</si>
  <si>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t>
    <phoneticPr fontId="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</si>
  <si>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</si>
  <si>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</si>
  <si>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</si>
  <si>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</si>
  <si>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</si>
  <si>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</si>
  <si>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</si>
  <si>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</si>
  <si>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</si>
  <si>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</si>
  <si>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</si>
  <si>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</si>
  <si>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</si>
  <si>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</si>
  <si>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</si>
  <si>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</si>
  <si>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</si>
  <si>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</si>
  <si>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</si>
  <si>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</si>
  <si>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</si>
  <si>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</si>
  <si>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</si>
  <si>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</si>
  <si>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</si>
  <si>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</si>
  <si>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</si>
  <si>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</si>
  <si>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</si>
  <si>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</si>
  <si>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</si>
  <si>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</si>
  <si>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</si>
  <si>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</si>
  <si>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島根県邑南町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</si>
  <si>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</si>
  <si>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</si>
  <si>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</si>
  <si>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</si>
  <si>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</si>
  <si>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</si>
  <si>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</si>
  <si>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</si>
  <si>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</si>
  <si>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</si>
  <si>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</si>
  <si>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</si>
  <si>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</si>
  <si>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</si>
  <si>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</si>
  <si>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</si>
  <si>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</si>
  <si>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</si>
  <si>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</si>
  <si>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</si>
  <si>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</si>
  <si>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</si>
  <si>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</si>
  <si>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</si>
  <si>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</si>
  <si>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</si>
  <si>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</si>
  <si>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</si>
  <si>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</si>
  <si>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</si>
  <si>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</si>
  <si>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</si>
  <si>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</si>
  <si>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</si>
  <si>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</si>
  <si>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</si>
  <si>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</si>
  <si>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</si>
  <si>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</si>
  <si>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</si>
  <si>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</si>
  <si>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</si>
  <si>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</si>
  <si>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</si>
  <si>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</si>
  <si>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</si>
  <si>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</si>
  <si>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</si>
  <si>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</si>
  <si>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</si>
  <si>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</si>
  <si>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</si>
  <si>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</si>
  <si>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</si>
  <si>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</si>
  <si>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</si>
  <si>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</si>
  <si>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</si>
  <si>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</si>
  <si>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</si>
  <si>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</si>
  <si>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</si>
  <si>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</si>
  <si>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</si>
  <si>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</si>
  <si>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</si>
  <si>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</si>
  <si>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</si>
  <si>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</si>
  <si>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</si>
  <si>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</si>
  <si>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</si>
  <si>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</si>
  <si>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</si>
  <si>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</si>
  <si>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</si>
  <si>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</si>
  <si>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</si>
  <si>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</si>
  <si>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</si>
  <si>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</si>
  <si>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</si>
  <si>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</si>
  <si>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</si>
  <si>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</si>
  <si>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</si>
  <si>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</si>
  <si>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</si>
  <si>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</si>
  <si>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</si>
  <si>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</si>
  <si>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</si>
  <si>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</si>
  <si>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</si>
  <si>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</si>
  <si>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</si>
  <si>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</si>
  <si>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</si>
  <si>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</si>
  <si>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</si>
  <si>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</si>
  <si>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</si>
  <si>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</si>
  <si>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</si>
  <si>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</si>
  <si>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</si>
  <si>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</si>
  <si>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</si>
  <si>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</si>
  <si>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</si>
  <si>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</si>
  <si>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</si>
  <si>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</si>
  <si>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</si>
  <si>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</si>
  <si>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</si>
  <si>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</si>
  <si>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</si>
  <si>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</si>
  <si>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</si>
  <si>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</si>
  <si>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</si>
  <si>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</si>
  <si>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</si>
  <si>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</si>
  <si>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</si>
  <si>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</si>
  <si>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</si>
  <si>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</si>
  <si>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</si>
  <si>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</si>
  <si>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</si>
  <si>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</si>
  <si>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</si>
  <si>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</si>
  <si>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</si>
  <si>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</si>
  <si>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</si>
  <si>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</si>
  <si>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</si>
  <si>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</si>
  <si>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</si>
  <si>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</si>
  <si>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</si>
  <si>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</si>
  <si>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</si>
  <si>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</si>
  <si>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</si>
  <si>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</si>
  <si>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島根県邑南町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</si>
  <si>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</si>
  <si>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</si>
  <si>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</si>
  <si>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</si>
  <si>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</si>
  <si>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</si>
  <si>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</si>
  <si>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</si>
  <si>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</si>
  <si>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</si>
  <si>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</si>
  <si>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</si>
  <si>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</si>
  <si>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</si>
  <si>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</si>
  <si>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</si>
  <si>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</si>
  <si>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</si>
  <si>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</si>
  <si>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</si>
  <si>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電気通信事業特別会計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</si>
  <si>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</si>
  <si>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</si>
  <si>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</si>
  <si>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</si>
  <si>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</si>
  <si>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</si>
  <si>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</si>
  <si>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</si>
  <si>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</si>
  <si>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</si>
  <si>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</si>
  <si>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</si>
  <si>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</si>
  <si>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</si>
  <si>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国民健康保険直営診療所事業特別会計</t>
    <phoneticPr fontId="5"/>
  </si>
  <si>
    <t>後期高齢者医療事業特別会計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</si>
  <si>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</si>
  <si>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</si>
  <si>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</si>
  <si>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</si>
  <si>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</si>
  <si>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</si>
  <si>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</si>
  <si>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</si>
  <si>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</si>
  <si>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</si>
  <si>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</si>
  <si>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</si>
  <si>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</si>
  <si>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</si>
  <si>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</si>
  <si>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</si>
  <si>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</si>
  <si>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</si>
  <si>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</si>
  <si>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</si>
  <si>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</si>
  <si>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</si>
  <si>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</si>
  <si>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</si>
  <si>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</si>
  <si>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</si>
  <si>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</si>
  <si>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</si>
  <si>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</si>
  <si>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</si>
  <si>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</si>
  <si>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</si>
  <si>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</si>
  <si>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</si>
  <si>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</si>
  <si>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</si>
  <si>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</si>
  <si>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</si>
  <si>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</si>
  <si>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</si>
  <si>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</si>
  <si>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</si>
  <si>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</si>
  <si>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</si>
  <si>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</si>
  <si>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</si>
  <si>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</si>
  <si>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</si>
  <si>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</si>
  <si>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</si>
  <si>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</si>
  <si>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</si>
  <si>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</si>
  <si>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</si>
  <si>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</si>
  <si>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</si>
  <si>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</si>
  <si>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</si>
  <si>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</si>
  <si>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</si>
  <si>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</si>
  <si>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</si>
  <si>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</si>
  <si>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</si>
  <si>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</si>
  <si>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</si>
  <si>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</si>
  <si>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</si>
  <si>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</si>
  <si>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</si>
  <si>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</si>
  <si>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</si>
  <si>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</si>
  <si>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国民健康保険直営診療所事業特別会計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</si>
  <si>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</si>
  <si>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</si>
  <si>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</si>
  <si>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</si>
  <si>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</si>
  <si>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</si>
  <si>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</si>
  <si>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</si>
  <si>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</si>
  <si>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</si>
  <si>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</si>
  <si>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</si>
  <si>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</si>
  <si>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</si>
  <si>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</si>
  <si>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</si>
  <si>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</si>
  <si>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</si>
  <si>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</si>
  <si>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</si>
  <si>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</si>
  <si>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</si>
  <si>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</si>
  <si>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</si>
  <si>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</si>
  <si>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</si>
  <si>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</si>
  <si>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</si>
  <si>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</si>
  <si>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</si>
  <si>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</si>
  <si>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</si>
  <si>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</si>
  <si>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</si>
  <si>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</si>
  <si>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</si>
  <si>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</si>
  <si>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</si>
  <si>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</si>
  <si>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</si>
  <si>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</si>
  <si>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</si>
  <si>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</si>
  <si>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</si>
  <si>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</si>
  <si>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</si>
  <si>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</si>
  <si>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</si>
  <si>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</si>
  <si>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</si>
  <si>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</si>
  <si>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</si>
  <si>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</si>
  <si>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</si>
  <si>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</si>
  <si>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</si>
  <si>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</si>
  <si>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</si>
  <si>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</si>
  <si>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</si>
  <si>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</si>
  <si>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</si>
  <si>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</si>
  <si>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</si>
  <si>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</si>
  <si>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</si>
  <si>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</si>
  <si>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</si>
  <si>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</si>
  <si>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</si>
  <si>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</si>
  <si>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</si>
  <si>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</si>
  <si>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</si>
  <si>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</si>
  <si>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</si>
  <si>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</si>
  <si>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</si>
  <si>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</si>
  <si>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</si>
  <si>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</si>
  <si>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</si>
  <si>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</si>
  <si>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</si>
  <si>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</si>
  <si>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</si>
  <si>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1.06</t>
  </si>
  <si>
    <t>▲ 3.32</t>
  </si>
  <si>
    <t>一般会計</t>
  </si>
  <si>
    <t>国民健康保険事業特別会計</t>
  </si>
  <si>
    <t>下水道事業特別会計</t>
  </si>
  <si>
    <t>電気通信事業特別会計</t>
  </si>
  <si>
    <t>後期高齢者医療事業特別会計</t>
  </si>
  <si>
    <t>水道事業会計</t>
  </si>
  <si>
    <t>国民健康保険直営診療所事業特別会計</t>
  </si>
  <si>
    <t>その他会計（赤字）</t>
  </si>
  <si>
    <t>その他会計（黒字）</t>
  </si>
  <si>
    <t>地域振興基金</t>
    <phoneticPr fontId="11"/>
  </si>
  <si>
    <t>日本一の子育て村推進基金</t>
    <phoneticPr fontId="11"/>
  </si>
  <si>
    <t>まちづくり推進基金</t>
    <phoneticPr fontId="11"/>
  </si>
  <si>
    <t>まち・ひと・しごと創生基金</t>
    <phoneticPr fontId="11"/>
  </si>
  <si>
    <t>健康センター基金</t>
    <phoneticPr fontId="11"/>
  </si>
  <si>
    <t>一般財団法人邑南町開発公社</t>
    <rPh sb="0" eb="2">
      <t>イッパン</t>
    </rPh>
    <rPh sb="2" eb="4">
      <t>ザイダン</t>
    </rPh>
    <rPh sb="4" eb="6">
      <t>ホウジン</t>
    </rPh>
    <rPh sb="6" eb="9">
      <t>オ</t>
    </rPh>
    <rPh sb="9" eb="11">
      <t>カイハツ</t>
    </rPh>
    <rPh sb="11" eb="13">
      <t>コウシャ</t>
    </rPh>
    <phoneticPr fontId="2"/>
  </si>
  <si>
    <t>公益財団法人邑智郡広域振興財団</t>
    <rPh sb="0" eb="2">
      <t>コウエキ</t>
    </rPh>
    <rPh sb="2" eb="4">
      <t>ザイダン</t>
    </rPh>
    <rPh sb="4" eb="6">
      <t>ホウジン</t>
    </rPh>
    <rPh sb="6" eb="9">
      <t>オオチグン</t>
    </rPh>
    <rPh sb="9" eb="11">
      <t>コウイキ</t>
    </rPh>
    <rPh sb="11" eb="13">
      <t>シンコウ</t>
    </rPh>
    <rPh sb="13" eb="15">
      <t>ザイダン</t>
    </rPh>
    <phoneticPr fontId="2"/>
  </si>
  <si>
    <t>合同会社アグリサポートおおなん</t>
    <rPh sb="0" eb="2">
      <t>ゴウドウ</t>
    </rPh>
    <rPh sb="2" eb="4">
      <t>ガイシャ</t>
    </rPh>
    <phoneticPr fontId="2"/>
  </si>
  <si>
    <t>-</t>
    <phoneticPr fontId="2"/>
  </si>
  <si>
    <t>邑智郡総合事務組合（普通）</t>
    <rPh sb="0" eb="3">
      <t>オオチグン</t>
    </rPh>
    <rPh sb="3" eb="5">
      <t>ソウゴウ</t>
    </rPh>
    <rPh sb="5" eb="7">
      <t>ジム</t>
    </rPh>
    <rPh sb="7" eb="9">
      <t>クミアイ</t>
    </rPh>
    <rPh sb="10" eb="12">
      <t>フツウ</t>
    </rPh>
    <phoneticPr fontId="2"/>
  </si>
  <si>
    <t>邑智郡総合事務組合（介護）</t>
    <rPh sb="10" eb="12">
      <t>カイゴ</t>
    </rPh>
    <phoneticPr fontId="2"/>
  </si>
  <si>
    <t>-</t>
    <phoneticPr fontId="2"/>
  </si>
  <si>
    <t>邑智郡公立病院組合</t>
    <rPh sb="0" eb="3">
      <t>オオチグン</t>
    </rPh>
    <rPh sb="3" eb="5">
      <t>コウリツ</t>
    </rPh>
    <rPh sb="5" eb="7">
      <t>ビョウイン</t>
    </rPh>
    <rPh sb="7" eb="9">
      <t>クミアイ</t>
    </rPh>
    <phoneticPr fontId="2"/>
  </si>
  <si>
    <t>島根県市町村総合事務組合</t>
    <rPh sb="0" eb="3">
      <t>シマネケン</t>
    </rPh>
    <rPh sb="3" eb="6">
      <t>シチョウソン</t>
    </rPh>
    <rPh sb="6" eb="8">
      <t>ソウゴウ</t>
    </rPh>
    <rPh sb="8" eb="10">
      <t>ジム</t>
    </rPh>
    <rPh sb="10" eb="12">
      <t>クミアイ</t>
    </rPh>
    <phoneticPr fontId="2"/>
  </si>
  <si>
    <t>江津邑智消防組合</t>
    <rPh sb="0" eb="2">
      <t>ゴウツ</t>
    </rPh>
    <rPh sb="2" eb="4">
      <t>オオチ</t>
    </rPh>
    <rPh sb="4" eb="6">
      <t>ショウボウ</t>
    </rPh>
    <rPh sb="6" eb="8">
      <t>クミアイ</t>
    </rPh>
    <phoneticPr fontId="2"/>
  </si>
  <si>
    <t>島根県後期高齢者医療連合（普通）</t>
    <rPh sb="0" eb="3">
      <t>シマネケン</t>
    </rPh>
    <rPh sb="3" eb="5">
      <t>コウキ</t>
    </rPh>
    <rPh sb="5" eb="8">
      <t>コウレイシャ</t>
    </rPh>
    <rPh sb="8" eb="10">
      <t>イリョウ</t>
    </rPh>
    <rPh sb="10" eb="12">
      <t>レンゴウ</t>
    </rPh>
    <rPh sb="13" eb="15">
      <t>フツウ</t>
    </rPh>
    <phoneticPr fontId="2"/>
  </si>
  <si>
    <t>島根県後期高齢者医療連合（事業）</t>
    <rPh sb="0" eb="3">
      <t>シマネケン</t>
    </rPh>
    <rPh sb="3" eb="5">
      <t>コウキ</t>
    </rPh>
    <rPh sb="5" eb="8">
      <t>コウレイシャ</t>
    </rPh>
    <rPh sb="8" eb="10">
      <t>イリョウ</t>
    </rPh>
    <rPh sb="10" eb="12">
      <t>レンゴウ</t>
    </rPh>
    <rPh sb="13" eb="15">
      <t>ジギョウ</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</si>
  <si>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</si>
  <si>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</si>
  <si>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</si>
  <si>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と比べて、本町は、将来負担比率が高く、有形固定資産減価償却率が低くなっており、真逆の傾向を示しています。これは、平成16年の町村合併前後に支所や公民館、自治会館、ケーブルテレビ等の施設整備に伴い、借り入れた地方債が将来負担比率の値に結びついています。現在、新規発行の地方債の抑制や繰上償還による地方債残高の減少を進めており財政の健全化に努めています。今後は、来たるべき公共施設等の更新需要に備えるための財源確保や、施設の長寿命化による財政負担の軽減・平準化を図る必要があります。</t>
    <rPh sb="76" eb="79">
      <t>コウミンカン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</si>
  <si>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</si>
  <si>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</si>
  <si>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</si>
  <si>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</si>
  <si>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</si>
  <si>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</si>
  <si>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</si>
  <si>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</si>
  <si>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平均を上回る状態が続いていますが、概ね減少傾向にあります。現在、新規発行の地方債の抑制や繰上償還による地方債残高の減少を進めており、今後も本指標はグラフ左下の方向に向かって推移すると考えています。引き続き今後も起債の新規発行の抑制を行い、両指標の改善に努めていきます。</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</si>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</sst>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136577</c:v>
                </c:pt>
                <c:pt idx="1">
                  <c:v>132212</c:v>
                </c:pt>
                <c:pt idx="2">
                  <c:v>93741</c:v>
                </c:pt>
                <c:pt idx="3">
                  <c:v>107537</c:v>
                </c:pt>
                <c:pt idx="4">
                  <c:v>113913</c:v>
                </c:pt>
              </c:numCache>
            </c:numRef>
          </c:val>
          <c:smooth val="0"/>
          <c:extLst>
            <c:ext xmlns:c16="http://schemas.microsoft.com/office/drawing/2014/chart" uri="{C3380CC4-5D6E-409C-BE32-E72D297353CC}">
              <c16:uniqueId val="{00000000-C0B0-4A5A-B7A2-8A40912BA7E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156368</c:v>
                </c:pt>
                <c:pt idx="1">
                  <c:v>162312</c:v>
                </c:pt>
                <c:pt idx="2">
                  <c:v>155826</c:v>
                </c:pt>
                <c:pt idx="3">
                  <c:v>101372</c:v>
                </c:pt>
                <c:pt idx="4">
                  <c:v>89550</c:v>
                </c:pt>
              </c:numCache>
            </c:numRef>
          </c:val>
          <c:smooth val="0"/>
          <c:extLst>
            <c:ext xmlns:c16="http://schemas.microsoft.com/office/drawing/2014/chart" uri="{C3380CC4-5D6E-409C-BE32-E72D297353CC}">
              <c16:uniqueId val="{00000001-C0B0-4A5A-B7A2-8A40912BA7E5}"/>
            </c:ext>
          </c:extLst>
        </c:ser>
        <c:dLbls>
          <c:showLegendKey val="0"/>
          <c:showVal val="0"/>
          <c:showCatName val="0"/>
          <c:showSerName val="0"/>
          <c:showPercent val="0"/>
          <c:showBubbleSize val="0"/>
        </c:dLbls>
        <c:marker val="1"/>
        <c:smooth val="0"/>
        <c:axId val="340731512"/>
        <c:axId val="340731896"/>
      </c:lineChart>
      <c:catAx>
        <c:axId val="3407315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731896"/>
        <c:crosses val="autoZero"/>
        <c:auto val="1"/>
        <c:lblAlgn val="ctr"/>
        <c:lblOffset val="100"/>
        <c:tickLblSkip val="1"/>
        <c:tickMarkSkip val="1"/>
        <c:noMultiLvlLbl val="0"/>
      </c:catAx>
      <c:valAx>
        <c:axId val="340731896"/>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07315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2.88</c:v>
                </c:pt>
                <c:pt idx="1">
                  <c:v>7.28</c:v>
                </c:pt>
                <c:pt idx="2">
                  <c:v>4.1100000000000003</c:v>
                </c:pt>
                <c:pt idx="3">
                  <c:v>4.59</c:v>
                </c:pt>
                <c:pt idx="4">
                  <c:v>3.02</c:v>
                </c:pt>
              </c:numCache>
            </c:numRef>
          </c:val>
          <c:extLst>
            <c:ext xmlns:c16="http://schemas.microsoft.com/office/drawing/2014/chart" uri="{C3380CC4-5D6E-409C-BE32-E72D297353CC}">
              <c16:uniqueId val="{00000000-086A-4766-AD82-A6ABD1E3EF7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6.7</c:v>
                </c:pt>
                <c:pt idx="1">
                  <c:v>4.54</c:v>
                </c:pt>
                <c:pt idx="2">
                  <c:v>7.99</c:v>
                </c:pt>
                <c:pt idx="3">
                  <c:v>8.23</c:v>
                </c:pt>
                <c:pt idx="4">
                  <c:v>6.79</c:v>
                </c:pt>
              </c:numCache>
            </c:numRef>
          </c:val>
          <c:extLst>
            <c:ext xmlns:c16="http://schemas.microsoft.com/office/drawing/2014/chart" uri="{C3380CC4-5D6E-409C-BE32-E72D297353CC}">
              <c16:uniqueId val="{00000001-086A-4766-AD82-A6ABD1E3EF77}"/>
            </c:ext>
          </c:extLst>
        </c:ser>
        <c:dLbls>
          <c:showLegendKey val="0"/>
          <c:showVal val="0"/>
          <c:showCatName val="0"/>
          <c:showSerName val="0"/>
          <c:showPercent val="0"/>
          <c:showBubbleSize val="0"/>
        </c:dLbls>
        <c:gapWidth val="250"/>
        <c:overlap val="100"/>
        <c:axId val="342948408"/>
        <c:axId val="3429488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-1.06</c:v>
                </c:pt>
                <c:pt idx="1">
                  <c:v>2.15</c:v>
                </c:pt>
                <c:pt idx="2">
                  <c:v>2.06</c:v>
                </c:pt>
                <c:pt idx="3">
                  <c:v>0.37</c:v>
                </c:pt>
                <c:pt idx="4">
                  <c:v>-3.32</c:v>
                </c:pt>
              </c:numCache>
            </c:numRef>
          </c:val>
          <c:smooth val="0"/>
          <c:extLst>
            <c:ext xmlns:c16="http://schemas.microsoft.com/office/drawing/2014/chart" uri="{C3380CC4-5D6E-409C-BE32-E72D297353CC}">
              <c16:uniqueId val="{00000002-086A-4766-AD82-A6ABD1E3EF77}"/>
            </c:ext>
          </c:extLst>
        </c:ser>
        <c:dLbls>
          <c:showLegendKey val="0"/>
          <c:showVal val="0"/>
          <c:showCatName val="0"/>
          <c:showSerName val="0"/>
          <c:showPercent val="0"/>
          <c:showBubbleSize val="0"/>
        </c:dLbls>
        <c:marker val="1"/>
        <c:smooth val="0"/>
        <c:axId val="342948408"/>
        <c:axId val="342948800"/>
      </c:lineChart>
      <c:catAx>
        <c:axId val="342948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42948800"/>
        <c:crosses val="autoZero"/>
        <c:auto val="1"/>
        <c:lblAlgn val="ctr"/>
        <c:lblOffset val="100"/>
        <c:tickLblSkip val="1"/>
        <c:tickMarkSkip val="1"/>
        <c:noMultiLvlLbl val="0"/>
      </c:catAx>
      <c:valAx>
        <c:axId val="3429488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48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0.03</c:v>
                </c:pt>
                <c:pt idx="2">
                  <c:v>#N/A</c:v>
                </c:pt>
                <c:pt idx="3">
                  <c:v>0.03</c:v>
                </c:pt>
                <c:pt idx="4">
                  <c:v>#N/A</c:v>
                </c:pt>
                <c:pt idx="5">
                  <c:v>0.05</c:v>
                </c:pt>
                <c:pt idx="6">
                  <c:v>#N/A</c:v>
                </c:pt>
                <c:pt idx="7">
                  <c:v>0.52</c:v>
                </c:pt>
                <c:pt idx="8">
                  <c:v>0</c:v>
                </c:pt>
                <c:pt idx="9">
                  <c:v>0</c:v>
                </c:pt>
              </c:numCache>
            </c:numRef>
          </c:val>
          <c:extLst>
            <c:ext xmlns:c16="http://schemas.microsoft.com/office/drawing/2014/chart" uri="{C3380CC4-5D6E-409C-BE32-E72D297353CC}">
              <c16:uniqueId val="{00000000-CFE1-4B2D-8FDC-10E13C8E271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FE1-4B2D-8FDC-10E13C8E271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FE1-4B2D-8FDC-10E13C8E271B}"/>
            </c:ext>
          </c:extLst>
        </c:ser>
        <c:ser>
          <c:idx val="3"/>
          <c:order val="3"/>
          <c:tx>
            <c:strRef>
              <c:f>データシート!$A$30</c:f>
              <c:strCache>
                <c:ptCount val="1"/>
                <c:pt idx="0">
                  <c:v>国民健康保険直営診療所事業特別会計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0.04</c:v>
                </c:pt>
                <c:pt idx="2">
                  <c:v>#N/A</c:v>
                </c:pt>
                <c:pt idx="3">
                  <c:v>0.05</c:v>
                </c:pt>
                <c:pt idx="4">
                  <c:v>#N/A</c:v>
                </c:pt>
                <c:pt idx="5">
                  <c:v>7.0000000000000007E-2</c:v>
                </c:pt>
                <c:pt idx="6">
                  <c:v>#N/A</c:v>
                </c:pt>
                <c:pt idx="7">
                  <c:v>0.02</c:v>
                </c:pt>
                <c:pt idx="8">
                  <c:v>#N/A</c:v>
                </c:pt>
                <c:pt idx="9">
                  <c:v>0.01</c:v>
                </c:pt>
              </c:numCache>
            </c:numRef>
          </c:val>
          <c:extLst>
            <c:ext xmlns:c16="http://schemas.microsoft.com/office/drawing/2014/chart" uri="{C3380CC4-5D6E-409C-BE32-E72D297353CC}">
              <c16:uniqueId val="{00000003-CFE1-4B2D-8FDC-10E13C8E271B}"/>
            </c:ext>
          </c:extLst>
        </c:ser>
        <c:ser>
          <c:idx val="4"/>
          <c:order val="4"/>
          <c:tx>
            <c:strRef>
              <c:f>データシート!$A$31</c:f>
              <c:strCache>
                <c:ptCount val="1"/>
                <c:pt idx="0">
                  <c:v>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0.04</c:v>
                </c:pt>
              </c:numCache>
            </c:numRef>
          </c:val>
          <c:extLst>
            <c:ext xmlns:c16="http://schemas.microsoft.com/office/drawing/2014/chart" uri="{C3380CC4-5D6E-409C-BE32-E72D297353CC}">
              <c16:uniqueId val="{00000004-CFE1-4B2D-8FDC-10E13C8E271B}"/>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0.03</c:v>
                </c:pt>
                <c:pt idx="2">
                  <c:v>#N/A</c:v>
                </c:pt>
                <c:pt idx="3">
                  <c:v>0.04</c:v>
                </c:pt>
                <c:pt idx="4">
                  <c:v>#N/A</c:v>
                </c:pt>
                <c:pt idx="5">
                  <c:v>0.08</c:v>
                </c:pt>
                <c:pt idx="6">
                  <c:v>#N/A</c:v>
                </c:pt>
                <c:pt idx="7">
                  <c:v>0.02</c:v>
                </c:pt>
                <c:pt idx="8">
                  <c:v>#N/A</c:v>
                </c:pt>
                <c:pt idx="9">
                  <c:v>0.08</c:v>
                </c:pt>
              </c:numCache>
            </c:numRef>
          </c:val>
          <c:extLst>
            <c:ext xmlns:c16="http://schemas.microsoft.com/office/drawing/2014/chart" uri="{C3380CC4-5D6E-409C-BE32-E72D297353CC}">
              <c16:uniqueId val="{00000005-CFE1-4B2D-8FDC-10E13C8E271B}"/>
            </c:ext>
          </c:extLst>
        </c:ser>
        <c:ser>
          <c:idx val="6"/>
          <c:order val="6"/>
          <c:tx>
            <c:strRef>
              <c:f>データシート!$A$33</c:f>
              <c:strCache>
                <c:ptCount val="1"/>
                <c:pt idx="0">
                  <c:v>電気通信事業特別会計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0.12</c:v>
                </c:pt>
                <c:pt idx="2">
                  <c:v>#N/A</c:v>
                </c:pt>
                <c:pt idx="3">
                  <c:v>0.11</c:v>
                </c:pt>
                <c:pt idx="4">
                  <c:v>#N/A</c:v>
                </c:pt>
                <c:pt idx="5">
                  <c:v>0.12</c:v>
                </c:pt>
                <c:pt idx="6">
                  <c:v>#N/A</c:v>
                </c:pt>
                <c:pt idx="7">
                  <c:v>0.13</c:v>
                </c:pt>
                <c:pt idx="8">
                  <c:v>#N/A</c:v>
                </c:pt>
                <c:pt idx="9">
                  <c:v>0.12</c:v>
                </c:pt>
              </c:numCache>
            </c:numRef>
          </c:val>
          <c:extLst>
            <c:ext xmlns:c16="http://schemas.microsoft.com/office/drawing/2014/chart" uri="{C3380CC4-5D6E-409C-BE32-E72D297353CC}">
              <c16:uniqueId val="{00000006-CFE1-4B2D-8FDC-10E13C8E271B}"/>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0.24</c:v>
                </c:pt>
                <c:pt idx="2">
                  <c:v>#N/A</c:v>
                </c:pt>
                <c:pt idx="3">
                  <c:v>0.12</c:v>
                </c:pt>
                <c:pt idx="4">
                  <c:v>#N/A</c:v>
                </c:pt>
                <c:pt idx="5">
                  <c:v>0.19</c:v>
                </c:pt>
                <c:pt idx="6">
                  <c:v>#N/A</c:v>
                </c:pt>
                <c:pt idx="7">
                  <c:v>0.22</c:v>
                </c:pt>
                <c:pt idx="8">
                  <c:v>#N/A</c:v>
                </c:pt>
                <c:pt idx="9">
                  <c:v>0.17</c:v>
                </c:pt>
              </c:numCache>
            </c:numRef>
          </c:val>
          <c:extLst>
            <c:ext xmlns:c16="http://schemas.microsoft.com/office/drawing/2014/chart" uri="{C3380CC4-5D6E-409C-BE32-E72D297353CC}">
              <c16:uniqueId val="{00000007-CFE1-4B2D-8FDC-10E13C8E271B}"/>
            </c:ext>
          </c:extLst>
        </c:ser>
        <c:ser>
          <c:idx val="8"/>
          <c:order val="8"/>
          <c:tx>
            <c:strRef>
              <c:f>データシート!$A$35</c:f>
              <c:strCache>
                <c:ptCount val="1"/>
                <c:pt idx="0">
                  <c:v>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0.2</c:v>
                </c:pt>
                <c:pt idx="2">
                  <c:v>#N/A</c:v>
                </c:pt>
                <c:pt idx="3">
                  <c:v>0.18</c:v>
                </c:pt>
                <c:pt idx="4">
                  <c:v>#N/A</c:v>
                </c:pt>
                <c:pt idx="5">
                  <c:v>0.18</c:v>
                </c:pt>
                <c:pt idx="6">
                  <c:v>#N/A</c:v>
                </c:pt>
                <c:pt idx="7">
                  <c:v>0.94</c:v>
                </c:pt>
                <c:pt idx="8">
                  <c:v>#N/A</c:v>
                </c:pt>
                <c:pt idx="9">
                  <c:v>0.54</c:v>
                </c:pt>
              </c:numCache>
            </c:numRef>
          </c:val>
          <c:extLst>
            <c:ext xmlns:c16="http://schemas.microsoft.com/office/drawing/2014/chart" uri="{C3380CC4-5D6E-409C-BE32-E72D297353CC}">
              <c16:uniqueId val="{00000008-CFE1-4B2D-8FDC-10E13C8E271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2.75</c:v>
                </c:pt>
                <c:pt idx="2">
                  <c:v>#N/A</c:v>
                </c:pt>
                <c:pt idx="3">
                  <c:v>7.16</c:v>
                </c:pt>
                <c:pt idx="4">
                  <c:v>#N/A</c:v>
                </c:pt>
                <c:pt idx="5">
                  <c:v>3.98</c:v>
                </c:pt>
                <c:pt idx="6">
                  <c:v>#N/A</c:v>
                </c:pt>
                <c:pt idx="7">
                  <c:v>4.45</c:v>
                </c:pt>
                <c:pt idx="8">
                  <c:v>#N/A</c:v>
                </c:pt>
                <c:pt idx="9">
                  <c:v>2.89</c:v>
                </c:pt>
              </c:numCache>
            </c:numRef>
          </c:val>
          <c:extLst>
            <c:ext xmlns:c16="http://schemas.microsoft.com/office/drawing/2014/chart" uri="{C3380CC4-5D6E-409C-BE32-E72D297353CC}">
              <c16:uniqueId val="{00000009-CFE1-4B2D-8FDC-10E13C8E271B}"/>
            </c:ext>
          </c:extLst>
        </c:ser>
        <c:dLbls>
          <c:showLegendKey val="0"/>
          <c:showVal val="0"/>
          <c:showCatName val="0"/>
          <c:showSerName val="0"/>
          <c:showPercent val="0"/>
          <c:showBubbleSize val="0"/>
        </c:dLbls>
        <c:gapWidth val="150"/>
        <c:overlap val="100"/>
        <c:axId val="342949584"/>
        <c:axId val="342949976"/>
      </c:barChart>
      <c:catAx>
        <c:axId val="342949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949976"/>
        <c:crosses val="autoZero"/>
        <c:auto val="1"/>
        <c:lblAlgn val="ctr"/>
        <c:lblOffset val="100"/>
        <c:tickLblSkip val="1"/>
        <c:tickMarkSkip val="1"/>
        <c:noMultiLvlLbl val="0"/>
      </c:catAx>
      <c:valAx>
        <c:axId val="3429499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49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2122</c:v>
                </c:pt>
                <c:pt idx="5">
                  <c:v>2122</c:v>
                </c:pt>
                <c:pt idx="8">
                  <c:v>2045</c:v>
                </c:pt>
                <c:pt idx="11">
                  <c:v>1998</c:v>
                </c:pt>
                <c:pt idx="14">
                  <c:v>1970</c:v>
                </c:pt>
              </c:numCache>
            </c:numRef>
          </c:val>
          <c:extLst>
            <c:ext xmlns:c16="http://schemas.microsoft.com/office/drawing/2014/chart" uri="{C3380CC4-5D6E-409C-BE32-E72D297353CC}">
              <c16:uniqueId val="{00000000-DE28-4C87-AEFA-2D3C0B35A31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0</c:v>
                </c:pt>
                <c:pt idx="9">
                  <c:v>0</c:v>
                </c:pt>
                <c:pt idx="12">
                  <c:v>0</c:v>
                </c:pt>
              </c:numCache>
            </c:numRef>
          </c:val>
          <c:extLst>
            <c:ext xmlns:c16="http://schemas.microsoft.com/office/drawing/2014/chart" uri="{C3380CC4-5D6E-409C-BE32-E72D297353CC}">
              <c16:uniqueId val="{00000001-DE28-4C87-AEFA-2D3C0B35A31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9</c:v>
                </c:pt>
                <c:pt idx="3">
                  <c:v>6</c:v>
                </c:pt>
                <c:pt idx="6">
                  <c:v>6</c:v>
                </c:pt>
                <c:pt idx="9">
                  <c:v>6</c:v>
                </c:pt>
                <c:pt idx="12">
                  <c:v>6</c:v>
                </c:pt>
              </c:numCache>
            </c:numRef>
          </c:val>
          <c:extLst>
            <c:ext xmlns:c16="http://schemas.microsoft.com/office/drawing/2014/chart" uri="{C3380CC4-5D6E-409C-BE32-E72D297353CC}">
              <c16:uniqueId val="{00000002-DE28-4C87-AEFA-2D3C0B35A31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111</c:v>
                </c:pt>
                <c:pt idx="3">
                  <c:v>97</c:v>
                </c:pt>
                <c:pt idx="6">
                  <c:v>86</c:v>
                </c:pt>
                <c:pt idx="9">
                  <c:v>97</c:v>
                </c:pt>
                <c:pt idx="12">
                  <c:v>101</c:v>
                </c:pt>
              </c:numCache>
            </c:numRef>
          </c:val>
          <c:extLst>
            <c:ext xmlns:c16="http://schemas.microsoft.com/office/drawing/2014/chart" uri="{C3380CC4-5D6E-409C-BE32-E72D297353CC}">
              <c16:uniqueId val="{00000003-DE28-4C87-AEFA-2D3C0B35A31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674</c:v>
                </c:pt>
                <c:pt idx="3">
                  <c:v>685</c:v>
                </c:pt>
                <c:pt idx="6">
                  <c:v>664</c:v>
                </c:pt>
                <c:pt idx="9">
                  <c:v>678</c:v>
                </c:pt>
                <c:pt idx="12">
                  <c:v>679</c:v>
                </c:pt>
              </c:numCache>
            </c:numRef>
          </c:val>
          <c:extLst>
            <c:ext xmlns:c16="http://schemas.microsoft.com/office/drawing/2014/chart" uri="{C3380CC4-5D6E-409C-BE32-E72D297353CC}">
              <c16:uniqueId val="{00000004-DE28-4C87-AEFA-2D3C0B35A31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28-4C87-AEFA-2D3C0B35A31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28-4C87-AEFA-2D3C0B35A31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2298</c:v>
                </c:pt>
                <c:pt idx="3">
                  <c:v>2236</c:v>
                </c:pt>
                <c:pt idx="6">
                  <c:v>2075</c:v>
                </c:pt>
                <c:pt idx="9">
                  <c:v>1994</c:v>
                </c:pt>
                <c:pt idx="12">
                  <c:v>1927</c:v>
                </c:pt>
              </c:numCache>
            </c:numRef>
          </c:val>
          <c:extLst>
            <c:ext xmlns:c16="http://schemas.microsoft.com/office/drawing/2014/chart" uri="{C3380CC4-5D6E-409C-BE32-E72D297353CC}">
              <c16:uniqueId val="{00000007-DE28-4C87-AEFA-2D3C0B35A31F}"/>
            </c:ext>
          </c:extLst>
        </c:ser>
        <c:dLbls>
          <c:showLegendKey val="0"/>
          <c:showVal val="0"/>
          <c:showCatName val="0"/>
          <c:showSerName val="0"/>
          <c:showPercent val="0"/>
          <c:showBubbleSize val="0"/>
        </c:dLbls>
        <c:gapWidth val="100"/>
        <c:overlap val="100"/>
        <c:axId val="342950760"/>
        <c:axId val="34295115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971</c:v>
                </c:pt>
                <c:pt idx="2">
                  <c:v>#N/A</c:v>
                </c:pt>
                <c:pt idx="3">
                  <c:v>#N/A</c:v>
                </c:pt>
                <c:pt idx="4">
                  <c:v>903</c:v>
                </c:pt>
                <c:pt idx="5">
                  <c:v>#N/A</c:v>
                </c:pt>
                <c:pt idx="6">
                  <c:v>#N/A</c:v>
                </c:pt>
                <c:pt idx="7">
                  <c:v>786</c:v>
                </c:pt>
                <c:pt idx="8">
                  <c:v>#N/A</c:v>
                </c:pt>
                <c:pt idx="9">
                  <c:v>#N/A</c:v>
                </c:pt>
                <c:pt idx="10">
                  <c:v>777</c:v>
                </c:pt>
                <c:pt idx="11">
                  <c:v>#N/A</c:v>
                </c:pt>
                <c:pt idx="12">
                  <c:v>#N/A</c:v>
                </c:pt>
                <c:pt idx="13">
                  <c:v>743</c:v>
                </c:pt>
                <c:pt idx="14">
                  <c:v>#N/A</c:v>
                </c:pt>
              </c:numCache>
            </c:numRef>
          </c:val>
          <c:smooth val="0"/>
          <c:extLst>
            <c:ext xmlns:c16="http://schemas.microsoft.com/office/drawing/2014/chart" uri="{C3380CC4-5D6E-409C-BE32-E72D297353CC}">
              <c16:uniqueId val="{00000008-DE28-4C87-AEFA-2D3C0B35A31F}"/>
            </c:ext>
          </c:extLst>
        </c:ser>
        <c:dLbls>
          <c:showLegendKey val="0"/>
          <c:showVal val="0"/>
          <c:showCatName val="0"/>
          <c:showSerName val="0"/>
          <c:showPercent val="0"/>
          <c:showBubbleSize val="0"/>
        </c:dLbls>
        <c:marker val="1"/>
        <c:smooth val="0"/>
        <c:axId val="342950760"/>
        <c:axId val="342951152"/>
      </c:lineChart>
      <c:catAx>
        <c:axId val="342950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2951152"/>
        <c:crosses val="autoZero"/>
        <c:auto val="1"/>
        <c:lblAlgn val="ctr"/>
        <c:lblOffset val="100"/>
        <c:tickLblSkip val="1"/>
        <c:tickMarkSkip val="1"/>
        <c:noMultiLvlLbl val="0"/>
      </c:catAx>
      <c:valAx>
        <c:axId val="342951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50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18034</c:v>
                </c:pt>
                <c:pt idx="5">
                  <c:v>17336</c:v>
                </c:pt>
                <c:pt idx="8">
                  <c:v>17145</c:v>
                </c:pt>
                <c:pt idx="11">
                  <c:v>16059</c:v>
                </c:pt>
                <c:pt idx="14">
                  <c:v>15309</c:v>
                </c:pt>
              </c:numCache>
            </c:numRef>
          </c:val>
          <c:extLst>
            <c:ext xmlns:c16="http://schemas.microsoft.com/office/drawing/2014/chart" uri="{C3380CC4-5D6E-409C-BE32-E72D297353CC}">
              <c16:uniqueId val="{00000000-A679-42B1-953C-5C7FA53698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420</c:v>
                </c:pt>
                <c:pt idx="5">
                  <c:v>409</c:v>
                </c:pt>
                <c:pt idx="8">
                  <c:v>457</c:v>
                </c:pt>
                <c:pt idx="11">
                  <c:v>482</c:v>
                </c:pt>
                <c:pt idx="14">
                  <c:v>534</c:v>
                </c:pt>
              </c:numCache>
            </c:numRef>
          </c:val>
          <c:extLst>
            <c:ext xmlns:c16="http://schemas.microsoft.com/office/drawing/2014/chart" uri="{C3380CC4-5D6E-409C-BE32-E72D297353CC}">
              <c16:uniqueId val="{00000001-A679-42B1-953C-5C7FA53698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2783</c:v>
                </c:pt>
                <c:pt idx="5">
                  <c:v>2543</c:v>
                </c:pt>
                <c:pt idx="8">
                  <c:v>3152</c:v>
                </c:pt>
                <c:pt idx="11">
                  <c:v>3378</c:v>
                </c:pt>
                <c:pt idx="14">
                  <c:v>3479</c:v>
                </c:pt>
              </c:numCache>
            </c:numRef>
          </c:val>
          <c:extLst>
            <c:ext xmlns:c16="http://schemas.microsoft.com/office/drawing/2014/chart" uri="{C3380CC4-5D6E-409C-BE32-E72D297353CC}">
              <c16:uniqueId val="{00000002-A679-42B1-953C-5C7FA53698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679-42B1-953C-5C7FA53698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679-42B1-953C-5C7FA53698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679-42B1-953C-5C7FA53698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2269</c:v>
                </c:pt>
                <c:pt idx="3">
                  <c:v>2190</c:v>
                </c:pt>
                <c:pt idx="6">
                  <c:v>2162</c:v>
                </c:pt>
                <c:pt idx="9">
                  <c:v>2179</c:v>
                </c:pt>
                <c:pt idx="12">
                  <c:v>2167</c:v>
                </c:pt>
              </c:numCache>
            </c:numRef>
          </c:val>
          <c:extLst>
            <c:ext xmlns:c16="http://schemas.microsoft.com/office/drawing/2014/chart" uri="{C3380CC4-5D6E-409C-BE32-E72D297353CC}">
              <c16:uniqueId val="{00000006-A679-42B1-953C-5C7FA53698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1691</c:v>
                </c:pt>
                <c:pt idx="3">
                  <c:v>1051</c:v>
                </c:pt>
                <c:pt idx="6">
                  <c:v>949</c:v>
                </c:pt>
                <c:pt idx="9">
                  <c:v>885</c:v>
                </c:pt>
                <c:pt idx="12">
                  <c:v>768</c:v>
                </c:pt>
              </c:numCache>
            </c:numRef>
          </c:val>
          <c:extLst>
            <c:ext xmlns:c16="http://schemas.microsoft.com/office/drawing/2014/chart" uri="{C3380CC4-5D6E-409C-BE32-E72D297353CC}">
              <c16:uniqueId val="{00000007-A679-42B1-953C-5C7FA53698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9892</c:v>
                </c:pt>
                <c:pt idx="3">
                  <c:v>9670</c:v>
                </c:pt>
                <c:pt idx="6">
                  <c:v>9334</c:v>
                </c:pt>
                <c:pt idx="9">
                  <c:v>8955</c:v>
                </c:pt>
                <c:pt idx="12">
                  <c:v>8357</c:v>
                </c:pt>
              </c:numCache>
            </c:numRef>
          </c:val>
          <c:extLst>
            <c:ext xmlns:c16="http://schemas.microsoft.com/office/drawing/2014/chart" uri="{C3380CC4-5D6E-409C-BE32-E72D297353CC}">
              <c16:uniqueId val="{00000008-A679-42B1-953C-5C7FA53698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340</c:v>
                </c:pt>
                <c:pt idx="3">
                  <c:v>67</c:v>
                </c:pt>
                <c:pt idx="6">
                  <c:v>60</c:v>
                </c:pt>
                <c:pt idx="9">
                  <c:v>54</c:v>
                </c:pt>
                <c:pt idx="12">
                  <c:v>47</c:v>
                </c:pt>
              </c:numCache>
            </c:numRef>
          </c:val>
          <c:extLst>
            <c:ext xmlns:c16="http://schemas.microsoft.com/office/drawing/2014/chart" uri="{C3380CC4-5D6E-409C-BE32-E72D297353CC}">
              <c16:uniqueId val="{00000009-A679-42B1-953C-5C7FA53698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16007</c:v>
                </c:pt>
                <c:pt idx="3">
                  <c:v>15575</c:v>
                </c:pt>
                <c:pt idx="6">
                  <c:v>15421</c:v>
                </c:pt>
                <c:pt idx="9">
                  <c:v>14516</c:v>
                </c:pt>
                <c:pt idx="12">
                  <c:v>13762</c:v>
                </c:pt>
              </c:numCache>
            </c:numRef>
          </c:val>
          <c:extLst>
            <c:ext xmlns:c16="http://schemas.microsoft.com/office/drawing/2014/chart" uri="{C3380CC4-5D6E-409C-BE32-E72D297353CC}">
              <c16:uniqueId val="{0000000A-A679-42B1-953C-5C7FA53698FC}"/>
            </c:ext>
          </c:extLst>
        </c:ser>
        <c:dLbls>
          <c:showLegendKey val="0"/>
          <c:showVal val="0"/>
          <c:showCatName val="0"/>
          <c:showSerName val="0"/>
          <c:showPercent val="0"/>
          <c:showBubbleSize val="0"/>
        </c:dLbls>
        <c:gapWidth val="100"/>
        <c:overlap val="100"/>
        <c:axId val="342951936"/>
        <c:axId val="3504536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8962</c:v>
                </c:pt>
                <c:pt idx="2">
                  <c:v>#N/A</c:v>
                </c:pt>
                <c:pt idx="3">
                  <c:v>#N/A</c:v>
                </c:pt>
                <c:pt idx="4">
                  <c:v>8266</c:v>
                </c:pt>
                <c:pt idx="5">
                  <c:v>#N/A</c:v>
                </c:pt>
                <c:pt idx="6">
                  <c:v>#N/A</c:v>
                </c:pt>
                <c:pt idx="7">
                  <c:v>7171</c:v>
                </c:pt>
                <c:pt idx="8">
                  <c:v>#N/A</c:v>
                </c:pt>
                <c:pt idx="9">
                  <c:v>#N/A</c:v>
                </c:pt>
                <c:pt idx="10">
                  <c:v>6669</c:v>
                </c:pt>
                <c:pt idx="11">
                  <c:v>#N/A</c:v>
                </c:pt>
                <c:pt idx="12">
                  <c:v>#N/A</c:v>
                </c:pt>
                <c:pt idx="13">
                  <c:v>5779</c:v>
                </c:pt>
                <c:pt idx="14">
                  <c:v>#N/A</c:v>
                </c:pt>
              </c:numCache>
            </c:numRef>
          </c:val>
          <c:smooth val="0"/>
          <c:extLst>
            <c:ext xmlns:c16="http://schemas.microsoft.com/office/drawing/2014/chart" uri="{C3380CC4-5D6E-409C-BE32-E72D297353CC}">
              <c16:uniqueId val="{0000000B-A679-42B1-953C-5C7FA53698FC}"/>
            </c:ext>
          </c:extLst>
        </c:ser>
        <c:dLbls>
          <c:showLegendKey val="0"/>
          <c:showVal val="0"/>
          <c:showCatName val="0"/>
          <c:showSerName val="0"/>
          <c:showPercent val="0"/>
          <c:showBubbleSize val="0"/>
        </c:dLbls>
        <c:marker val="1"/>
        <c:smooth val="0"/>
        <c:axId val="342951936"/>
        <c:axId val="350453672"/>
      </c:lineChart>
      <c:catAx>
        <c:axId val="34295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0453672"/>
        <c:crosses val="autoZero"/>
        <c:auto val="1"/>
        <c:lblAlgn val="ctr"/>
        <c:lblOffset val="100"/>
        <c:tickLblSkip val="1"/>
        <c:tickMarkSkip val="1"/>
        <c:noMultiLvlLbl val="0"/>
      </c:catAx>
      <c:valAx>
        <c:axId val="350453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295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609</c:v>
                </c:pt>
                <c:pt idx="1">
                  <c:v>610</c:v>
                </c:pt>
                <c:pt idx="2">
                  <c:v>491</c:v>
                </c:pt>
              </c:numCache>
            </c:numRef>
          </c:val>
          <c:extLst>
            <c:ext xmlns:c16="http://schemas.microsoft.com/office/drawing/2014/chart" uri="{C3380CC4-5D6E-409C-BE32-E72D297353CC}">
              <c16:uniqueId val="{00000000-EE1A-40DC-B36E-CDBBA8A9A2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1503</c:v>
                </c:pt>
                <c:pt idx="1">
                  <c:v>1761</c:v>
                </c:pt>
                <c:pt idx="2">
                  <c:v>1965</c:v>
                </c:pt>
              </c:numCache>
            </c:numRef>
          </c:val>
          <c:extLst>
            <c:ext xmlns:c16="http://schemas.microsoft.com/office/drawing/2014/chart" uri="{C3380CC4-5D6E-409C-BE32-E72D297353CC}">
              <c16:uniqueId val="{00000001-EE1A-40DC-B36E-CDBBA8A9A2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2470</c:v>
                </c:pt>
                <c:pt idx="1">
                  <c:v>2430</c:v>
                </c:pt>
                <c:pt idx="2">
                  <c:v>2409</c:v>
                </c:pt>
              </c:numCache>
            </c:numRef>
          </c:val>
          <c:extLst>
            <c:ext xmlns:c16="http://schemas.microsoft.com/office/drawing/2014/chart" uri="{C3380CC4-5D6E-409C-BE32-E72D297353CC}">
              <c16:uniqueId val="{00000002-EE1A-40DC-B36E-CDBBA8A9A259}"/>
            </c:ext>
          </c:extLst>
        </c:ser>
        <c:dLbls>
          <c:showLegendKey val="0"/>
          <c:showVal val="0"/>
          <c:showCatName val="0"/>
          <c:showSerName val="0"/>
          <c:showPercent val="0"/>
          <c:showBubbleSize val="0"/>
        </c:dLbls>
        <c:gapWidth val="120"/>
        <c:overlap val="100"/>
        <c:axId val="350454456"/>
        <c:axId val="350454848"/>
      </c:barChart>
      <c:catAx>
        <c:axId val="350454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0454848"/>
        <c:crosses val="autoZero"/>
        <c:auto val="1"/>
        <c:lblAlgn val="ctr"/>
        <c:lblOffset val="100"/>
        <c:tickLblSkip val="1"/>
        <c:tickMarkSkip val="1"/>
        <c:noMultiLvlLbl val="0"/>
      </c:catAx>
      <c:valAx>
        <c:axId val="35045484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0454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{0A49A2AE-6105-4750-B3D6-7516E5561336}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43E-42DB-8CBD-9C0DD81B497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{D220B00F-C96E-4327-851C-E6470DB1136F}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43E-42DB-8CBD-9C0DD81B497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{F2937CBF-7BF6-4232-BE4B-53A8F991C3F7}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43E-42DB-8CBD-9C0DD81B497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{C9A4BFE5-534F-43B3-9D63-3739C7F198E0}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43E-42DB-8CBD-9C0DD81B497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{20499B80-0AAB-4595-882C-4FEF50D25A65}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43E-42DB-8CBD-9C0DD81B49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{9653D0E2-ED78-44A1-A77E-304FD06CD4CE}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43E-42DB-8CBD-9C0DD81B497B}"/>
                </c:ext>
              </c:extLst>
            </c:dLbl>
            <c:dLbl>
              <c:idx val="16"/>
              <c:layout>
                <c:manualLayout>
                  <c:x val="-4.5797569605124176E-2"/>
                  <c:y val="-6.4739042105865174E-2"/>
                </c:manualLayout>
              </c:layout>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{7BF28D42-FEED-4556-BBC1-4170B7CDDBDF}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43E-42DB-8CBD-9C0DD81B497B}"/>
                </c:ext>
              </c:extLst>
            </c:dLbl>
            <c:dLbl>
              <c:idx val="24"/>
              <c:layout>
                <c:manualLayout>
                  <c:x val="-1.8492831334020431E-2"/>
                  <c:y val="-6.4739042105865174E-2"/>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{A728FE72-8246-4E92-B2BC-6E0E219DFA0A}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43E-42DB-8CBD-9C0DD81B497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{B1AC4FC9-6D15-4D81-8F11-150CC2A754C5}</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43E-42DB-8CBD-9C0DD81B497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51.7</c:v>
                </c:pt>
                <c:pt idx="24">
                  <c:v>51.7</c:v>
                </c:pt>
                <c:pt idx="32">
                  <c:v>55.4</c:v>
                </c:pt>
              </c:numCache>
            </c:numRef>
          </c:xVal>
          <c:yVal>
            <c:numRef>
              <c:f>公会計指標分析・財政指標組合せ分析表!$BP$51:$DC$51</c:f>
              <c:numCache>
                <c:formatCode>#,##0.0;"▲ "#,##0.0</c:formatCode>
                <c:ptCount val="40"/>
                <c:pt idx="16">
                  <c:v>127.5</c:v>
                </c:pt>
                <c:pt idx="24">
                  <c:v>122.5</c:v>
                </c:pt>
                <c:pt idx="32">
                  <c:v>109</c:v>
                </c:pt>
              </c:numCache>
            </c:numRef>
          </c:yVal>
          <c:smooth val="0"/>
          <c:extLst>
            <c:ext xmlns:c16="http://schemas.microsoft.com/office/drawing/2014/chart" uri="{C3380CC4-5D6E-409C-BE32-E72D297353CC}">
              <c16:uniqueId val="{00000009-843E-42DB-8CBD-9C0DD81B497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{16F2E7E0-AEF5-4AA4-B55A-6DC641987D36}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43E-42DB-8CBD-9C0DD81B497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{F2B238F5-3059-4012-A9AE-D1B6E25BD9C3}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43E-42DB-8CBD-9C0DD81B497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{3231A267-2F6B-4F4B-86B7-8C0EF531244B}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43E-42DB-8CBD-9C0DD81B497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{576659DE-7819-476E-8213-B2DB06D9D620}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43E-42DB-8CBD-9C0DD81B497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{82B45DFB-8E7B-4F87-9A9D-F68B70AAD955}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43E-42DB-8CBD-9C0DD81B497B}"/>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{6E9FC700-BD15-4098-A730-166EA07F533A}</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43E-42DB-8CBD-9C0DD81B497B}"/>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{FECBA07F-F187-4435-B7EE-E4472D187C13}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43E-42DB-8CBD-9C0DD81B497B}"/>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{2C989CDD-CBEE-44CD-A2F1-EE688F515784}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43E-42DB-8CBD-9C0DD81B497B}"/>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{E4AB8B45-73F6-4E78-AFBB-11EBC478320D}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43E-42DB-8CBD-9C0DD81B497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55.6</c:v>
                </c:pt>
                <c:pt idx="24">
                  <c:v>59.8</c:v>
                </c:pt>
                <c:pt idx="32">
                  <c:v>60.5</c:v>
                </c:pt>
              </c:numCache>
            </c:numRef>
          </c:xVal>
          <c:yVal>
            <c:numRef>
              <c:f>公会計指標分析・財政指標組合せ分析表!$BP$55:$DC$55</c:f>
              <c:numCache>
                <c:formatCode>#,##0.0;"▲ "#,##0.0</c:formatCode>
                <c:ptCount val="40"/>
                <c:pt idx="16">
                  <c:v>58.9</c:v>
                </c:pt>
                <c:pt idx="24">
                  <c:v>51.4</c:v>
                </c:pt>
                <c:pt idx="32">
                  <c:v>46.8</c:v>
                </c:pt>
              </c:numCache>
            </c:numRef>
          </c:yVal>
          <c:smooth val="0"/>
          <c:extLst>
            <c:ext xmlns:c16="http://schemas.microsoft.com/office/drawing/2014/chart" uri="{C3380CC4-5D6E-409C-BE32-E72D297353CC}">
              <c16:uniqueId val="{00000013-843E-42DB-8CBD-9C0DD81B497B}"/>
            </c:ext>
          </c:extLst>
        </c:ser>
        <c:dLbls>
          <c:showLegendKey val="0"/>
          <c:showVal val="1"/>
          <c:showCatName val="0"/>
          <c:showSerName val="0"/>
          <c:showPercent val="0"/>
          <c:showBubbleSize val="0"/>
        </c:dLbls>
        <c:axId val="195340824"/>
        <c:axId val="195341216"/>
      </c:scatterChart>
      <c:valAx>
        <c:axId val="195340824"/>
        <c:scaling>
          <c:orientation val="minMax"/>
          <c:max val="61.300000000000004"/>
          <c:min val="51.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41216"/>
        <c:crosses val="autoZero"/>
        <c:crossBetween val="midCat"/>
      </c:valAx>
      <c:valAx>
        <c:axId val="195341216"/>
        <c:scaling>
          <c:orientation val="minMax"/>
          <c:max val="141"/>
          <c:min val="3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4082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{520604DF-72A7-4679-8B38-393F081A6DB3}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35FB-4385-A3BA-67E34C11103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{0F61B80E-130D-4EA4-81C7-B2314EB9E29E}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5FB-4385-A3BA-67E34C11103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{5DB052DD-1BE6-4419-9D3F-3F5EFCB67589}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5FB-4385-A3BA-67E34C11103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{10D43D6C-9D82-4E19-A84D-F513DAF27990}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5FB-4385-A3BA-67E34C11103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{AE583104-F4EA-46AB-AFB0-DDFFCECDAE4B}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5FB-4385-A3BA-67E34C1110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{35C39EC7-C76C-48DF-8DB0-2E01FE3FD524}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35FB-4385-A3BA-67E34C1110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{0B73DBFB-3D29-4EF7-ADC4-D73146A6F221}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35FB-4385-A3BA-67E34C1110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{5BEC08F7-3336-4039-A3A9-FE35633525A1}</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35FB-4385-A3BA-67E34C1110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{C5F04CA0-D4CF-4444-A6FA-3CD666A87185}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35FB-4385-A3BA-67E34C11103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15.8</c:v>
                </c:pt>
                <c:pt idx="8">
                  <c:v>16.2</c:v>
                </c:pt>
                <c:pt idx="16">
                  <c:v>15.5</c:v>
                </c:pt>
                <c:pt idx="24">
                  <c:v>14.7</c:v>
                </c:pt>
                <c:pt idx="32">
                  <c:v>14</c:v>
                </c:pt>
              </c:numCache>
            </c:numRef>
          </c:xVal>
          <c:yVal>
            <c:numRef>
              <c:f>公会計指標分析・財政指標組合せ分析表!$BP$73:$DC$73</c:f>
              <c:numCache>
                <c:formatCode>#,##0.0;"▲ "#,##0.0</c:formatCode>
                <c:ptCount val="40"/>
                <c:pt idx="0">
                  <c:v>155.30000000000001</c:v>
                </c:pt>
                <c:pt idx="8">
                  <c:v>145.80000000000001</c:v>
                </c:pt>
                <c:pt idx="16">
                  <c:v>127.5</c:v>
                </c:pt>
                <c:pt idx="24">
                  <c:v>122.5</c:v>
                </c:pt>
                <c:pt idx="32">
                  <c:v>109</c:v>
                </c:pt>
              </c:numCache>
            </c:numRef>
          </c:yVal>
          <c:smooth val="0"/>
          <c:extLst>
            <c:ext xmlns:c16="http://schemas.microsoft.com/office/drawing/2014/chart" uri="{C3380CC4-5D6E-409C-BE32-E72D297353CC}">
              <c16:uniqueId val="{00000009-35FB-4385-A3BA-67E34C11103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{13803C66-454E-4570-992F-37556F8AADD5}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35FB-4385-A3BA-67E34C11103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{335A0A6A-E1FE-4400-ABF3-F92F7063E38B}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5FB-4385-A3BA-67E34C11103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{210987E3-3B1B-43A7-B70F-CC280E7DC0B9}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5FB-4385-A3BA-67E34C11103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{0A502D08-E4A2-4045-B20E-B382E7915203}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5FB-4385-A3BA-67E34C11103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{E4E35733-2ACA-4D96-9E09-281BE4F9B778}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5FB-4385-A3BA-67E34C11103E}"/>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{3550EDD5-90A2-4ACD-B835-02C25C636B86}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35FB-4385-A3BA-67E34C11103E}"/>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{5DE668F2-5F39-4955-A205-CE93D62EC36A}</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35FB-4385-A3BA-67E34C11103E}"/>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{EB9EACA6-38A6-4940-8279-D33B970126E9}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35FB-4385-A3BA-67E34C11103E}"/>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{28820B88-D934-490B-99DE-216DDD23CDDF}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35FB-4385-A3BA-67E34C11103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12.5</c:v>
                </c:pt>
                <c:pt idx="8">
                  <c:v>11.5</c:v>
                </c:pt>
                <c:pt idx="16">
                  <c:v>10.8</c:v>
                </c:pt>
                <c:pt idx="24">
                  <c:v>10.199999999999999</c:v>
                </c:pt>
                <c:pt idx="32">
                  <c:v>9.9</c:v>
                </c:pt>
              </c:numCache>
            </c:numRef>
          </c:xVal>
          <c:yVal>
            <c:numRef>
              <c:f>公会計指標分析・財政指標組合せ分析表!$BP$77:$DC$77</c:f>
              <c:numCache>
                <c:formatCode>#,##0.0;"▲ "#,##0.0</c:formatCode>
                <c:ptCount val="40"/>
                <c:pt idx="0">
                  <c:v>55.2</c:v>
                </c:pt>
                <c:pt idx="8">
                  <c:v>54</c:v>
                </c:pt>
                <c:pt idx="16">
                  <c:v>58.9</c:v>
                </c:pt>
                <c:pt idx="24">
                  <c:v>51.4</c:v>
                </c:pt>
                <c:pt idx="32">
                  <c:v>46.8</c:v>
                </c:pt>
              </c:numCache>
            </c:numRef>
          </c:yVal>
          <c:smooth val="0"/>
          <c:extLst>
            <c:ext xmlns:c16="http://schemas.microsoft.com/office/drawing/2014/chart" uri="{C3380CC4-5D6E-409C-BE32-E72D297353CC}">
              <c16:uniqueId val="{00000013-35FB-4385-A3BA-67E34C11103E}"/>
            </c:ext>
          </c:extLst>
        </c:ser>
        <c:dLbls>
          <c:showLegendKey val="0"/>
          <c:showVal val="1"/>
          <c:showCatName val="0"/>
          <c:showSerName val="0"/>
          <c:showPercent val="0"/>
          <c:showBubbleSize val="0"/>
        </c:dLbls>
        <c:axId val="195342784"/>
        <c:axId val="195343176"/>
      </c:scatterChart>
      <c:valAx>
        <c:axId val="195342784"/>
        <c:scaling>
          <c:orientation val="minMax"/>
          <c:max val="16.8"/>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95343176"/>
        <c:crosses val="autoZero"/>
        <c:crossBetween val="midCat"/>
      </c:valAx>
      <c:valAx>
        <c:axId val="195343176"/>
        <c:scaling>
          <c:orientation val="minMax"/>
          <c:max val="18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9534278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人口の減少や全国平均を上回る高齢化率（</a:t>
          </a:r>
          <a:r>
            <a:rPr kumimoji="1" lang="en-US" altLang="ja-JP" sz="1100">
              <a:solidFill>
                <a:schemeClr val="dk1"/>
              </a:solidFill>
              <a:effectLst/>
              <a:latin typeface="+mn-lt"/>
              <a:ea typeface="+mn-ea"/>
              <a:cs typeface="+mn-cs"/>
            </a:rPr>
            <a:t>2018</a:t>
          </a:r>
          <a:r>
            <a:rPr kumimoji="1" lang="ja-JP" altLang="en-US"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月末</a:t>
          </a:r>
          <a:r>
            <a:rPr kumimoji="1" lang="en-US" altLang="ja-JP" sz="1100">
              <a:solidFill>
                <a:schemeClr val="dk1"/>
              </a:solidFill>
              <a:effectLst/>
              <a:latin typeface="+mn-lt"/>
              <a:ea typeface="+mn-ea"/>
              <a:cs typeface="+mn-cs"/>
            </a:rPr>
            <a:t>43.5</a:t>
          </a:r>
          <a:r>
            <a:rPr kumimoji="1" lang="ja-JP" altLang="en-US" sz="1100">
              <a:solidFill>
                <a:schemeClr val="dk1"/>
              </a:solidFill>
              <a:effectLst/>
              <a:latin typeface="+mn-lt"/>
              <a:ea typeface="+mn-ea"/>
              <a:cs typeface="+mn-cs"/>
            </a:rPr>
            <a:t>％）に加え、町内に中心となる産業が少ないこと等により、財政基盤が弱く、類似団体平均をかなり下回っている。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組織の見直し（１８課体制から２～３課減）や</a:t>
          </a:r>
          <a:r>
            <a:rPr kumimoji="1" lang="ja-JP" altLang="ja-JP" sz="1100">
              <a:solidFill>
                <a:schemeClr val="dk1"/>
              </a:solidFill>
              <a:effectLst/>
              <a:latin typeface="+mn-lt"/>
              <a:ea typeface="+mn-ea"/>
              <a:cs typeface="+mn-cs"/>
            </a:rPr>
            <a:t>直営事業の民間委託等により平成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月策定の邑南町行財政改善計画</a:t>
          </a:r>
          <a:r>
            <a:rPr kumimoji="1" lang="ja-JP" altLang="en-US" sz="1100">
              <a:solidFill>
                <a:schemeClr val="dk1"/>
              </a:solidFill>
              <a:effectLst/>
              <a:latin typeface="+mn-lt"/>
              <a:ea typeface="+mn-ea"/>
              <a:cs typeface="+mn-cs"/>
            </a:rPr>
            <a:t>を着実に実行し、</a:t>
          </a:r>
          <a:r>
            <a:rPr kumimoji="1" lang="ja-JP" altLang="ja-JP" sz="1100">
              <a:solidFill>
                <a:schemeClr val="dk1"/>
              </a:solidFill>
              <a:effectLst/>
              <a:latin typeface="+mn-lt"/>
              <a:ea typeface="+mn-ea"/>
              <a:cs typeface="+mn-cs"/>
            </a:rPr>
            <a:t>現在行っている新発債の制限</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継続</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による公債費の減少</a:t>
          </a:r>
          <a:r>
            <a:rPr kumimoji="1" lang="ja-JP" altLang="en-US" sz="1100">
              <a:solidFill>
                <a:schemeClr val="dk1"/>
              </a:solidFill>
              <a:effectLst/>
              <a:latin typeface="+mn-lt"/>
              <a:ea typeface="+mn-ea"/>
              <a:cs typeface="+mn-cs"/>
            </a:rPr>
            <a:t>に努め、活力あるまちづくりを展開しつつ、行政の効率化を進めることによって、財政の健全化を図る。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61685</xdr:rowOff>
    </xdr:to>
    <xdr:cxnSp macro="">
      <xdr:nvCxnSpPr>
        <xdr:cNvPr id="66" name="直線コネクタ 65"/>
        <xdr:cNvCxnSpPr/>
      </xdr:nvCxnSpPr>
      <xdr:spPr>
        <a:xfrm flipV="1">
          <a:off x="4953000" y="6261100"/>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9"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0" name="直線コネクタ 69"/>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61685</xdr:rowOff>
    </xdr:from>
    <xdr:to>
      <xdr:col>23</xdr:col>
      <xdr:colOff>133350</xdr:colOff>
      <xdr:row>44</xdr:row>
      <xdr:rowOff>61685</xdr:rowOff>
    </xdr:to>
    <xdr:cxnSp macro="">
      <xdr:nvCxnSpPr>
        <xdr:cNvPr id="71" name="直線コネクタ 70"/>
        <xdr:cNvCxnSpPr/>
      </xdr:nvCxnSpPr>
      <xdr:spPr>
        <a:xfrm>
          <a:off x="4114800" y="76054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162577</xdr:rowOff>
    </xdr:from>
    <xdr:ext cx="762000" cy="259045"/>
    <xdr:sp macro="" textlink="">
      <xdr:nvSpPr>
        <xdr:cNvPr id="72" name="財政力平均値テキスト"/>
        <xdr:cNvSpPr txBox="1"/>
      </xdr:nvSpPr>
      <xdr:spPr>
        <a:xfrm>
          <a:off x="5041900" y="702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61685</xdr:rowOff>
    </xdr:from>
    <xdr:to>
      <xdr:col>19</xdr:col>
      <xdr:colOff>133350</xdr:colOff>
      <xdr:row>44</xdr:row>
      <xdr:rowOff>61685</xdr:rowOff>
    </xdr:to>
    <xdr:cxnSp macro="">
      <xdr:nvCxnSpPr>
        <xdr:cNvPr id="74" name="直線コネクタ 73"/>
        <xdr:cNvCxnSpPr/>
      </xdr:nvCxnSpPr>
      <xdr:spPr>
        <a:xfrm>
          <a:off x="3225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5" name="フローチャート: 判断 74"/>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6" name="テキスト ボックス 75"/>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61685</xdr:rowOff>
    </xdr:from>
    <xdr:to>
      <xdr:col>15</xdr:col>
      <xdr:colOff>82550</xdr:colOff>
      <xdr:row>44</xdr:row>
      <xdr:rowOff>61685</xdr:rowOff>
    </xdr:to>
    <xdr:cxnSp macro="">
      <xdr:nvCxnSpPr>
        <xdr:cNvPr id="77" name="直線コネクタ 76"/>
        <xdr:cNvCxnSpPr/>
      </xdr:nvCxnSpPr>
      <xdr:spPr>
        <a:xfrm>
          <a:off x="2336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8" name="フローチャート: 判断 77"/>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9" name="テキスト ボックス 78"/>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61685</xdr:rowOff>
    </xdr:from>
    <xdr:to>
      <xdr:col>11</xdr:col>
      <xdr:colOff>31750</xdr:colOff>
      <xdr:row>44</xdr:row>
      <xdr:rowOff>61685</xdr:rowOff>
    </xdr:to>
    <xdr:cxnSp macro="">
      <xdr:nvCxnSpPr>
        <xdr:cNvPr id="80" name="直線コネクタ 79"/>
        <xdr:cNvCxnSpPr/>
      </xdr:nvCxnSpPr>
      <xdr:spPr>
        <a:xfrm>
          <a:off x="1447800" y="76054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1" name="フローチャート: 判断 80"/>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155320</xdr:rowOff>
    </xdr:from>
    <xdr:ext cx="762000" cy="259045"/>
    <xdr:sp macro="" textlink="">
      <xdr:nvSpPr>
        <xdr:cNvPr id="82" name="テキスト ボックス 81"/>
        <xdr:cNvSpPr txBox="1"/>
      </xdr:nvSpPr>
      <xdr:spPr>
        <a:xfrm>
          <a:off x="1955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3" name="フローチャート: 判断 82"/>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4" name="テキスト ボックス 83"/>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10885</xdr:rowOff>
    </xdr:from>
    <xdr:to>
      <xdr:col>23</xdr:col>
      <xdr:colOff>184150</xdr:colOff>
      <xdr:row>44</xdr:row>
      <xdr:rowOff>112485</xdr:rowOff>
    </xdr:to>
    <xdr:sp macro="" textlink="">
      <xdr:nvSpPr>
        <xdr:cNvPr id="90" name="楕円 89"/>
        <xdr:cNvSpPr/>
      </xdr:nvSpPr>
      <xdr:spPr>
        <a:xfrm>
          <a:off x="49022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78212</xdr:rowOff>
    </xdr:from>
    <xdr:ext cx="762000" cy="259045"/>
    <xdr:sp macro="" textlink="">
      <xdr:nvSpPr>
        <xdr:cNvPr id="91" name="財政力該当値テキスト"/>
        <xdr:cNvSpPr txBox="1"/>
      </xdr:nvSpPr>
      <xdr:spPr>
        <a:xfrm>
          <a:off x="5041900" y="745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10885</xdr:rowOff>
    </xdr:from>
    <xdr:to>
      <xdr:col>19</xdr:col>
      <xdr:colOff>184150</xdr:colOff>
      <xdr:row>44</xdr:row>
      <xdr:rowOff>112485</xdr:rowOff>
    </xdr:to>
    <xdr:sp macro="" textlink="">
      <xdr:nvSpPr>
        <xdr:cNvPr id="92" name="楕円 91"/>
        <xdr:cNvSpPr/>
      </xdr:nvSpPr>
      <xdr:spPr>
        <a:xfrm>
          <a:off x="4064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97262</xdr:rowOff>
    </xdr:from>
    <xdr:ext cx="736600" cy="259045"/>
    <xdr:sp macro="" textlink="">
      <xdr:nvSpPr>
        <xdr:cNvPr id="93" name="テキスト ボックス 92"/>
        <xdr:cNvSpPr txBox="1"/>
      </xdr:nvSpPr>
      <xdr:spPr>
        <a:xfrm>
          <a:off x="3733800" y="7641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10885</xdr:rowOff>
    </xdr:from>
    <xdr:to>
      <xdr:col>15</xdr:col>
      <xdr:colOff>133350</xdr:colOff>
      <xdr:row>44</xdr:row>
      <xdr:rowOff>112485</xdr:rowOff>
    </xdr:to>
    <xdr:sp macro="" textlink="">
      <xdr:nvSpPr>
        <xdr:cNvPr id="94" name="楕円 93"/>
        <xdr:cNvSpPr/>
      </xdr:nvSpPr>
      <xdr:spPr>
        <a:xfrm>
          <a:off x="3175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97262</xdr:rowOff>
    </xdr:from>
    <xdr:ext cx="762000" cy="259045"/>
    <xdr:sp macro="" textlink="">
      <xdr:nvSpPr>
        <xdr:cNvPr id="95" name="テキスト ボックス 94"/>
        <xdr:cNvSpPr txBox="1"/>
      </xdr:nvSpPr>
      <xdr:spPr>
        <a:xfrm>
          <a:off x="2844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10885</xdr:rowOff>
    </xdr:from>
    <xdr:to>
      <xdr:col>11</xdr:col>
      <xdr:colOff>82550</xdr:colOff>
      <xdr:row>44</xdr:row>
      <xdr:rowOff>112485</xdr:rowOff>
    </xdr:to>
    <xdr:sp macro="" textlink="">
      <xdr:nvSpPr>
        <xdr:cNvPr id="96" name="楕円 95"/>
        <xdr:cNvSpPr/>
      </xdr:nvSpPr>
      <xdr:spPr>
        <a:xfrm>
          <a:off x="2286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97262</xdr:rowOff>
    </xdr:from>
    <xdr:ext cx="762000" cy="259045"/>
    <xdr:sp macro="" textlink="">
      <xdr:nvSpPr>
        <xdr:cNvPr id="97" name="テキスト ボックス 96"/>
        <xdr:cNvSpPr txBox="1"/>
      </xdr:nvSpPr>
      <xdr:spPr>
        <a:xfrm>
          <a:off x="1955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98" name="楕円 97"/>
        <xdr:cNvSpPr/>
      </xdr:nvSpPr>
      <xdr:spPr>
        <a:xfrm>
          <a:off x="1397000" y="755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97262</xdr:rowOff>
    </xdr:from>
    <xdr:ext cx="762000" cy="259045"/>
    <xdr:sp macro="" textlink="">
      <xdr:nvSpPr>
        <xdr:cNvPr id="99" name="テキスト ボックス 98"/>
        <xdr:cNvSpPr txBox="1"/>
      </xdr:nvSpPr>
      <xdr:spPr>
        <a:xfrm>
          <a:off x="1066800" y="764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各性質別の内訳は、公債費</a:t>
          </a:r>
          <a:r>
            <a:rPr kumimoji="1" lang="ja-JP" altLang="en-US" sz="1100">
              <a:solidFill>
                <a:schemeClr val="dk1"/>
              </a:solidFill>
              <a:effectLst/>
              <a:latin typeface="+mn-lt"/>
              <a:ea typeface="+mn-ea"/>
              <a:cs typeface="+mn-cs"/>
            </a:rPr>
            <a:t>２５．４</a:t>
          </a:r>
          <a:r>
            <a:rPr kumimoji="1" lang="ja-JP" altLang="ja-JP" sz="1100">
              <a:solidFill>
                <a:schemeClr val="dk1"/>
              </a:solidFill>
              <a:effectLst/>
              <a:latin typeface="+mn-lt"/>
              <a:ea typeface="+mn-ea"/>
              <a:cs typeface="+mn-cs"/>
            </a:rPr>
            <a:t>％が最大で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人件費</a:t>
          </a:r>
          <a:r>
            <a:rPr kumimoji="1" lang="ja-JP" altLang="en-US" sz="1100">
              <a:solidFill>
                <a:schemeClr val="dk1"/>
              </a:solidFill>
              <a:effectLst/>
              <a:latin typeface="+mn-lt"/>
              <a:ea typeface="+mn-ea"/>
              <a:cs typeface="+mn-cs"/>
            </a:rPr>
            <a:t>２０</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％、補助費１</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％、物件費１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％と続く。</a:t>
          </a:r>
          <a:endParaRPr lang="ja-JP" altLang="ja-JP" sz="1400">
            <a:effectLst/>
          </a:endParaRPr>
        </a:p>
        <a:p>
          <a:r>
            <a:rPr kumimoji="1" lang="ja-JP" altLang="ja-JP" sz="1100">
              <a:solidFill>
                <a:schemeClr val="dk1"/>
              </a:solidFill>
              <a:effectLst/>
              <a:latin typeface="+mn-lt"/>
              <a:ea typeface="+mn-ea"/>
              <a:cs typeface="+mn-cs"/>
            </a:rPr>
            <a:t>　町村合併まで福祉施設の運営を直営で行っていたため、近隣自治体と比較して職員数が多い状態にあったが、</a:t>
          </a:r>
          <a:r>
            <a:rPr kumimoji="1" lang="ja-JP" altLang="en-US" sz="1100">
              <a:solidFill>
                <a:schemeClr val="dk1"/>
              </a:solidFill>
              <a:effectLst/>
              <a:latin typeface="+mn-lt"/>
              <a:ea typeface="+mn-ea"/>
              <a:cs typeface="+mn-cs"/>
            </a:rPr>
            <a:t>施設の</a:t>
          </a:r>
          <a:r>
            <a:rPr kumimoji="1" lang="ja-JP" altLang="ja-JP" sz="1100">
              <a:solidFill>
                <a:schemeClr val="dk1"/>
              </a:solidFill>
              <a:effectLst/>
              <a:latin typeface="+mn-lt"/>
              <a:ea typeface="+mn-ea"/>
              <a:cs typeface="+mn-cs"/>
            </a:rPr>
            <a:t>民間</a:t>
          </a:r>
          <a:r>
            <a:rPr kumimoji="1" lang="ja-JP" altLang="en-US" sz="1100">
              <a:solidFill>
                <a:schemeClr val="dk1"/>
              </a:solidFill>
              <a:effectLst/>
              <a:latin typeface="+mn-lt"/>
              <a:ea typeface="+mn-ea"/>
              <a:cs typeface="+mn-cs"/>
            </a:rPr>
            <a:t>譲渡</a:t>
          </a:r>
          <a:r>
            <a:rPr kumimoji="1" lang="ja-JP" altLang="ja-JP" sz="1100">
              <a:solidFill>
                <a:schemeClr val="dk1"/>
              </a:solidFill>
              <a:effectLst/>
              <a:latin typeface="+mn-lt"/>
              <a:ea typeface="+mn-ea"/>
              <a:cs typeface="+mn-cs"/>
            </a:rPr>
            <a:t>等を行い職員数の削減を行ってきた。また、新年度予算編成時に新発債の制限をかけることや、邑南町行財政改善計画を掲げるなどして経常収支比率の改善に努めている。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6" name="直線コネクタ 115"/>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7" name="テキスト ボックス 116"/>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8" name="直線コネクタ 117"/>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9" name="テキスト ボックス 118"/>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20" name="直線コネクタ 119"/>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1" name="テキスト ボックス 120"/>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2" name="直線コネクタ 121"/>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3" name="テキスト ボックス 122"/>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4" name="直線コネクタ 123"/>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5" name="テキスト ボックス 124"/>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6" name="直線コネクタ 125"/>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7" name="テキスト ボックス 126"/>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8" name="直線コネクタ 12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9" name="テキスト ボックス 12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66</xdr:row>
      <xdr:rowOff>92891</xdr:rowOff>
    </xdr:to>
    <xdr:cxnSp macro="">
      <xdr:nvCxnSpPr>
        <xdr:cNvPr id="131" name="直線コネクタ 130"/>
        <xdr:cNvCxnSpPr/>
      </xdr:nvCxnSpPr>
      <xdr:spPr>
        <a:xfrm flipV="1">
          <a:off x="4953000" y="10167620"/>
          <a:ext cx="0" cy="1240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64968</xdr:rowOff>
    </xdr:from>
    <xdr:ext cx="762000" cy="259045"/>
    <xdr:sp macro="" textlink="">
      <xdr:nvSpPr>
        <xdr:cNvPr id="132" name="財政構造の弾力性最小値テキスト"/>
        <xdr:cNvSpPr txBox="1"/>
      </xdr:nvSpPr>
      <xdr:spPr>
        <a:xfrm>
          <a:off x="5041900" y="11380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92891</xdr:rowOff>
    </xdr:from>
    <xdr:to>
      <xdr:col>24</xdr:col>
      <xdr:colOff>12700</xdr:colOff>
      <xdr:row>66</xdr:row>
      <xdr:rowOff>92891</xdr:rowOff>
    </xdr:to>
    <xdr:cxnSp macro="">
      <xdr:nvCxnSpPr>
        <xdr:cNvPr id="133" name="直線コネクタ 132"/>
        <xdr:cNvCxnSpPr/>
      </xdr:nvCxnSpPr>
      <xdr:spPr>
        <a:xfrm>
          <a:off x="4864100" y="11408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4"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5" name="直線コネクタ 134"/>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105773</xdr:rowOff>
    </xdr:from>
    <xdr:to>
      <xdr:col>23</xdr:col>
      <xdr:colOff>133350</xdr:colOff>
      <xdr:row>65</xdr:row>
      <xdr:rowOff>140244</xdr:rowOff>
    </xdr:to>
    <xdr:cxnSp macro="">
      <xdr:nvCxnSpPr>
        <xdr:cNvPr id="136" name="直線コネクタ 135"/>
        <xdr:cNvCxnSpPr/>
      </xdr:nvCxnSpPr>
      <xdr:spPr>
        <a:xfrm flipV="1">
          <a:off x="4114800" y="11250023"/>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7"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8" name="フローチャート: 判断 137"/>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126456</xdr:rowOff>
    </xdr:from>
    <xdr:to>
      <xdr:col>19</xdr:col>
      <xdr:colOff>133350</xdr:colOff>
      <xdr:row>65</xdr:row>
      <xdr:rowOff>140244</xdr:rowOff>
    </xdr:to>
    <xdr:cxnSp macro="">
      <xdr:nvCxnSpPr>
        <xdr:cNvPr id="139" name="直線コネクタ 138"/>
        <xdr:cNvCxnSpPr/>
      </xdr:nvCxnSpPr>
      <xdr:spPr>
        <a:xfrm>
          <a:off x="3225800" y="1127070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169454</xdr:rowOff>
    </xdr:from>
    <xdr:to>
      <xdr:col>19</xdr:col>
      <xdr:colOff>184150</xdr:colOff>
      <xdr:row>63</xdr:row>
      <xdr:rowOff>99604</xdr:rowOff>
    </xdr:to>
    <xdr:sp macro="" textlink="">
      <xdr:nvSpPr>
        <xdr:cNvPr id="140" name="フローチャート: 判断 139"/>
        <xdr:cNvSpPr/>
      </xdr:nvSpPr>
      <xdr:spPr>
        <a:xfrm>
          <a:off x="4064000" y="10799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109781</xdr:rowOff>
    </xdr:from>
    <xdr:ext cx="736600" cy="259045"/>
    <xdr:sp macro="" textlink="">
      <xdr:nvSpPr>
        <xdr:cNvPr id="141" name="テキスト ボックス 140"/>
        <xdr:cNvSpPr txBox="1"/>
      </xdr:nvSpPr>
      <xdr:spPr>
        <a:xfrm>
          <a:off x="3733800" y="1056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98878</xdr:rowOff>
    </xdr:from>
    <xdr:to>
      <xdr:col>15</xdr:col>
      <xdr:colOff>82550</xdr:colOff>
      <xdr:row>65</xdr:row>
      <xdr:rowOff>126456</xdr:rowOff>
    </xdr:to>
    <xdr:cxnSp macro="">
      <xdr:nvCxnSpPr>
        <xdr:cNvPr id="142" name="直線コネクタ 141"/>
        <xdr:cNvCxnSpPr/>
      </xdr:nvCxnSpPr>
      <xdr:spPr>
        <a:xfrm>
          <a:off x="2336800" y="1124312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17780</xdr:rowOff>
    </xdr:from>
    <xdr:to>
      <xdr:col>15</xdr:col>
      <xdr:colOff>133350</xdr:colOff>
      <xdr:row>62</xdr:row>
      <xdr:rowOff>119380</xdr:rowOff>
    </xdr:to>
    <xdr:sp macro="" textlink="">
      <xdr:nvSpPr>
        <xdr:cNvPr id="143" name="フローチャート: 判断 142"/>
        <xdr:cNvSpPr/>
      </xdr:nvSpPr>
      <xdr:spPr>
        <a:xfrm>
          <a:off x="3175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44" name="テキスト ボックス 143"/>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78196</xdr:rowOff>
    </xdr:from>
    <xdr:to>
      <xdr:col>11</xdr:col>
      <xdr:colOff>31750</xdr:colOff>
      <xdr:row>65</xdr:row>
      <xdr:rowOff>98878</xdr:rowOff>
    </xdr:to>
    <xdr:cxnSp macro="">
      <xdr:nvCxnSpPr>
        <xdr:cNvPr id="145" name="直線コネクタ 144"/>
        <xdr:cNvCxnSpPr/>
      </xdr:nvCxnSpPr>
      <xdr:spPr>
        <a:xfrm>
          <a:off x="1447800" y="11222446"/>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45357</xdr:rowOff>
    </xdr:from>
    <xdr:to>
      <xdr:col>11</xdr:col>
      <xdr:colOff>82550</xdr:colOff>
      <xdr:row>62</xdr:row>
      <xdr:rowOff>146957</xdr:rowOff>
    </xdr:to>
    <xdr:sp macro="" textlink="">
      <xdr:nvSpPr>
        <xdr:cNvPr id="146" name="フローチャート: 判断 145"/>
        <xdr:cNvSpPr/>
      </xdr:nvSpPr>
      <xdr:spPr>
        <a:xfrm>
          <a:off x="2286000" y="106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157134</xdr:rowOff>
    </xdr:from>
    <xdr:ext cx="762000" cy="259045"/>
    <xdr:sp macro="" textlink="">
      <xdr:nvSpPr>
        <xdr:cNvPr id="147" name="テキスト ボックス 146"/>
        <xdr:cNvSpPr txBox="1"/>
      </xdr:nvSpPr>
      <xdr:spPr>
        <a:xfrm>
          <a:off x="1955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85816</xdr:rowOff>
    </xdr:from>
    <xdr:to>
      <xdr:col>7</xdr:col>
      <xdr:colOff>31750</xdr:colOff>
      <xdr:row>62</xdr:row>
      <xdr:rowOff>15966</xdr:rowOff>
    </xdr:to>
    <xdr:sp macro="" textlink="">
      <xdr:nvSpPr>
        <xdr:cNvPr id="148" name="フローチャート: 判断 147"/>
        <xdr:cNvSpPr/>
      </xdr:nvSpPr>
      <xdr:spPr>
        <a:xfrm>
          <a:off x="1397000" y="10544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26143</xdr:rowOff>
    </xdr:from>
    <xdr:ext cx="762000" cy="259045"/>
    <xdr:sp macro="" textlink="">
      <xdr:nvSpPr>
        <xdr:cNvPr id="149" name="テキスト ボックス 148"/>
        <xdr:cNvSpPr txBox="1"/>
      </xdr:nvSpPr>
      <xdr:spPr>
        <a:xfrm>
          <a:off x="1066800" y="1031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50" name="テキスト ボックス 14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1" name="テキスト ボックス 15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2" name="テキスト ボックス 15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3" name="テキスト ボックス 15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4" name="テキスト ボックス 15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54973</xdr:rowOff>
    </xdr:from>
    <xdr:to>
      <xdr:col>23</xdr:col>
      <xdr:colOff>184150</xdr:colOff>
      <xdr:row>65</xdr:row>
      <xdr:rowOff>156573</xdr:rowOff>
    </xdr:to>
    <xdr:sp macro="" textlink="">
      <xdr:nvSpPr>
        <xdr:cNvPr id="155" name="楕円 154"/>
        <xdr:cNvSpPr/>
      </xdr:nvSpPr>
      <xdr:spPr>
        <a:xfrm>
          <a:off x="4902200" y="1119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27050</xdr:rowOff>
    </xdr:from>
    <xdr:ext cx="762000" cy="259045"/>
    <xdr:sp macro="" textlink="">
      <xdr:nvSpPr>
        <xdr:cNvPr id="156" name="財政構造の弾力性該当値テキスト"/>
        <xdr:cNvSpPr txBox="1"/>
      </xdr:nvSpPr>
      <xdr:spPr>
        <a:xfrm>
          <a:off x="5041900" y="11171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89444</xdr:rowOff>
    </xdr:from>
    <xdr:to>
      <xdr:col>19</xdr:col>
      <xdr:colOff>184150</xdr:colOff>
      <xdr:row>66</xdr:row>
      <xdr:rowOff>19594</xdr:rowOff>
    </xdr:to>
    <xdr:sp macro="" textlink="">
      <xdr:nvSpPr>
        <xdr:cNvPr id="157" name="楕円 156"/>
        <xdr:cNvSpPr/>
      </xdr:nvSpPr>
      <xdr:spPr>
        <a:xfrm>
          <a:off x="4064000" y="1123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4371</xdr:rowOff>
    </xdr:from>
    <xdr:ext cx="736600" cy="259045"/>
    <xdr:sp macro="" textlink="">
      <xdr:nvSpPr>
        <xdr:cNvPr id="158" name="テキスト ボックス 157"/>
        <xdr:cNvSpPr txBox="1"/>
      </xdr:nvSpPr>
      <xdr:spPr>
        <a:xfrm>
          <a:off x="3733800" y="11320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75656</xdr:rowOff>
    </xdr:from>
    <xdr:to>
      <xdr:col>15</xdr:col>
      <xdr:colOff>133350</xdr:colOff>
      <xdr:row>66</xdr:row>
      <xdr:rowOff>5806</xdr:rowOff>
    </xdr:to>
    <xdr:sp macro="" textlink="">
      <xdr:nvSpPr>
        <xdr:cNvPr id="159" name="楕円 158"/>
        <xdr:cNvSpPr/>
      </xdr:nvSpPr>
      <xdr:spPr>
        <a:xfrm>
          <a:off x="3175000" y="1121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162033</xdr:rowOff>
    </xdr:from>
    <xdr:ext cx="762000" cy="259045"/>
    <xdr:sp macro="" textlink="">
      <xdr:nvSpPr>
        <xdr:cNvPr id="160" name="テキスト ボックス 159"/>
        <xdr:cNvSpPr txBox="1"/>
      </xdr:nvSpPr>
      <xdr:spPr>
        <a:xfrm>
          <a:off x="2844800" y="11306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48078</xdr:rowOff>
    </xdr:from>
    <xdr:to>
      <xdr:col>11</xdr:col>
      <xdr:colOff>82550</xdr:colOff>
      <xdr:row>65</xdr:row>
      <xdr:rowOff>149678</xdr:rowOff>
    </xdr:to>
    <xdr:sp macro="" textlink="">
      <xdr:nvSpPr>
        <xdr:cNvPr id="161" name="楕円 160"/>
        <xdr:cNvSpPr/>
      </xdr:nvSpPr>
      <xdr:spPr>
        <a:xfrm>
          <a:off x="2286000" y="1119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134455</xdr:rowOff>
    </xdr:from>
    <xdr:ext cx="762000" cy="259045"/>
    <xdr:sp macro="" textlink="">
      <xdr:nvSpPr>
        <xdr:cNvPr id="162" name="テキスト ボックス 161"/>
        <xdr:cNvSpPr txBox="1"/>
      </xdr:nvSpPr>
      <xdr:spPr>
        <a:xfrm>
          <a:off x="1955800" y="1127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27396</xdr:rowOff>
    </xdr:from>
    <xdr:to>
      <xdr:col>7</xdr:col>
      <xdr:colOff>31750</xdr:colOff>
      <xdr:row>65</xdr:row>
      <xdr:rowOff>128996</xdr:rowOff>
    </xdr:to>
    <xdr:sp macro="" textlink="">
      <xdr:nvSpPr>
        <xdr:cNvPr id="163" name="楕円 162"/>
        <xdr:cNvSpPr/>
      </xdr:nvSpPr>
      <xdr:spPr>
        <a:xfrm>
          <a:off x="1397000" y="1117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113773</xdr:rowOff>
    </xdr:from>
    <xdr:ext cx="762000" cy="259045"/>
    <xdr:sp macro="" textlink="">
      <xdr:nvSpPr>
        <xdr:cNvPr id="164" name="テキスト ボックス 163"/>
        <xdr:cNvSpPr txBox="1"/>
      </xdr:nvSpPr>
      <xdr:spPr>
        <a:xfrm>
          <a:off x="1066800" y="1125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5" name="正方形/長方形 16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6" name="テキスト ボックス 165"/>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7" name="テキスト ボックス 166"/>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[306,690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8" name="正方形/長方形 16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9" name="正方形/長方形 16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0" name="正方形/長方形 16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1" name="正方形/長方形 17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2" name="正方形/長方形 171"/>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3" name="正方形/長方形 172"/>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4" name="正方形/長方形 173"/>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5" name="正方形/長方形 174"/>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6" name="正方形/長方形 175"/>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7" name="テキスト ボックス 176"/>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類似団体と比較して１人当たりの人件費及び物件費が多い。</a:t>
          </a:r>
          <a:endParaRPr lang="ja-JP" altLang="ja-JP" sz="1400">
            <a:effectLst/>
          </a:endParaRPr>
        </a:p>
        <a:p>
          <a:r>
            <a:rPr kumimoji="1" lang="ja-JP" altLang="ja-JP" sz="1100">
              <a:solidFill>
                <a:schemeClr val="dk1"/>
              </a:solidFill>
              <a:effectLst/>
              <a:latin typeface="+mn-lt"/>
              <a:ea typeface="+mn-ea"/>
              <a:cs typeface="+mn-cs"/>
            </a:rPr>
            <a:t>　人口は減少傾向にあるが、面積は広大で居住地が分散しているため窓口業務等行政サービスの集約化が難しく、職員の削減、設備の統合等による維持管理経費の削減が行えていないことが一因である。</a:t>
          </a:r>
          <a:endParaRPr lang="ja-JP" altLang="ja-JP" sz="1400">
            <a:effectLst/>
          </a:endParaRPr>
        </a:p>
        <a:p>
          <a:r>
            <a:rPr kumimoji="1" lang="ja-JP" altLang="ja-JP" sz="1100">
              <a:solidFill>
                <a:schemeClr val="dk1"/>
              </a:solidFill>
              <a:effectLst/>
              <a:latin typeface="+mn-lt"/>
              <a:ea typeface="+mn-ea"/>
              <a:cs typeface="+mn-cs"/>
            </a:rPr>
            <a:t>　その他、共同処理を行う事務組合に対する負担金や福祉施設の指定管理料等の割合が大きい。平成３０年度</a:t>
          </a:r>
          <a:r>
            <a:rPr kumimoji="1" lang="ja-JP" altLang="en-US" sz="1100">
              <a:solidFill>
                <a:schemeClr val="dk1"/>
              </a:solidFill>
              <a:effectLst/>
              <a:latin typeface="+mn-lt"/>
              <a:ea typeface="+mn-ea"/>
              <a:cs typeface="+mn-cs"/>
            </a:rPr>
            <a:t>に３保育所を</a:t>
          </a:r>
          <a:r>
            <a:rPr kumimoji="1" lang="ja-JP" altLang="ja-JP" sz="1100">
              <a:solidFill>
                <a:schemeClr val="dk1"/>
              </a:solidFill>
              <a:effectLst/>
              <a:latin typeface="+mn-lt"/>
              <a:ea typeface="+mn-ea"/>
              <a:cs typeface="+mn-cs"/>
            </a:rPr>
            <a:t>民間譲渡</a:t>
          </a:r>
          <a:r>
            <a:rPr kumimoji="1" lang="ja-JP" altLang="en-US" sz="1100">
              <a:solidFill>
                <a:schemeClr val="dk1"/>
              </a:solidFill>
              <a:effectLst/>
              <a:latin typeface="+mn-lt"/>
              <a:ea typeface="+mn-ea"/>
              <a:cs typeface="+mn-cs"/>
            </a:rPr>
            <a:t>したことにより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平成３０年度は</a:t>
          </a:r>
          <a:r>
            <a:rPr kumimoji="1" lang="ja-JP" altLang="ja-JP" sz="1100">
              <a:solidFill>
                <a:schemeClr val="dk1"/>
              </a:solidFill>
              <a:effectLst/>
              <a:latin typeface="+mn-lt"/>
              <a:ea typeface="+mn-ea"/>
              <a:cs typeface="+mn-cs"/>
            </a:rPr>
            <a:t>多少の改善が見込まれる。</a:t>
          </a:r>
          <a:endParaRPr lang="ja-JP" altLang="ja-JP" sz="1400">
            <a:effectLst/>
          </a:endParaRPr>
        </a:p>
        <a:p>
          <a:r>
            <a:rPr kumimoji="1" lang="ja-JP" altLang="ja-JP" sz="1100">
              <a:solidFill>
                <a:schemeClr val="dk1"/>
              </a:solidFill>
              <a:effectLst/>
              <a:latin typeface="+mn-lt"/>
              <a:ea typeface="+mn-ea"/>
              <a:cs typeface="+mn-cs"/>
            </a:rPr>
            <a:t>　今後、公共施設等総合管理計画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基づいた施設の</a:t>
          </a:r>
          <a:r>
            <a:rPr kumimoji="1" lang="ja-JP" altLang="en-US" sz="1100">
              <a:solidFill>
                <a:schemeClr val="dk1"/>
              </a:solidFill>
              <a:effectLst/>
              <a:latin typeface="+mn-lt"/>
              <a:ea typeface="+mn-ea"/>
              <a:cs typeface="+mn-cs"/>
            </a:rPr>
            <a:t>統合・廃止や行財政改善計画に基づく</a:t>
          </a:r>
          <a:r>
            <a:rPr kumimoji="1" lang="ja-JP" altLang="ja-JP" sz="1100">
              <a:solidFill>
                <a:schemeClr val="dk1"/>
              </a:solidFill>
              <a:effectLst/>
              <a:latin typeface="+mn-lt"/>
              <a:ea typeface="+mn-ea"/>
              <a:cs typeface="+mn-cs"/>
            </a:rPr>
            <a:t>維持管理経費の削減を目指し、限られた財源で、効率的かつ適正な行政サービスの提供に努める。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8" name="テキスト ボックス 177"/>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9" name="直線コネクタ 178"/>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80" name="テキスト ボックス 179"/>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1" name="直線コネクタ 180"/>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2" name="テキスト ボックス 181"/>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3" name="直線コネクタ 182"/>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4" name="テキスト ボックス 183"/>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5" name="直線コネクタ 184"/>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6" name="テキスト ボックス 185"/>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7" name="直線コネクタ 186"/>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8" name="テキスト ボックス 187"/>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9" name="直線コネクタ 188"/>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90" name="テキスト ボックス 189"/>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109139</xdr:rowOff>
    </xdr:from>
    <xdr:to>
      <xdr:col>23</xdr:col>
      <xdr:colOff>133350</xdr:colOff>
      <xdr:row>89</xdr:row>
      <xdr:rowOff>86652</xdr:rowOff>
    </xdr:to>
    <xdr:cxnSp macro="">
      <xdr:nvCxnSpPr>
        <xdr:cNvPr id="194" name="直線コネクタ 193"/>
        <xdr:cNvCxnSpPr/>
      </xdr:nvCxnSpPr>
      <xdr:spPr>
        <a:xfrm flipV="1">
          <a:off x="4953000" y="13825139"/>
          <a:ext cx="0" cy="15205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58729</xdr:rowOff>
    </xdr:from>
    <xdr:ext cx="762000" cy="259045"/>
    <xdr:sp macro="" textlink="">
      <xdr:nvSpPr>
        <xdr:cNvPr id="195" name="人件費・物件費等の状況最小値テキスト"/>
        <xdr:cNvSpPr txBox="1"/>
      </xdr:nvSpPr>
      <xdr:spPr>
        <a:xfrm>
          <a:off x="5041900" y="15317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86652</xdr:rowOff>
    </xdr:from>
    <xdr:to>
      <xdr:col>24</xdr:col>
      <xdr:colOff>12700</xdr:colOff>
      <xdr:row>89</xdr:row>
      <xdr:rowOff>86652</xdr:rowOff>
    </xdr:to>
    <xdr:cxnSp macro="">
      <xdr:nvCxnSpPr>
        <xdr:cNvPr id="196" name="直線コネクタ 195"/>
        <xdr:cNvCxnSpPr/>
      </xdr:nvCxnSpPr>
      <xdr:spPr>
        <a:xfrm>
          <a:off x="4864100" y="15345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24066</xdr:rowOff>
    </xdr:from>
    <xdr:ext cx="762000" cy="259045"/>
    <xdr:sp macro="" textlink="">
      <xdr:nvSpPr>
        <xdr:cNvPr id="197" name="人件費・物件費等の状況最大値テキスト"/>
        <xdr:cNvSpPr txBox="1"/>
      </xdr:nvSpPr>
      <xdr:spPr>
        <a:xfrm>
          <a:off x="5041900" y="13568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109139</xdr:rowOff>
    </xdr:from>
    <xdr:to>
      <xdr:col>24</xdr:col>
      <xdr:colOff>12700</xdr:colOff>
      <xdr:row>80</xdr:row>
      <xdr:rowOff>109139</xdr:rowOff>
    </xdr:to>
    <xdr:cxnSp macro="">
      <xdr:nvCxnSpPr>
        <xdr:cNvPr id="198" name="直線コネクタ 197"/>
        <xdr:cNvCxnSpPr/>
      </xdr:nvCxnSpPr>
      <xdr:spPr>
        <a:xfrm>
          <a:off x="4864100" y="13825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142256</xdr:rowOff>
    </xdr:from>
    <xdr:to>
      <xdr:col>23</xdr:col>
      <xdr:colOff>133350</xdr:colOff>
      <xdr:row>85</xdr:row>
      <xdr:rowOff>58655</xdr:rowOff>
    </xdr:to>
    <xdr:cxnSp macro="">
      <xdr:nvCxnSpPr>
        <xdr:cNvPr id="199" name="直線コネクタ 198"/>
        <xdr:cNvCxnSpPr/>
      </xdr:nvCxnSpPr>
      <xdr:spPr>
        <a:xfrm>
          <a:off x="4114800" y="14544056"/>
          <a:ext cx="838200" cy="87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118372</xdr:rowOff>
    </xdr:from>
    <xdr:ext cx="762000" cy="259045"/>
    <xdr:sp macro="" textlink="">
      <xdr:nvSpPr>
        <xdr:cNvPr id="200" name="人件費・物件費等の状況平均値テキスト"/>
        <xdr:cNvSpPr txBox="1"/>
      </xdr:nvSpPr>
      <xdr:spPr>
        <a:xfrm>
          <a:off x="5041900" y="14005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101845</xdr:rowOff>
    </xdr:from>
    <xdr:to>
      <xdr:col>23</xdr:col>
      <xdr:colOff>184150</xdr:colOff>
      <xdr:row>83</xdr:row>
      <xdr:rowOff>31995</xdr:rowOff>
    </xdr:to>
    <xdr:sp macro="" textlink="">
      <xdr:nvSpPr>
        <xdr:cNvPr id="201" name="フローチャート: 判断 200"/>
        <xdr:cNvSpPr/>
      </xdr:nvSpPr>
      <xdr:spPr>
        <a:xfrm>
          <a:off x="4902200" y="14160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142256</xdr:rowOff>
    </xdr:from>
    <xdr:to>
      <xdr:col>19</xdr:col>
      <xdr:colOff>133350</xdr:colOff>
      <xdr:row>84</xdr:row>
      <xdr:rowOff>145123</xdr:rowOff>
    </xdr:to>
    <xdr:cxnSp macro="">
      <xdr:nvCxnSpPr>
        <xdr:cNvPr id="202" name="直線コネクタ 201"/>
        <xdr:cNvCxnSpPr/>
      </xdr:nvCxnSpPr>
      <xdr:spPr>
        <a:xfrm flipV="1">
          <a:off x="3225800" y="14544056"/>
          <a:ext cx="889000" cy="2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88545</xdr:rowOff>
    </xdr:from>
    <xdr:to>
      <xdr:col>19</xdr:col>
      <xdr:colOff>184150</xdr:colOff>
      <xdr:row>83</xdr:row>
      <xdr:rowOff>18695</xdr:rowOff>
    </xdr:to>
    <xdr:sp macro="" textlink="">
      <xdr:nvSpPr>
        <xdr:cNvPr id="203" name="フローチャート: 判断 202"/>
        <xdr:cNvSpPr/>
      </xdr:nvSpPr>
      <xdr:spPr>
        <a:xfrm>
          <a:off x="4064000" y="1414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28872</xdr:rowOff>
    </xdr:from>
    <xdr:ext cx="736600" cy="259045"/>
    <xdr:sp macro="" textlink="">
      <xdr:nvSpPr>
        <xdr:cNvPr id="204" name="テキスト ボックス 203"/>
        <xdr:cNvSpPr txBox="1"/>
      </xdr:nvSpPr>
      <xdr:spPr>
        <a:xfrm>
          <a:off x="3733800" y="13916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88333</xdr:rowOff>
    </xdr:from>
    <xdr:to>
      <xdr:col>15</xdr:col>
      <xdr:colOff>82550</xdr:colOff>
      <xdr:row>84</xdr:row>
      <xdr:rowOff>145123</xdr:rowOff>
    </xdr:to>
    <xdr:cxnSp macro="">
      <xdr:nvCxnSpPr>
        <xdr:cNvPr id="205" name="直線コネクタ 204"/>
        <xdr:cNvCxnSpPr/>
      </xdr:nvCxnSpPr>
      <xdr:spPr>
        <a:xfrm>
          <a:off x="2336800" y="14490133"/>
          <a:ext cx="889000" cy="56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27801</xdr:rowOff>
    </xdr:from>
    <xdr:to>
      <xdr:col>15</xdr:col>
      <xdr:colOff>133350</xdr:colOff>
      <xdr:row>82</xdr:row>
      <xdr:rowOff>129401</xdr:rowOff>
    </xdr:to>
    <xdr:sp macro="" textlink="">
      <xdr:nvSpPr>
        <xdr:cNvPr id="206" name="フローチャート: 判断 205"/>
        <xdr:cNvSpPr/>
      </xdr:nvSpPr>
      <xdr:spPr>
        <a:xfrm>
          <a:off x="3175000" y="1408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139578</xdr:rowOff>
    </xdr:from>
    <xdr:ext cx="762000" cy="259045"/>
    <xdr:sp macro="" textlink="">
      <xdr:nvSpPr>
        <xdr:cNvPr id="207" name="テキスト ボックス 206"/>
        <xdr:cNvSpPr txBox="1"/>
      </xdr:nvSpPr>
      <xdr:spPr>
        <a:xfrm>
          <a:off x="2844800" y="13855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64151</xdr:rowOff>
    </xdr:from>
    <xdr:to>
      <xdr:col>11</xdr:col>
      <xdr:colOff>31750</xdr:colOff>
      <xdr:row>84</xdr:row>
      <xdr:rowOff>88333</xdr:rowOff>
    </xdr:to>
    <xdr:cxnSp macro="">
      <xdr:nvCxnSpPr>
        <xdr:cNvPr id="208" name="直線コネクタ 207"/>
        <xdr:cNvCxnSpPr/>
      </xdr:nvCxnSpPr>
      <xdr:spPr>
        <a:xfrm>
          <a:off x="1447800" y="14465951"/>
          <a:ext cx="889000" cy="2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66748</xdr:rowOff>
    </xdr:from>
    <xdr:to>
      <xdr:col>11</xdr:col>
      <xdr:colOff>82550</xdr:colOff>
      <xdr:row>82</xdr:row>
      <xdr:rowOff>168348</xdr:rowOff>
    </xdr:to>
    <xdr:sp macro="" textlink="">
      <xdr:nvSpPr>
        <xdr:cNvPr id="209" name="フローチャート: 判断 208"/>
        <xdr:cNvSpPr/>
      </xdr:nvSpPr>
      <xdr:spPr>
        <a:xfrm>
          <a:off x="2286000" y="1412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7075</xdr:rowOff>
    </xdr:from>
    <xdr:ext cx="762000" cy="259045"/>
    <xdr:sp macro="" textlink="">
      <xdr:nvSpPr>
        <xdr:cNvPr id="210" name="テキスト ボックス 209"/>
        <xdr:cNvSpPr txBox="1"/>
      </xdr:nvSpPr>
      <xdr:spPr>
        <a:xfrm>
          <a:off x="1955800" y="1389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36021</xdr:rowOff>
    </xdr:from>
    <xdr:to>
      <xdr:col>7</xdr:col>
      <xdr:colOff>31750</xdr:colOff>
      <xdr:row>82</xdr:row>
      <xdr:rowOff>137621</xdr:rowOff>
    </xdr:to>
    <xdr:sp macro="" textlink="">
      <xdr:nvSpPr>
        <xdr:cNvPr id="211" name="フローチャート: 判断 210"/>
        <xdr:cNvSpPr/>
      </xdr:nvSpPr>
      <xdr:spPr>
        <a:xfrm>
          <a:off x="1397000" y="1409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147798</xdr:rowOff>
    </xdr:from>
    <xdr:ext cx="762000" cy="259045"/>
    <xdr:sp macro="" textlink="">
      <xdr:nvSpPr>
        <xdr:cNvPr id="212" name="テキスト ボックス 211"/>
        <xdr:cNvSpPr txBox="1"/>
      </xdr:nvSpPr>
      <xdr:spPr>
        <a:xfrm>
          <a:off x="1066800" y="13863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7855</xdr:rowOff>
    </xdr:from>
    <xdr:to>
      <xdr:col>23</xdr:col>
      <xdr:colOff>184150</xdr:colOff>
      <xdr:row>85</xdr:row>
      <xdr:rowOff>109455</xdr:rowOff>
    </xdr:to>
    <xdr:sp macro="" textlink="">
      <xdr:nvSpPr>
        <xdr:cNvPr id="218" name="楕円 217"/>
        <xdr:cNvSpPr/>
      </xdr:nvSpPr>
      <xdr:spPr>
        <a:xfrm>
          <a:off x="4902200" y="1458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151382</xdr:rowOff>
    </xdr:from>
    <xdr:ext cx="762000" cy="259045"/>
    <xdr:sp macro="" textlink="">
      <xdr:nvSpPr>
        <xdr:cNvPr id="219" name="人件費・物件費等の状況該当値テキスト"/>
        <xdr:cNvSpPr txBox="1"/>
      </xdr:nvSpPr>
      <xdr:spPr>
        <a:xfrm>
          <a:off x="5041900" y="1455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91456</xdr:rowOff>
    </xdr:from>
    <xdr:to>
      <xdr:col>19</xdr:col>
      <xdr:colOff>184150</xdr:colOff>
      <xdr:row>85</xdr:row>
      <xdr:rowOff>21606</xdr:rowOff>
    </xdr:to>
    <xdr:sp macro="" textlink="">
      <xdr:nvSpPr>
        <xdr:cNvPr id="220" name="楕円 219"/>
        <xdr:cNvSpPr/>
      </xdr:nvSpPr>
      <xdr:spPr>
        <a:xfrm>
          <a:off x="4064000" y="144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6383</xdr:rowOff>
    </xdr:from>
    <xdr:ext cx="736600" cy="259045"/>
    <xdr:sp macro="" textlink="">
      <xdr:nvSpPr>
        <xdr:cNvPr id="221" name="テキスト ボックス 220"/>
        <xdr:cNvSpPr txBox="1"/>
      </xdr:nvSpPr>
      <xdr:spPr>
        <a:xfrm>
          <a:off x="3733800" y="14579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94323</xdr:rowOff>
    </xdr:from>
    <xdr:to>
      <xdr:col>15</xdr:col>
      <xdr:colOff>133350</xdr:colOff>
      <xdr:row>85</xdr:row>
      <xdr:rowOff>24473</xdr:rowOff>
    </xdr:to>
    <xdr:sp macro="" textlink="">
      <xdr:nvSpPr>
        <xdr:cNvPr id="222" name="楕円 221"/>
        <xdr:cNvSpPr/>
      </xdr:nvSpPr>
      <xdr:spPr>
        <a:xfrm>
          <a:off x="3175000" y="1449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9250</xdr:rowOff>
    </xdr:from>
    <xdr:ext cx="762000" cy="259045"/>
    <xdr:sp macro="" textlink="">
      <xdr:nvSpPr>
        <xdr:cNvPr id="223" name="テキスト ボックス 222"/>
        <xdr:cNvSpPr txBox="1"/>
      </xdr:nvSpPr>
      <xdr:spPr>
        <a:xfrm>
          <a:off x="2844800" y="1458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37533</xdr:rowOff>
    </xdr:from>
    <xdr:to>
      <xdr:col>11</xdr:col>
      <xdr:colOff>82550</xdr:colOff>
      <xdr:row>84</xdr:row>
      <xdr:rowOff>139133</xdr:rowOff>
    </xdr:to>
    <xdr:sp macro="" textlink="">
      <xdr:nvSpPr>
        <xdr:cNvPr id="224" name="楕円 223"/>
        <xdr:cNvSpPr/>
      </xdr:nvSpPr>
      <xdr:spPr>
        <a:xfrm>
          <a:off x="2286000" y="14439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123910</xdr:rowOff>
    </xdr:from>
    <xdr:ext cx="762000" cy="259045"/>
    <xdr:sp macro="" textlink="">
      <xdr:nvSpPr>
        <xdr:cNvPr id="225" name="テキスト ボックス 224"/>
        <xdr:cNvSpPr txBox="1"/>
      </xdr:nvSpPr>
      <xdr:spPr>
        <a:xfrm>
          <a:off x="1955800" y="14525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13351</xdr:rowOff>
    </xdr:from>
    <xdr:to>
      <xdr:col>7</xdr:col>
      <xdr:colOff>31750</xdr:colOff>
      <xdr:row>84</xdr:row>
      <xdr:rowOff>114951</xdr:rowOff>
    </xdr:to>
    <xdr:sp macro="" textlink="">
      <xdr:nvSpPr>
        <xdr:cNvPr id="226" name="楕円 225"/>
        <xdr:cNvSpPr/>
      </xdr:nvSpPr>
      <xdr:spPr>
        <a:xfrm>
          <a:off x="1397000" y="1441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99728</xdr:rowOff>
    </xdr:from>
    <xdr:ext cx="762000" cy="259045"/>
    <xdr:sp macro="" textlink="">
      <xdr:nvSpPr>
        <xdr:cNvPr id="227" name="テキスト ボックス 226"/>
        <xdr:cNvSpPr txBox="1"/>
      </xdr:nvSpPr>
      <xdr:spPr>
        <a:xfrm>
          <a:off x="1066800" y="14501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平成２８年度から実施している給与の総合的見直しによる現給保障や、高齢層職員の退職及び３０代から４０代の職員採用により、人員構造が平準化されたことで概ね横ばいの数値となっている。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lang="ja-JP" altLang="en-US" sz="1300">
              <a:effectLst/>
            </a:rPr>
            <a:t>なお、当該数値は地方公務員給与実態調査の前年度数値を引用したものである。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18143</xdr:rowOff>
    </xdr:to>
    <xdr:cxnSp macro="">
      <xdr:nvCxnSpPr>
        <xdr:cNvPr id="258" name="直線コネクタ 257"/>
        <xdr:cNvCxnSpPr/>
      </xdr:nvCxnSpPr>
      <xdr:spPr>
        <a:xfrm flipV="1">
          <a:off x="17018000" y="13777686"/>
          <a:ext cx="0" cy="14995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9" name="給与水準   （国との比較）最小値テキスト"/>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60" name="直線コネクタ 259"/>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61"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2" name="直線コネクタ 261"/>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118836</xdr:rowOff>
    </xdr:from>
    <xdr:to>
      <xdr:col>81</xdr:col>
      <xdr:colOff>44450</xdr:colOff>
      <xdr:row>86</xdr:row>
      <xdr:rowOff>118836</xdr:rowOff>
    </xdr:to>
    <xdr:cxnSp macro="">
      <xdr:nvCxnSpPr>
        <xdr:cNvPr id="263" name="直線コネクタ 262"/>
        <xdr:cNvCxnSpPr/>
      </xdr:nvCxnSpPr>
      <xdr:spPr>
        <a:xfrm>
          <a:off x="16179800" y="148635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64"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65" name="フローチャート: 判断 264"/>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118836</xdr:rowOff>
    </xdr:from>
    <xdr:to>
      <xdr:col>77</xdr:col>
      <xdr:colOff>44450</xdr:colOff>
      <xdr:row>86</xdr:row>
      <xdr:rowOff>153307</xdr:rowOff>
    </xdr:to>
    <xdr:cxnSp macro="">
      <xdr:nvCxnSpPr>
        <xdr:cNvPr id="266" name="直線コネクタ 265"/>
        <xdr:cNvCxnSpPr/>
      </xdr:nvCxnSpPr>
      <xdr:spPr>
        <a:xfrm flipV="1">
          <a:off x="15290800" y="1486353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117021</xdr:rowOff>
    </xdr:from>
    <xdr:to>
      <xdr:col>77</xdr:col>
      <xdr:colOff>95250</xdr:colOff>
      <xdr:row>84</xdr:row>
      <xdr:rowOff>47171</xdr:rowOff>
    </xdr:to>
    <xdr:sp macro="" textlink="">
      <xdr:nvSpPr>
        <xdr:cNvPr id="267" name="フローチャート: 判断 266"/>
        <xdr:cNvSpPr/>
      </xdr:nvSpPr>
      <xdr:spPr>
        <a:xfrm>
          <a:off x="161290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68" name="テキスト ボックス 267"/>
        <xdr:cNvSpPr txBox="1"/>
      </xdr:nvSpPr>
      <xdr:spPr>
        <a:xfrm>
          <a:off x="15798800" y="14116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86</xdr:row>
      <xdr:rowOff>153307</xdr:rowOff>
    </xdr:to>
    <xdr:cxnSp macro="">
      <xdr:nvCxnSpPr>
        <xdr:cNvPr id="269" name="直線コネクタ 268"/>
        <xdr:cNvCxnSpPr/>
      </xdr:nvCxnSpPr>
      <xdr:spPr>
        <a:xfrm>
          <a:off x="14401800" y="14605000"/>
          <a:ext cx="8890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70" name="フローチャート: 判断 269"/>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22877</xdr:rowOff>
    </xdr:from>
    <xdr:ext cx="762000" cy="259045"/>
    <xdr:sp macro="" textlink="">
      <xdr:nvSpPr>
        <xdr:cNvPr id="271" name="テキスト ボックス 270"/>
        <xdr:cNvSpPr txBox="1"/>
      </xdr:nvSpPr>
      <xdr:spPr>
        <a:xfrm>
          <a:off x="14909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85</xdr:row>
      <xdr:rowOff>31750</xdr:rowOff>
    </xdr:to>
    <xdr:cxnSp macro="">
      <xdr:nvCxnSpPr>
        <xdr:cNvPr id="272" name="直線コネクタ 271"/>
        <xdr:cNvCxnSpPr/>
      </xdr:nvCxnSpPr>
      <xdr:spPr>
        <a:xfrm>
          <a:off x="13512800" y="144154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73" name="フローチャート: 判断 272"/>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74" name="テキスト ボックス 273"/>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116114</xdr:rowOff>
    </xdr:from>
    <xdr:to>
      <xdr:col>64</xdr:col>
      <xdr:colOff>152400</xdr:colOff>
      <xdr:row>83</xdr:row>
      <xdr:rowOff>46264</xdr:rowOff>
    </xdr:to>
    <xdr:sp macro="" textlink="">
      <xdr:nvSpPr>
        <xdr:cNvPr id="275" name="フローチャート: 判断 274"/>
        <xdr:cNvSpPr/>
      </xdr:nvSpPr>
      <xdr:spPr>
        <a:xfrm>
          <a:off x="13462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56441</xdr:rowOff>
    </xdr:from>
    <xdr:ext cx="762000" cy="259045"/>
    <xdr:sp macro="" textlink="">
      <xdr:nvSpPr>
        <xdr:cNvPr id="276" name="テキスト ボックス 275"/>
        <xdr:cNvSpPr txBox="1"/>
      </xdr:nvSpPr>
      <xdr:spPr>
        <a:xfrm>
          <a:off x="13131800" y="1394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82" name="楕円 281"/>
        <xdr:cNvSpPr/>
      </xdr:nvSpPr>
      <xdr:spPr>
        <a:xfrm>
          <a:off x="169672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40113</xdr:rowOff>
    </xdr:from>
    <xdr:ext cx="762000" cy="259045"/>
    <xdr:sp macro="" textlink="">
      <xdr:nvSpPr>
        <xdr:cNvPr id="283" name="給与水準   （国との比較）該当値テキスト"/>
        <xdr:cNvSpPr txBox="1"/>
      </xdr:nvSpPr>
      <xdr:spPr>
        <a:xfrm>
          <a:off x="17106900" y="1478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68036</xdr:rowOff>
    </xdr:from>
    <xdr:to>
      <xdr:col>77</xdr:col>
      <xdr:colOff>95250</xdr:colOff>
      <xdr:row>86</xdr:row>
      <xdr:rowOff>169636</xdr:rowOff>
    </xdr:to>
    <xdr:sp macro="" textlink="">
      <xdr:nvSpPr>
        <xdr:cNvPr id="284" name="楕円 283"/>
        <xdr:cNvSpPr/>
      </xdr:nvSpPr>
      <xdr:spPr>
        <a:xfrm>
          <a:off x="16129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85" name="テキスト ボックス 284"/>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8" name="楕円 287"/>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67327</xdr:rowOff>
    </xdr:from>
    <xdr:ext cx="762000" cy="259045"/>
    <xdr:sp macro="" textlink="">
      <xdr:nvSpPr>
        <xdr:cNvPr id="289" name="テキスト ボックス 288"/>
        <xdr:cNvSpPr txBox="1"/>
      </xdr:nvSpPr>
      <xdr:spPr>
        <a:xfrm>
          <a:off x="14020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134257</xdr:rowOff>
    </xdr:from>
    <xdr:to>
      <xdr:col>64</xdr:col>
      <xdr:colOff>152400</xdr:colOff>
      <xdr:row>84</xdr:row>
      <xdr:rowOff>64407</xdr:rowOff>
    </xdr:to>
    <xdr:sp macro="" textlink="">
      <xdr:nvSpPr>
        <xdr:cNvPr id="290" name="楕円 289"/>
        <xdr:cNvSpPr/>
      </xdr:nvSpPr>
      <xdr:spPr>
        <a:xfrm>
          <a:off x="13462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49184</xdr:rowOff>
    </xdr:from>
    <xdr:ext cx="762000" cy="259045"/>
    <xdr:sp macro="" textlink="">
      <xdr:nvSpPr>
        <xdr:cNvPr id="291" name="テキスト ボックス 290"/>
        <xdr:cNvSpPr txBox="1"/>
      </xdr:nvSpPr>
      <xdr:spPr>
        <a:xfrm>
          <a:off x="13131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面積が４１９．２平方キロメートルと広いうえ、人口が集中している地域が分散している</a:t>
          </a:r>
          <a:r>
            <a:rPr kumimoji="1" lang="ja-JP" altLang="en-US" sz="1100">
              <a:solidFill>
                <a:schemeClr val="dk1"/>
              </a:solidFill>
              <a:effectLst/>
              <a:latin typeface="+mn-lt"/>
              <a:ea typeface="+mn-ea"/>
              <a:cs typeface="+mn-cs"/>
            </a:rPr>
            <a:t>ことに加え、</a:t>
          </a:r>
          <a:r>
            <a:rPr kumimoji="1" lang="ja-JP" altLang="ja-JP" sz="1100">
              <a:solidFill>
                <a:schemeClr val="dk1"/>
              </a:solidFill>
              <a:effectLst/>
              <a:latin typeface="+mn-lt"/>
              <a:ea typeface="+mn-ea"/>
              <a:cs typeface="+mn-cs"/>
            </a:rPr>
            <a:t>高齢化率が４</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2018</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月末</a:t>
          </a:r>
          <a:r>
            <a:rPr kumimoji="1" lang="ja-JP" altLang="en-US" sz="1100">
              <a:solidFill>
                <a:schemeClr val="dk1"/>
              </a:solidFill>
              <a:effectLst/>
              <a:latin typeface="+mn-lt"/>
              <a:ea typeface="+mn-ea"/>
              <a:cs typeface="+mn-cs"/>
            </a:rPr>
            <a:t>）と全国平均に比べ非常に高く</a:t>
          </a:r>
          <a:r>
            <a:rPr kumimoji="1" lang="ja-JP" altLang="ja-JP" sz="1100">
              <a:solidFill>
                <a:schemeClr val="dk1"/>
              </a:solidFill>
              <a:effectLst/>
              <a:latin typeface="+mn-lt"/>
              <a:ea typeface="+mn-ea"/>
              <a:cs typeface="+mn-cs"/>
            </a:rPr>
            <a:t>、公共交通機関の少ない本町の現状で</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、支所等の行政サービスを集約化することによる職員数の削減は困難である。</a:t>
          </a:r>
          <a:endParaRPr lang="ja-JP" altLang="ja-JP" sz="1400">
            <a:effectLst/>
          </a:endParaRPr>
        </a:p>
        <a:p>
          <a:r>
            <a:rPr kumimoji="1" lang="ja-JP" altLang="ja-JP" sz="1100">
              <a:solidFill>
                <a:schemeClr val="dk1"/>
              </a:solidFill>
              <a:effectLst/>
              <a:latin typeface="+mn-lt"/>
              <a:ea typeface="+mn-ea"/>
              <a:cs typeface="+mn-cs"/>
            </a:rPr>
            <a:t>　また、道路改良や農業、保健福祉事業における個別訪問など、面積に応じた人員配置が必要な事業が多いため、人口に対する職員数が多くなっている。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今後、行財政改善計画及び行財政改善実施計画に基づき、事務事業を整理縮小することにより組織・機構の見直し（</a:t>
          </a:r>
          <a:r>
            <a:rPr kumimoji="1" lang="ja-JP" altLang="ja-JP" sz="1100">
              <a:solidFill>
                <a:schemeClr val="dk1"/>
              </a:solidFill>
              <a:effectLst/>
              <a:latin typeface="+mn-lt"/>
              <a:ea typeface="+mn-ea"/>
              <a:cs typeface="+mn-cs"/>
            </a:rPr>
            <a:t>１８</a:t>
          </a:r>
          <a:r>
            <a:rPr kumimoji="1" lang="ja-JP" altLang="en-US" sz="1100">
              <a:solidFill>
                <a:schemeClr val="dk1"/>
              </a:solidFill>
              <a:effectLst/>
              <a:latin typeface="+mn-lt"/>
              <a:ea typeface="+mn-ea"/>
              <a:cs typeface="+mn-cs"/>
            </a:rPr>
            <a:t>課体制</a:t>
          </a:r>
          <a:r>
            <a:rPr kumimoji="1" lang="ja-JP" altLang="ja-JP" sz="1100">
              <a:solidFill>
                <a:schemeClr val="dk1"/>
              </a:solidFill>
              <a:effectLst/>
              <a:latin typeface="+mn-lt"/>
              <a:ea typeface="+mn-ea"/>
              <a:cs typeface="+mn-cs"/>
            </a:rPr>
            <a:t>から２～３</a:t>
          </a:r>
          <a:r>
            <a:rPr kumimoji="1" lang="ja-JP" altLang="en-US" sz="1100">
              <a:solidFill>
                <a:schemeClr val="dk1"/>
              </a:solidFill>
              <a:effectLst/>
              <a:latin typeface="+mn-lt"/>
              <a:ea typeface="+mn-ea"/>
              <a:cs typeface="+mn-cs"/>
            </a:rPr>
            <a:t>課</a:t>
          </a:r>
          <a:r>
            <a:rPr kumimoji="1" lang="ja-JP" altLang="ja-JP" sz="1100">
              <a:solidFill>
                <a:schemeClr val="dk1"/>
              </a:solidFill>
              <a:effectLst/>
              <a:latin typeface="+mn-lt"/>
              <a:ea typeface="+mn-ea"/>
              <a:cs typeface="+mn-cs"/>
            </a:rPr>
            <a:t>減）</a:t>
          </a:r>
          <a:r>
            <a:rPr kumimoji="1" lang="ja-JP" altLang="en-US" sz="1100">
              <a:solidFill>
                <a:schemeClr val="dk1"/>
              </a:solidFill>
              <a:effectLst/>
              <a:latin typeface="+mn-lt"/>
              <a:ea typeface="+mn-ea"/>
              <a:cs typeface="+mn-cs"/>
            </a:rPr>
            <a:t>を行うとともに職員育成を行い、類似団体の状況を踏まえた定員適正化計画を作成し、行政のスリム化を図る。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8" name="直線コネクタ 307"/>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9" name="テキスト ボックス 308"/>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10" name="直線コネクタ 309"/>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11" name="テキスト ボックス 310"/>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12" name="直線コネクタ 311"/>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13" name="テキスト ボックス 312"/>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4" name="直線コネクタ 31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5" name="テキスト ボックス 31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6" name="直線コネクタ 315"/>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7" name="テキスト ボックス 316"/>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8" name="直線コネクタ 317"/>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9" name="テキスト ボックス 318"/>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20" name="直線コネクタ 319"/>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21" name="テキスト ボックス 320"/>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2" name="直線コネクタ 32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3" name="テキスト ボックス 32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101362</xdr:rowOff>
    </xdr:from>
    <xdr:to>
      <xdr:col>81</xdr:col>
      <xdr:colOff>44450</xdr:colOff>
      <xdr:row>67</xdr:row>
      <xdr:rowOff>60404</xdr:rowOff>
    </xdr:to>
    <xdr:cxnSp macro="">
      <xdr:nvCxnSpPr>
        <xdr:cNvPr id="325" name="直線コネクタ 324"/>
        <xdr:cNvCxnSpPr/>
      </xdr:nvCxnSpPr>
      <xdr:spPr>
        <a:xfrm flipV="1">
          <a:off x="17018000" y="10045462"/>
          <a:ext cx="0" cy="15020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32481</xdr:rowOff>
    </xdr:from>
    <xdr:ext cx="762000" cy="259045"/>
    <xdr:sp macro="" textlink="">
      <xdr:nvSpPr>
        <xdr:cNvPr id="326" name="定員管理の状況最小値テキスト"/>
        <xdr:cNvSpPr txBox="1"/>
      </xdr:nvSpPr>
      <xdr:spPr>
        <a:xfrm>
          <a:off x="17106900" y="115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60404</xdr:rowOff>
    </xdr:from>
    <xdr:to>
      <xdr:col>81</xdr:col>
      <xdr:colOff>133350</xdr:colOff>
      <xdr:row>67</xdr:row>
      <xdr:rowOff>60404</xdr:rowOff>
    </xdr:to>
    <xdr:cxnSp macro="">
      <xdr:nvCxnSpPr>
        <xdr:cNvPr id="327" name="直線コネクタ 326"/>
        <xdr:cNvCxnSpPr/>
      </xdr:nvCxnSpPr>
      <xdr:spPr>
        <a:xfrm>
          <a:off x="16929100" y="11547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16289</xdr:rowOff>
    </xdr:from>
    <xdr:ext cx="762000" cy="259045"/>
    <xdr:sp macro="" textlink="">
      <xdr:nvSpPr>
        <xdr:cNvPr id="328" name="定員管理の状況最大値テキスト"/>
        <xdr:cNvSpPr txBox="1"/>
      </xdr:nvSpPr>
      <xdr:spPr>
        <a:xfrm>
          <a:off x="17106900" y="978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101362</xdr:rowOff>
    </xdr:from>
    <xdr:to>
      <xdr:col>81</xdr:col>
      <xdr:colOff>133350</xdr:colOff>
      <xdr:row>58</xdr:row>
      <xdr:rowOff>101362</xdr:rowOff>
    </xdr:to>
    <xdr:cxnSp macro="">
      <xdr:nvCxnSpPr>
        <xdr:cNvPr id="329" name="直線コネクタ 328"/>
        <xdr:cNvCxnSpPr/>
      </xdr:nvCxnSpPr>
      <xdr:spPr>
        <a:xfrm>
          <a:off x="16929100" y="10045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13653</xdr:rowOff>
    </xdr:from>
    <xdr:to>
      <xdr:col>81</xdr:col>
      <xdr:colOff>44450</xdr:colOff>
      <xdr:row>67</xdr:row>
      <xdr:rowOff>60404</xdr:rowOff>
    </xdr:to>
    <xdr:cxnSp macro="">
      <xdr:nvCxnSpPr>
        <xdr:cNvPr id="330" name="直線コネクタ 329"/>
        <xdr:cNvCxnSpPr/>
      </xdr:nvCxnSpPr>
      <xdr:spPr>
        <a:xfrm>
          <a:off x="16179800" y="11500803"/>
          <a:ext cx="838200" cy="4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166546</xdr:rowOff>
    </xdr:from>
    <xdr:ext cx="762000" cy="259045"/>
    <xdr:sp macro="" textlink="">
      <xdr:nvSpPr>
        <xdr:cNvPr id="331" name="定員管理の状況平均値テキスト"/>
        <xdr:cNvSpPr txBox="1"/>
      </xdr:nvSpPr>
      <xdr:spPr>
        <a:xfrm>
          <a:off x="17106900" y="1045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150019</xdr:rowOff>
    </xdr:from>
    <xdr:to>
      <xdr:col>81</xdr:col>
      <xdr:colOff>95250</xdr:colOff>
      <xdr:row>62</xdr:row>
      <xdr:rowOff>80169</xdr:rowOff>
    </xdr:to>
    <xdr:sp macro="" textlink="">
      <xdr:nvSpPr>
        <xdr:cNvPr id="332" name="フローチャート: 判断 331"/>
        <xdr:cNvSpPr/>
      </xdr:nvSpPr>
      <xdr:spPr>
        <a:xfrm>
          <a:off x="16967200" y="10608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117237</xdr:rowOff>
    </xdr:from>
    <xdr:to>
      <xdr:col>77</xdr:col>
      <xdr:colOff>44450</xdr:colOff>
      <xdr:row>67</xdr:row>
      <xdr:rowOff>13653</xdr:rowOff>
    </xdr:to>
    <xdr:cxnSp macro="">
      <xdr:nvCxnSpPr>
        <xdr:cNvPr id="333" name="直線コネクタ 332"/>
        <xdr:cNvCxnSpPr/>
      </xdr:nvCxnSpPr>
      <xdr:spPr>
        <a:xfrm>
          <a:off x="15290800" y="11432937"/>
          <a:ext cx="889000" cy="6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122872</xdr:rowOff>
    </xdr:from>
    <xdr:to>
      <xdr:col>77</xdr:col>
      <xdr:colOff>95250</xdr:colOff>
      <xdr:row>62</xdr:row>
      <xdr:rowOff>53022</xdr:rowOff>
    </xdr:to>
    <xdr:sp macro="" textlink="">
      <xdr:nvSpPr>
        <xdr:cNvPr id="334" name="フローチャート: 判断 333"/>
        <xdr:cNvSpPr/>
      </xdr:nvSpPr>
      <xdr:spPr>
        <a:xfrm>
          <a:off x="16129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63199</xdr:rowOff>
    </xdr:from>
    <xdr:ext cx="736600" cy="259045"/>
    <xdr:sp macro="" textlink="">
      <xdr:nvSpPr>
        <xdr:cNvPr id="335" name="テキスト ボックス 334"/>
        <xdr:cNvSpPr txBox="1"/>
      </xdr:nvSpPr>
      <xdr:spPr>
        <a:xfrm>
          <a:off x="15798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117237</xdr:rowOff>
    </xdr:from>
    <xdr:to>
      <xdr:col>72</xdr:col>
      <xdr:colOff>203200</xdr:colOff>
      <xdr:row>66</xdr:row>
      <xdr:rowOff>150416</xdr:rowOff>
    </xdr:to>
    <xdr:cxnSp macro="">
      <xdr:nvCxnSpPr>
        <xdr:cNvPr id="336" name="直線コネクタ 335"/>
        <xdr:cNvCxnSpPr/>
      </xdr:nvCxnSpPr>
      <xdr:spPr>
        <a:xfrm flipV="1">
          <a:off x="14401800" y="11432937"/>
          <a:ext cx="889000" cy="33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83662</xdr:rowOff>
    </xdr:from>
    <xdr:to>
      <xdr:col>73</xdr:col>
      <xdr:colOff>44450</xdr:colOff>
      <xdr:row>62</xdr:row>
      <xdr:rowOff>13812</xdr:rowOff>
    </xdr:to>
    <xdr:sp macro="" textlink="">
      <xdr:nvSpPr>
        <xdr:cNvPr id="337" name="フローチャート: 判断 336"/>
        <xdr:cNvSpPr/>
      </xdr:nvSpPr>
      <xdr:spPr>
        <a:xfrm>
          <a:off x="15240000" y="1054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23989</xdr:rowOff>
    </xdr:from>
    <xdr:ext cx="762000" cy="259045"/>
    <xdr:sp macro="" textlink="">
      <xdr:nvSpPr>
        <xdr:cNvPr id="338" name="テキスト ボックス 337"/>
        <xdr:cNvSpPr txBox="1"/>
      </xdr:nvSpPr>
      <xdr:spPr>
        <a:xfrm>
          <a:off x="14909800" y="1031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93107</xdr:rowOff>
    </xdr:from>
    <xdr:to>
      <xdr:col>68</xdr:col>
      <xdr:colOff>152400</xdr:colOff>
      <xdr:row>66</xdr:row>
      <xdr:rowOff>150416</xdr:rowOff>
    </xdr:to>
    <xdr:cxnSp macro="">
      <xdr:nvCxnSpPr>
        <xdr:cNvPr id="339" name="直線コネクタ 338"/>
        <xdr:cNvCxnSpPr/>
      </xdr:nvCxnSpPr>
      <xdr:spPr>
        <a:xfrm>
          <a:off x="13512800" y="11408807"/>
          <a:ext cx="889000" cy="5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10240</xdr:rowOff>
    </xdr:from>
    <xdr:to>
      <xdr:col>68</xdr:col>
      <xdr:colOff>203200</xdr:colOff>
      <xdr:row>62</xdr:row>
      <xdr:rowOff>111840</xdr:rowOff>
    </xdr:to>
    <xdr:sp macro="" textlink="">
      <xdr:nvSpPr>
        <xdr:cNvPr id="340" name="フローチャート: 判断 339"/>
        <xdr:cNvSpPr/>
      </xdr:nvSpPr>
      <xdr:spPr>
        <a:xfrm>
          <a:off x="14351000" y="1064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122017</xdr:rowOff>
    </xdr:from>
    <xdr:ext cx="762000" cy="259045"/>
    <xdr:sp macro="" textlink="">
      <xdr:nvSpPr>
        <xdr:cNvPr id="341" name="テキスト ボックス 340"/>
        <xdr:cNvSpPr txBox="1"/>
      </xdr:nvSpPr>
      <xdr:spPr>
        <a:xfrm>
          <a:off x="14020800" y="1040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4207</xdr:rowOff>
    </xdr:from>
    <xdr:to>
      <xdr:col>64</xdr:col>
      <xdr:colOff>152400</xdr:colOff>
      <xdr:row>62</xdr:row>
      <xdr:rowOff>105807</xdr:rowOff>
    </xdr:to>
    <xdr:sp macro="" textlink="">
      <xdr:nvSpPr>
        <xdr:cNvPr id="342" name="フローチャート: 判断 341"/>
        <xdr:cNvSpPr/>
      </xdr:nvSpPr>
      <xdr:spPr>
        <a:xfrm>
          <a:off x="13462000" y="1063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115984</xdr:rowOff>
    </xdr:from>
    <xdr:ext cx="762000" cy="259045"/>
    <xdr:sp macro="" textlink="">
      <xdr:nvSpPr>
        <xdr:cNvPr id="343" name="テキスト ボックス 342"/>
        <xdr:cNvSpPr txBox="1"/>
      </xdr:nvSpPr>
      <xdr:spPr>
        <a:xfrm>
          <a:off x="13131800" y="10402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4" name="テキスト ボックス 34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5" name="テキスト ボックス 34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6" name="テキスト ボックス 34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7" name="テキスト ボックス 34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8" name="テキスト ボックス 34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67</xdr:row>
      <xdr:rowOff>9604</xdr:rowOff>
    </xdr:from>
    <xdr:to>
      <xdr:col>81</xdr:col>
      <xdr:colOff>95250</xdr:colOff>
      <xdr:row>67</xdr:row>
      <xdr:rowOff>111204</xdr:rowOff>
    </xdr:to>
    <xdr:sp macro="" textlink="">
      <xdr:nvSpPr>
        <xdr:cNvPr id="349" name="楕円 348"/>
        <xdr:cNvSpPr/>
      </xdr:nvSpPr>
      <xdr:spPr>
        <a:xfrm>
          <a:off x="16967200" y="114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76931</xdr:rowOff>
    </xdr:from>
    <xdr:ext cx="762000" cy="259045"/>
    <xdr:sp macro="" textlink="">
      <xdr:nvSpPr>
        <xdr:cNvPr id="350" name="定員管理の状況該当値テキスト"/>
        <xdr:cNvSpPr txBox="1"/>
      </xdr:nvSpPr>
      <xdr:spPr>
        <a:xfrm>
          <a:off x="17106900" y="1139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134303</xdr:rowOff>
    </xdr:from>
    <xdr:to>
      <xdr:col>77</xdr:col>
      <xdr:colOff>95250</xdr:colOff>
      <xdr:row>67</xdr:row>
      <xdr:rowOff>64453</xdr:rowOff>
    </xdr:to>
    <xdr:sp macro="" textlink="">
      <xdr:nvSpPr>
        <xdr:cNvPr id="351" name="楕円 350"/>
        <xdr:cNvSpPr/>
      </xdr:nvSpPr>
      <xdr:spPr>
        <a:xfrm>
          <a:off x="16129000" y="114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49230</xdr:rowOff>
    </xdr:from>
    <xdr:ext cx="736600" cy="259045"/>
    <xdr:sp macro="" textlink="">
      <xdr:nvSpPr>
        <xdr:cNvPr id="352" name="テキスト ボックス 351"/>
        <xdr:cNvSpPr txBox="1"/>
      </xdr:nvSpPr>
      <xdr:spPr>
        <a:xfrm>
          <a:off x="15798800" y="11536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66437</xdr:rowOff>
    </xdr:from>
    <xdr:to>
      <xdr:col>73</xdr:col>
      <xdr:colOff>44450</xdr:colOff>
      <xdr:row>66</xdr:row>
      <xdr:rowOff>168037</xdr:rowOff>
    </xdr:to>
    <xdr:sp macro="" textlink="">
      <xdr:nvSpPr>
        <xdr:cNvPr id="353" name="楕円 352"/>
        <xdr:cNvSpPr/>
      </xdr:nvSpPr>
      <xdr:spPr>
        <a:xfrm>
          <a:off x="15240000" y="1138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152814</xdr:rowOff>
    </xdr:from>
    <xdr:ext cx="762000" cy="259045"/>
    <xdr:sp macro="" textlink="">
      <xdr:nvSpPr>
        <xdr:cNvPr id="354" name="テキスト ボックス 353"/>
        <xdr:cNvSpPr txBox="1"/>
      </xdr:nvSpPr>
      <xdr:spPr>
        <a:xfrm>
          <a:off x="14909800" y="1146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99616</xdr:rowOff>
    </xdr:from>
    <xdr:to>
      <xdr:col>68</xdr:col>
      <xdr:colOff>203200</xdr:colOff>
      <xdr:row>67</xdr:row>
      <xdr:rowOff>29766</xdr:rowOff>
    </xdr:to>
    <xdr:sp macro="" textlink="">
      <xdr:nvSpPr>
        <xdr:cNvPr id="355" name="楕円 354"/>
        <xdr:cNvSpPr/>
      </xdr:nvSpPr>
      <xdr:spPr>
        <a:xfrm>
          <a:off x="14351000" y="11415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14543</xdr:rowOff>
    </xdr:from>
    <xdr:ext cx="762000" cy="259045"/>
    <xdr:sp macro="" textlink="">
      <xdr:nvSpPr>
        <xdr:cNvPr id="356" name="テキスト ボックス 355"/>
        <xdr:cNvSpPr txBox="1"/>
      </xdr:nvSpPr>
      <xdr:spPr>
        <a:xfrm>
          <a:off x="14020800" y="1150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42307</xdr:rowOff>
    </xdr:from>
    <xdr:to>
      <xdr:col>64</xdr:col>
      <xdr:colOff>152400</xdr:colOff>
      <xdr:row>66</xdr:row>
      <xdr:rowOff>143907</xdr:rowOff>
    </xdr:to>
    <xdr:sp macro="" textlink="">
      <xdr:nvSpPr>
        <xdr:cNvPr id="357" name="楕円 356"/>
        <xdr:cNvSpPr/>
      </xdr:nvSpPr>
      <xdr:spPr>
        <a:xfrm>
          <a:off x="13462000" y="1135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128684</xdr:rowOff>
    </xdr:from>
    <xdr:ext cx="762000" cy="259045"/>
    <xdr:sp macro="" textlink="">
      <xdr:nvSpPr>
        <xdr:cNvPr id="358" name="テキスト ボックス 357"/>
        <xdr:cNvSpPr txBox="1"/>
      </xdr:nvSpPr>
      <xdr:spPr>
        <a:xfrm>
          <a:off x="13131800" y="1144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9" name="正方形/長方形 35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60" name="テキスト ボックス 35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1" name="テキスト ボックス 36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2" name="正方形/長方形 36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3" name="正方形/長方形 36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4" name="正方形/長方形 36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5" name="正方形/長方形 36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6" name="正方形/長方形 36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7" name="正方形/長方形 36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正方形/長方形 36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9" name="正方形/長方形 36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0" name="正方形/長方形 36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1" name="テキスト ボックス 37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起債償還額について</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、新発債の抑制や合併前</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の大型建設事業の償還の終了に伴い、近年減少している。平成２５年８月豪雨災害の起債償還</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開始</a:t>
          </a:r>
          <a:r>
            <a:rPr kumimoji="1" lang="ja-JP" altLang="en-US" sz="1100">
              <a:solidFill>
                <a:schemeClr val="dk1"/>
              </a:solidFill>
              <a:effectLst/>
              <a:latin typeface="+mn-lt"/>
              <a:ea typeface="+mn-ea"/>
              <a:cs typeface="+mn-cs"/>
            </a:rPr>
            <a:t>したこと</a:t>
          </a:r>
          <a:r>
            <a:rPr kumimoji="1" lang="ja-JP" altLang="ja-JP" sz="1100">
              <a:solidFill>
                <a:schemeClr val="dk1"/>
              </a:solidFill>
              <a:effectLst/>
              <a:latin typeface="+mn-lt"/>
              <a:ea typeface="+mn-ea"/>
              <a:cs typeface="+mn-cs"/>
            </a:rPr>
            <a:t>により平成３０年度まで一時的に償還額が微増するがそれ以降は減少に転じる</a:t>
          </a:r>
          <a:r>
            <a:rPr kumimoji="1" lang="ja-JP" altLang="en-US" sz="1100">
              <a:solidFill>
                <a:schemeClr val="dk1"/>
              </a:solidFill>
              <a:effectLst/>
              <a:latin typeface="+mn-lt"/>
              <a:ea typeface="+mn-ea"/>
              <a:cs typeface="+mn-cs"/>
            </a:rPr>
            <a:t>見込み</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一方で</a:t>
          </a:r>
          <a:r>
            <a:rPr kumimoji="1" lang="ja-JP" altLang="ja-JP" sz="1100">
              <a:solidFill>
                <a:schemeClr val="dk1"/>
              </a:solidFill>
              <a:effectLst/>
              <a:latin typeface="+mn-lt"/>
              <a:ea typeface="+mn-ea"/>
              <a:cs typeface="+mn-cs"/>
            </a:rPr>
            <a:t>、普通交付税の合併算定替分の縮減や人口減少に伴う減額</a:t>
          </a:r>
          <a:r>
            <a:rPr kumimoji="1" lang="ja-JP" altLang="en-US" sz="1100">
              <a:solidFill>
                <a:schemeClr val="dk1"/>
              </a:solidFill>
              <a:effectLst/>
              <a:latin typeface="+mn-lt"/>
              <a:ea typeface="+mn-ea"/>
              <a:cs typeface="+mn-cs"/>
            </a:rPr>
            <a:t>に加え</a:t>
          </a:r>
          <a:r>
            <a:rPr kumimoji="1" lang="ja-JP" altLang="ja-JP" sz="1100">
              <a:solidFill>
                <a:schemeClr val="dk1"/>
              </a:solidFill>
              <a:effectLst/>
              <a:latin typeface="+mn-lt"/>
              <a:ea typeface="+mn-ea"/>
              <a:cs typeface="+mn-cs"/>
            </a:rPr>
            <a:t>、平成２９年度からの事務組合ごみ処理施設</a:t>
          </a:r>
          <a:r>
            <a:rPr kumimoji="1" lang="ja-JP" altLang="en-US" sz="110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平成３０年度の小中学校空調整備、平成３１年度の防災行政無線のデジタル化等</a:t>
          </a:r>
          <a:r>
            <a:rPr kumimoji="1" lang="ja-JP" altLang="ja-JP" sz="1100">
              <a:solidFill>
                <a:schemeClr val="dk1"/>
              </a:solidFill>
              <a:effectLst/>
              <a:latin typeface="+mn-lt"/>
              <a:ea typeface="+mn-ea"/>
              <a:cs typeface="+mn-cs"/>
            </a:rPr>
            <a:t>の大型建設事業</a:t>
          </a:r>
          <a:r>
            <a:rPr kumimoji="1" lang="ja-JP" altLang="en-US" sz="1100">
              <a:solidFill>
                <a:schemeClr val="dk1"/>
              </a:solidFill>
              <a:effectLst/>
              <a:latin typeface="+mn-lt"/>
              <a:ea typeface="+mn-ea"/>
              <a:cs typeface="+mn-cs"/>
            </a:rPr>
            <a:t>の実施が予定されており、そ</a:t>
          </a:r>
          <a:r>
            <a:rPr kumimoji="1" lang="ja-JP" altLang="ja-JP" sz="1100">
              <a:solidFill>
                <a:schemeClr val="dk1"/>
              </a:solidFill>
              <a:effectLst/>
              <a:latin typeface="+mn-lt"/>
              <a:ea typeface="+mn-ea"/>
              <a:cs typeface="+mn-cs"/>
            </a:rPr>
            <a:t>の影響が懸念される。</a:t>
          </a:r>
          <a:endParaRPr lang="ja-JP" altLang="ja-JP" sz="1400">
            <a:effectLst/>
          </a:endParaRPr>
        </a:p>
        <a:p>
          <a:r>
            <a:rPr kumimoji="1" lang="ja-JP" altLang="ja-JP" sz="1100">
              <a:solidFill>
                <a:schemeClr val="dk1"/>
              </a:solidFill>
              <a:effectLst/>
              <a:latin typeface="+mn-lt"/>
              <a:ea typeface="+mn-ea"/>
              <a:cs typeface="+mn-cs"/>
            </a:rPr>
            <a:t>　引き続き、普通建設事業の年間起債額を５億円以内とし新発債を抑制することで、数値の改善に努める。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72" name="テキスト ボックス 37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3" name="直線コネクタ 37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4" name="テキスト ボックス 37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5" name="直線コネクタ 37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6" name="テキスト ボックス 37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7" name="直線コネクタ 37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8" name="テキスト ボックス 37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9" name="直線コネクタ 37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80" name="テキスト ボックス 37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81" name="直線コネクタ 38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82" name="テキスト ボックス 38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83" name="直線コネクタ 38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4" name="テキスト ボックス 38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5" name="直線コネクタ 38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6" name="テキスト ボックス 38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7" name="直線コネクタ 38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8" name="テキスト ボックス 387"/>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43</xdr:row>
      <xdr:rowOff>95250</xdr:rowOff>
    </xdr:to>
    <xdr:cxnSp macro="">
      <xdr:nvCxnSpPr>
        <xdr:cNvPr id="390" name="直線コネクタ 389"/>
        <xdr:cNvCxnSpPr/>
      </xdr:nvCxnSpPr>
      <xdr:spPr>
        <a:xfrm flipV="1">
          <a:off x="17018000" y="6203648"/>
          <a:ext cx="0" cy="1263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67327</xdr:rowOff>
    </xdr:from>
    <xdr:ext cx="762000" cy="259045"/>
    <xdr:sp macro="" textlink="">
      <xdr:nvSpPr>
        <xdr:cNvPr id="391" name="公債費負担の状況最小値テキスト"/>
        <xdr:cNvSpPr txBox="1"/>
      </xdr:nvSpPr>
      <xdr:spPr>
        <a:xfrm>
          <a:off x="17106900" y="743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95250</xdr:rowOff>
    </xdr:from>
    <xdr:to>
      <xdr:col>81</xdr:col>
      <xdr:colOff>133350</xdr:colOff>
      <xdr:row>43</xdr:row>
      <xdr:rowOff>95250</xdr:rowOff>
    </xdr:to>
    <xdr:cxnSp macro="">
      <xdr:nvCxnSpPr>
        <xdr:cNvPr id="392" name="直線コネクタ 391"/>
        <xdr:cNvCxnSpPr/>
      </xdr:nvCxnSpPr>
      <xdr:spPr>
        <a:xfrm>
          <a:off x="16929100" y="746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93" name="公債費負担の状況最大値テキスト"/>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94" name="直線コネクタ 393"/>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14817</xdr:rowOff>
    </xdr:from>
    <xdr:to>
      <xdr:col>81</xdr:col>
      <xdr:colOff>44450</xdr:colOff>
      <xdr:row>43</xdr:row>
      <xdr:rowOff>95250</xdr:rowOff>
    </xdr:to>
    <xdr:cxnSp macro="">
      <xdr:nvCxnSpPr>
        <xdr:cNvPr id="395" name="直線コネクタ 394"/>
        <xdr:cNvCxnSpPr/>
      </xdr:nvCxnSpPr>
      <xdr:spPr>
        <a:xfrm flipV="1">
          <a:off x="16179800" y="7387167"/>
          <a:ext cx="8382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23784</xdr:rowOff>
    </xdr:from>
    <xdr:ext cx="762000" cy="259045"/>
    <xdr:sp macro="" textlink="">
      <xdr:nvSpPr>
        <xdr:cNvPr id="396" name="公債費負担の状況平均値テキスト"/>
        <xdr:cNvSpPr txBox="1"/>
      </xdr:nvSpPr>
      <xdr:spPr>
        <a:xfrm>
          <a:off x="17106900" y="6710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7257</xdr:rowOff>
    </xdr:from>
    <xdr:to>
      <xdr:col>81</xdr:col>
      <xdr:colOff>95250</xdr:colOff>
      <xdr:row>40</xdr:row>
      <xdr:rowOff>108857</xdr:rowOff>
    </xdr:to>
    <xdr:sp macro="" textlink="">
      <xdr:nvSpPr>
        <xdr:cNvPr id="397" name="フローチャート: 判断 396"/>
        <xdr:cNvSpPr/>
      </xdr:nvSpPr>
      <xdr:spPr>
        <a:xfrm>
          <a:off x="169672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44</xdr:row>
      <xdr:rowOff>15724</xdr:rowOff>
    </xdr:to>
    <xdr:cxnSp macro="">
      <xdr:nvCxnSpPr>
        <xdr:cNvPr id="398" name="直線コネクタ 397"/>
        <xdr:cNvCxnSpPr/>
      </xdr:nvCxnSpPr>
      <xdr:spPr>
        <a:xfrm flipV="1">
          <a:off x="15290800" y="7467600"/>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99" name="フローチャート: 判断 398"/>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400" name="テキスト ボックス 399"/>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15724</xdr:rowOff>
    </xdr:from>
    <xdr:to>
      <xdr:col>72</xdr:col>
      <xdr:colOff>203200</xdr:colOff>
      <xdr:row>44</xdr:row>
      <xdr:rowOff>96157</xdr:rowOff>
    </xdr:to>
    <xdr:cxnSp macro="">
      <xdr:nvCxnSpPr>
        <xdr:cNvPr id="401" name="直線コネクタ 400"/>
        <xdr:cNvCxnSpPr/>
      </xdr:nvCxnSpPr>
      <xdr:spPr>
        <a:xfrm flipV="1">
          <a:off x="14401800" y="7559524"/>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110672</xdr:rowOff>
    </xdr:from>
    <xdr:to>
      <xdr:col>73</xdr:col>
      <xdr:colOff>44450</xdr:colOff>
      <xdr:row>41</xdr:row>
      <xdr:rowOff>40822</xdr:rowOff>
    </xdr:to>
    <xdr:sp macro="" textlink="">
      <xdr:nvSpPr>
        <xdr:cNvPr id="402" name="フローチャート: 判断 401"/>
        <xdr:cNvSpPr/>
      </xdr:nvSpPr>
      <xdr:spPr>
        <a:xfrm>
          <a:off x="15240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50999</xdr:rowOff>
    </xdr:from>
    <xdr:ext cx="762000" cy="259045"/>
    <xdr:sp macro="" textlink="">
      <xdr:nvSpPr>
        <xdr:cNvPr id="403" name="テキスト ボックス 402"/>
        <xdr:cNvSpPr txBox="1"/>
      </xdr:nvSpPr>
      <xdr:spPr>
        <a:xfrm>
          <a:off x="14909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50195</xdr:rowOff>
    </xdr:from>
    <xdr:to>
      <xdr:col>68</xdr:col>
      <xdr:colOff>152400</xdr:colOff>
      <xdr:row>44</xdr:row>
      <xdr:rowOff>96157</xdr:rowOff>
    </xdr:to>
    <xdr:cxnSp macro="">
      <xdr:nvCxnSpPr>
        <xdr:cNvPr id="404" name="直線コネクタ 403"/>
        <xdr:cNvCxnSpPr/>
      </xdr:nvCxnSpPr>
      <xdr:spPr>
        <a:xfrm>
          <a:off x="13512800" y="75939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405" name="フローチャート: 判断 404"/>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131432</xdr:rowOff>
    </xdr:from>
    <xdr:ext cx="762000" cy="259045"/>
    <xdr:sp macro="" textlink="">
      <xdr:nvSpPr>
        <xdr:cNvPr id="406" name="テキスト ボックス 405"/>
        <xdr:cNvSpPr txBox="1"/>
      </xdr:nvSpPr>
      <xdr:spPr>
        <a:xfrm>
          <a:off x="14020800" y="681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7" name="フローチャート: 判断 406"/>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8" name="テキスト ボックス 407"/>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135467</xdr:rowOff>
    </xdr:from>
    <xdr:to>
      <xdr:col>81</xdr:col>
      <xdr:colOff>95250</xdr:colOff>
      <xdr:row>43</xdr:row>
      <xdr:rowOff>65617</xdr:rowOff>
    </xdr:to>
    <xdr:sp macro="" textlink="">
      <xdr:nvSpPr>
        <xdr:cNvPr id="414" name="楕円 413"/>
        <xdr:cNvSpPr/>
      </xdr:nvSpPr>
      <xdr:spPr>
        <a:xfrm>
          <a:off x="16967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31344</xdr:rowOff>
    </xdr:from>
    <xdr:ext cx="762000" cy="259045"/>
    <xdr:sp macro="" textlink="">
      <xdr:nvSpPr>
        <xdr:cNvPr id="415" name="公債費負担の状況該当値テキスト"/>
        <xdr:cNvSpPr txBox="1"/>
      </xdr:nvSpPr>
      <xdr:spPr>
        <a:xfrm>
          <a:off x="17106900" y="723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44450</xdr:rowOff>
    </xdr:from>
    <xdr:to>
      <xdr:col>77</xdr:col>
      <xdr:colOff>95250</xdr:colOff>
      <xdr:row>43</xdr:row>
      <xdr:rowOff>146050</xdr:rowOff>
    </xdr:to>
    <xdr:sp macro="" textlink="">
      <xdr:nvSpPr>
        <xdr:cNvPr id="416" name="楕円 415"/>
        <xdr:cNvSpPr/>
      </xdr:nvSpPr>
      <xdr:spPr>
        <a:xfrm>
          <a:off x="16129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130827</xdr:rowOff>
    </xdr:from>
    <xdr:ext cx="736600" cy="259045"/>
    <xdr:sp macro="" textlink="">
      <xdr:nvSpPr>
        <xdr:cNvPr id="417" name="テキスト ボックス 416"/>
        <xdr:cNvSpPr txBox="1"/>
      </xdr:nvSpPr>
      <xdr:spPr>
        <a:xfrm>
          <a:off x="15798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136374</xdr:rowOff>
    </xdr:from>
    <xdr:to>
      <xdr:col>73</xdr:col>
      <xdr:colOff>44450</xdr:colOff>
      <xdr:row>44</xdr:row>
      <xdr:rowOff>66524</xdr:rowOff>
    </xdr:to>
    <xdr:sp macro="" textlink="">
      <xdr:nvSpPr>
        <xdr:cNvPr id="418" name="楕円 417"/>
        <xdr:cNvSpPr/>
      </xdr:nvSpPr>
      <xdr:spPr>
        <a:xfrm>
          <a:off x="15240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44</xdr:row>
      <xdr:rowOff>51301</xdr:rowOff>
    </xdr:from>
    <xdr:ext cx="762000" cy="259045"/>
    <xdr:sp macro="" textlink="">
      <xdr:nvSpPr>
        <xdr:cNvPr id="419" name="テキスト ボックス 418"/>
        <xdr:cNvSpPr txBox="1"/>
      </xdr:nvSpPr>
      <xdr:spPr>
        <a:xfrm>
          <a:off x="14909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45357</xdr:rowOff>
    </xdr:from>
    <xdr:to>
      <xdr:col>68</xdr:col>
      <xdr:colOff>203200</xdr:colOff>
      <xdr:row>44</xdr:row>
      <xdr:rowOff>146957</xdr:rowOff>
    </xdr:to>
    <xdr:sp macro="" textlink="">
      <xdr:nvSpPr>
        <xdr:cNvPr id="420" name="楕円 419"/>
        <xdr:cNvSpPr/>
      </xdr:nvSpPr>
      <xdr:spPr>
        <a:xfrm>
          <a:off x="143510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131734</xdr:rowOff>
    </xdr:from>
    <xdr:ext cx="762000" cy="259045"/>
    <xdr:sp macro="" textlink="">
      <xdr:nvSpPr>
        <xdr:cNvPr id="421" name="テキスト ボックス 420"/>
        <xdr:cNvSpPr txBox="1"/>
      </xdr:nvSpPr>
      <xdr:spPr>
        <a:xfrm>
          <a:off x="14020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170845</xdr:rowOff>
    </xdr:from>
    <xdr:to>
      <xdr:col>64</xdr:col>
      <xdr:colOff>152400</xdr:colOff>
      <xdr:row>44</xdr:row>
      <xdr:rowOff>100995</xdr:rowOff>
    </xdr:to>
    <xdr:sp macro="" textlink="">
      <xdr:nvSpPr>
        <xdr:cNvPr id="422" name="楕円 421"/>
        <xdr:cNvSpPr/>
      </xdr:nvSpPr>
      <xdr:spPr>
        <a:xfrm>
          <a:off x="13462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85772</xdr:rowOff>
    </xdr:from>
    <xdr:ext cx="762000" cy="259045"/>
    <xdr:sp macro="" textlink="">
      <xdr:nvSpPr>
        <xdr:cNvPr id="423" name="テキスト ボックス 422"/>
        <xdr:cNvSpPr txBox="1"/>
      </xdr:nvSpPr>
      <xdr:spPr>
        <a:xfrm>
          <a:off x="13131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 合併に伴う普通建設事業の財源として、起債を用いた事業を多く行ったために類似団体と比較して高い値となっている。</a:t>
          </a:r>
          <a:endParaRPr lang="ja-JP" altLang="ja-JP" sz="1400">
            <a:effectLst/>
          </a:endParaRPr>
        </a:p>
        <a:p>
          <a:r>
            <a:rPr kumimoji="1" lang="ja-JP" altLang="ja-JP" sz="1100" baseline="0">
              <a:solidFill>
                <a:schemeClr val="dk1"/>
              </a:solidFill>
              <a:effectLst/>
              <a:latin typeface="+mn-lt"/>
              <a:ea typeface="+mn-ea"/>
              <a:cs typeface="+mn-cs"/>
            </a:rPr>
            <a:t>　近年、普通建設事業に充てる起債額を抑制していることにより起債残高が減少しており回復傾向にある。</a:t>
          </a:r>
          <a:endParaRPr lang="ja-JP" altLang="ja-JP" sz="1400">
            <a:effectLst/>
          </a:endParaRPr>
        </a:p>
        <a:p>
          <a:r>
            <a:rPr kumimoji="1" lang="ja-JP" altLang="ja-JP" sz="1100" baseline="0">
              <a:solidFill>
                <a:schemeClr val="dk1"/>
              </a:solidFill>
              <a:effectLst/>
              <a:latin typeface="+mn-lt"/>
              <a:ea typeface="+mn-ea"/>
              <a:cs typeface="+mn-cs"/>
            </a:rPr>
            <a:t>　ただし、普通交付税の合併算定替分の縮減により算定上の分母が小さくなることに加え、平成２９年度からごみ処理施設整備</a:t>
          </a:r>
          <a:r>
            <a:rPr kumimoji="1" lang="ja-JP" altLang="en-US" sz="1100" baseline="0">
              <a:solidFill>
                <a:schemeClr val="dk1"/>
              </a:solidFill>
              <a:effectLst/>
              <a:latin typeface="+mn-lt"/>
              <a:ea typeface="+mn-ea"/>
              <a:cs typeface="+mn-cs"/>
            </a:rPr>
            <a:t>（事務組合事業）</a:t>
          </a:r>
          <a:r>
            <a:rPr kumimoji="1" lang="ja-JP" altLang="ja-JP" sz="1100" baseline="0">
              <a:solidFill>
                <a:schemeClr val="dk1"/>
              </a:solidFill>
              <a:effectLst/>
              <a:latin typeface="+mn-lt"/>
              <a:ea typeface="+mn-ea"/>
              <a:cs typeface="+mn-cs"/>
            </a:rPr>
            <a:t>が</a:t>
          </a:r>
          <a:r>
            <a:rPr kumimoji="1" lang="ja-JP" altLang="en-US" sz="1100" baseline="0">
              <a:solidFill>
                <a:schemeClr val="dk1"/>
              </a:solidFill>
              <a:effectLst/>
              <a:latin typeface="+mn-lt"/>
              <a:ea typeface="+mn-ea"/>
              <a:cs typeface="+mn-cs"/>
            </a:rPr>
            <a:t>実施</a:t>
          </a:r>
          <a:r>
            <a:rPr kumimoji="1" lang="ja-JP" altLang="ja-JP" sz="1100" baseline="0">
              <a:solidFill>
                <a:schemeClr val="dk1"/>
              </a:solidFill>
              <a:effectLst/>
              <a:latin typeface="+mn-lt"/>
              <a:ea typeface="+mn-ea"/>
              <a:cs typeface="+mn-cs"/>
            </a:rPr>
            <a:t>されていることや、</a:t>
          </a:r>
          <a:r>
            <a:rPr kumimoji="1" lang="ja-JP" altLang="en-US" sz="1100" baseline="0">
              <a:solidFill>
                <a:schemeClr val="dk1"/>
              </a:solidFill>
              <a:effectLst/>
              <a:latin typeface="+mn-lt"/>
              <a:ea typeface="+mn-ea"/>
              <a:cs typeface="+mn-cs"/>
            </a:rPr>
            <a:t>平成３０年度の小中学校空調整備、平成３１年度の</a:t>
          </a:r>
          <a:r>
            <a:rPr kumimoji="1" lang="ja-JP" altLang="ja-JP" sz="1100" baseline="0">
              <a:solidFill>
                <a:schemeClr val="dk1"/>
              </a:solidFill>
              <a:effectLst/>
              <a:latin typeface="+mn-lt"/>
              <a:ea typeface="+mn-ea"/>
              <a:cs typeface="+mn-cs"/>
            </a:rPr>
            <a:t>防災行政無線のデジタル化等の大型建設事業</a:t>
          </a:r>
          <a:r>
            <a:rPr kumimoji="1" lang="ja-JP" altLang="en-US" sz="1100" baseline="0">
              <a:solidFill>
                <a:schemeClr val="dk1"/>
              </a:solidFill>
              <a:effectLst/>
              <a:latin typeface="+mn-lt"/>
              <a:ea typeface="+mn-ea"/>
              <a:cs typeface="+mn-cs"/>
            </a:rPr>
            <a:t>が予定されていることから将来負担</a:t>
          </a:r>
          <a:r>
            <a:rPr kumimoji="1" lang="ja-JP" altLang="ja-JP" sz="1100" baseline="0">
              <a:solidFill>
                <a:schemeClr val="dk1"/>
              </a:solidFill>
              <a:effectLst/>
              <a:latin typeface="+mn-lt"/>
              <a:ea typeface="+mn-ea"/>
              <a:cs typeface="+mn-cs"/>
            </a:rPr>
            <a:t>比率の上昇が懸念される。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40" name="直線コネクタ 43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41" name="テキスト ボックス 44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42" name="直線コネクタ 44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43" name="テキスト ボックス 44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44" name="直線コネクタ 44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45" name="テキスト ボックス 44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6" name="直線コネクタ 44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7" name="テキスト ボックス 44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8" name="直線コネクタ 44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9" name="テキスト ボックス 44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0" name="直線コネクタ 44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111718</xdr:rowOff>
    </xdr:to>
    <xdr:cxnSp macro="">
      <xdr:nvCxnSpPr>
        <xdr:cNvPr id="452" name="直線コネクタ 451"/>
        <xdr:cNvCxnSpPr/>
      </xdr:nvCxnSpPr>
      <xdr:spPr>
        <a:xfrm flipV="1">
          <a:off x="17018000" y="2370667"/>
          <a:ext cx="0" cy="1512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83795</xdr:rowOff>
    </xdr:from>
    <xdr:ext cx="762000" cy="259045"/>
    <xdr:sp macro="" textlink="">
      <xdr:nvSpPr>
        <xdr:cNvPr id="453" name="将来負担の状況最小値テキスト"/>
        <xdr:cNvSpPr txBox="1"/>
      </xdr:nvSpPr>
      <xdr:spPr>
        <a:xfrm>
          <a:off x="17106900" y="3855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111718</xdr:rowOff>
    </xdr:from>
    <xdr:to>
      <xdr:col>81</xdr:col>
      <xdr:colOff>133350</xdr:colOff>
      <xdr:row>22</xdr:row>
      <xdr:rowOff>111718</xdr:rowOff>
    </xdr:to>
    <xdr:cxnSp macro="">
      <xdr:nvCxnSpPr>
        <xdr:cNvPr id="454" name="直線コネクタ 453"/>
        <xdr:cNvCxnSpPr/>
      </xdr:nvCxnSpPr>
      <xdr:spPr>
        <a:xfrm>
          <a:off x="16929100" y="3883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55"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6" name="直線コネクタ 45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161290</xdr:rowOff>
    </xdr:from>
    <xdr:to>
      <xdr:col>81</xdr:col>
      <xdr:colOff>44450</xdr:colOff>
      <xdr:row>19</xdr:row>
      <xdr:rowOff>98425</xdr:rowOff>
    </xdr:to>
    <xdr:cxnSp macro="">
      <xdr:nvCxnSpPr>
        <xdr:cNvPr id="457" name="直線コネクタ 456"/>
        <xdr:cNvCxnSpPr/>
      </xdr:nvCxnSpPr>
      <xdr:spPr>
        <a:xfrm flipV="1">
          <a:off x="16179800" y="3247390"/>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141072</xdr:rowOff>
    </xdr:from>
    <xdr:ext cx="762000" cy="259045"/>
    <xdr:sp macro="" textlink="">
      <xdr:nvSpPr>
        <xdr:cNvPr id="458" name="将来負担の状況平均値テキスト"/>
        <xdr:cNvSpPr txBox="1"/>
      </xdr:nvSpPr>
      <xdr:spPr>
        <a:xfrm>
          <a:off x="17106900" y="254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124545</xdr:rowOff>
    </xdr:from>
    <xdr:to>
      <xdr:col>81</xdr:col>
      <xdr:colOff>95250</xdr:colOff>
      <xdr:row>16</xdr:row>
      <xdr:rowOff>54695</xdr:rowOff>
    </xdr:to>
    <xdr:sp macro="" textlink="">
      <xdr:nvSpPr>
        <xdr:cNvPr id="459" name="フローチャート: 判断 458"/>
        <xdr:cNvSpPr/>
      </xdr:nvSpPr>
      <xdr:spPr>
        <a:xfrm>
          <a:off x="16967200" y="269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98425</xdr:rowOff>
    </xdr:from>
    <xdr:to>
      <xdr:col>77</xdr:col>
      <xdr:colOff>44450</xdr:colOff>
      <xdr:row>19</xdr:row>
      <xdr:rowOff>138642</xdr:rowOff>
    </xdr:to>
    <xdr:cxnSp macro="">
      <xdr:nvCxnSpPr>
        <xdr:cNvPr id="460" name="直線コネクタ 459"/>
        <xdr:cNvCxnSpPr/>
      </xdr:nvCxnSpPr>
      <xdr:spPr>
        <a:xfrm flipV="1">
          <a:off x="15290800" y="33559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161544</xdr:rowOff>
    </xdr:from>
    <xdr:to>
      <xdr:col>77</xdr:col>
      <xdr:colOff>95250</xdr:colOff>
      <xdr:row>16</xdr:row>
      <xdr:rowOff>91694</xdr:rowOff>
    </xdr:to>
    <xdr:sp macro="" textlink="">
      <xdr:nvSpPr>
        <xdr:cNvPr id="461" name="フローチャート: 判断 460"/>
        <xdr:cNvSpPr/>
      </xdr:nvSpPr>
      <xdr:spPr>
        <a:xfrm>
          <a:off x="16129000" y="273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101871</xdr:rowOff>
    </xdr:from>
    <xdr:ext cx="736600" cy="259045"/>
    <xdr:sp macro="" textlink="">
      <xdr:nvSpPr>
        <xdr:cNvPr id="462" name="テキスト ボックス 461"/>
        <xdr:cNvSpPr txBox="1"/>
      </xdr:nvSpPr>
      <xdr:spPr>
        <a:xfrm>
          <a:off x="15798800" y="2502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138642</xdr:rowOff>
    </xdr:from>
    <xdr:to>
      <xdr:col>72</xdr:col>
      <xdr:colOff>203200</xdr:colOff>
      <xdr:row>20</xdr:row>
      <xdr:rowOff>114384</xdr:rowOff>
    </xdr:to>
    <xdr:cxnSp macro="">
      <xdr:nvCxnSpPr>
        <xdr:cNvPr id="463" name="直線コネクタ 462"/>
        <xdr:cNvCxnSpPr/>
      </xdr:nvCxnSpPr>
      <xdr:spPr>
        <a:xfrm flipV="1">
          <a:off x="14401800" y="3396192"/>
          <a:ext cx="889000" cy="14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50419</xdr:rowOff>
    </xdr:from>
    <xdr:to>
      <xdr:col>73</xdr:col>
      <xdr:colOff>44450</xdr:colOff>
      <xdr:row>16</xdr:row>
      <xdr:rowOff>152019</xdr:rowOff>
    </xdr:to>
    <xdr:sp macro="" textlink="">
      <xdr:nvSpPr>
        <xdr:cNvPr id="464" name="フローチャート: 判断 463"/>
        <xdr:cNvSpPr/>
      </xdr:nvSpPr>
      <xdr:spPr>
        <a:xfrm>
          <a:off x="15240000" y="27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162196</xdr:rowOff>
    </xdr:from>
    <xdr:ext cx="762000" cy="259045"/>
    <xdr:sp macro="" textlink="">
      <xdr:nvSpPr>
        <xdr:cNvPr id="465" name="テキスト ボックス 464"/>
        <xdr:cNvSpPr txBox="1"/>
      </xdr:nvSpPr>
      <xdr:spPr>
        <a:xfrm>
          <a:off x="14909800" y="25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114384</xdr:rowOff>
    </xdr:from>
    <xdr:to>
      <xdr:col>68</xdr:col>
      <xdr:colOff>152400</xdr:colOff>
      <xdr:row>21</xdr:row>
      <xdr:rowOff>19346</xdr:rowOff>
    </xdr:to>
    <xdr:cxnSp macro="">
      <xdr:nvCxnSpPr>
        <xdr:cNvPr id="466" name="直線コネクタ 465"/>
        <xdr:cNvCxnSpPr/>
      </xdr:nvCxnSpPr>
      <xdr:spPr>
        <a:xfrm flipV="1">
          <a:off x="13512800" y="3543384"/>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11007</xdr:rowOff>
    </xdr:from>
    <xdr:to>
      <xdr:col>68</xdr:col>
      <xdr:colOff>203200</xdr:colOff>
      <xdr:row>16</xdr:row>
      <xdr:rowOff>112607</xdr:rowOff>
    </xdr:to>
    <xdr:sp macro="" textlink="">
      <xdr:nvSpPr>
        <xdr:cNvPr id="467" name="フローチャート: 判断 466"/>
        <xdr:cNvSpPr/>
      </xdr:nvSpPr>
      <xdr:spPr>
        <a:xfrm>
          <a:off x="14351000" y="275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122784</xdr:rowOff>
    </xdr:from>
    <xdr:ext cx="762000" cy="259045"/>
    <xdr:sp macro="" textlink="">
      <xdr:nvSpPr>
        <xdr:cNvPr id="468" name="テキスト ボックス 467"/>
        <xdr:cNvSpPr txBox="1"/>
      </xdr:nvSpPr>
      <xdr:spPr>
        <a:xfrm>
          <a:off x="14020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20659</xdr:rowOff>
    </xdr:from>
    <xdr:to>
      <xdr:col>64</xdr:col>
      <xdr:colOff>152400</xdr:colOff>
      <xdr:row>16</xdr:row>
      <xdr:rowOff>122259</xdr:rowOff>
    </xdr:to>
    <xdr:sp macro="" textlink="">
      <xdr:nvSpPr>
        <xdr:cNvPr id="469" name="フローチャート: 判断 468"/>
        <xdr:cNvSpPr/>
      </xdr:nvSpPr>
      <xdr:spPr>
        <a:xfrm>
          <a:off x="13462000" y="276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132436</xdr:rowOff>
    </xdr:from>
    <xdr:ext cx="762000" cy="259045"/>
    <xdr:sp macro="" textlink="">
      <xdr:nvSpPr>
        <xdr:cNvPr id="470" name="テキスト ボックス 469"/>
        <xdr:cNvSpPr txBox="1"/>
      </xdr:nvSpPr>
      <xdr:spPr>
        <a:xfrm>
          <a:off x="13131800" y="2532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71" name="テキスト ボックス 47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2" name="テキスト ボックス 47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3" name="テキスト ボックス 47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4" name="テキスト ボックス 47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5" name="テキスト ボックス 47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110490</xdr:rowOff>
    </xdr:from>
    <xdr:to>
      <xdr:col>81</xdr:col>
      <xdr:colOff>95250</xdr:colOff>
      <xdr:row>19</xdr:row>
      <xdr:rowOff>40640</xdr:rowOff>
    </xdr:to>
    <xdr:sp macro="" textlink="">
      <xdr:nvSpPr>
        <xdr:cNvPr id="476" name="楕円 475"/>
        <xdr:cNvSpPr/>
      </xdr:nvSpPr>
      <xdr:spPr>
        <a:xfrm>
          <a:off x="16967200" y="31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82567</xdr:rowOff>
    </xdr:from>
    <xdr:ext cx="762000" cy="259045"/>
    <xdr:sp macro="" textlink="">
      <xdr:nvSpPr>
        <xdr:cNvPr id="477" name="将来負担の状況該当値テキスト"/>
        <xdr:cNvSpPr txBox="1"/>
      </xdr:nvSpPr>
      <xdr:spPr>
        <a:xfrm>
          <a:off x="17106900" y="3168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47625</xdr:rowOff>
    </xdr:from>
    <xdr:to>
      <xdr:col>77</xdr:col>
      <xdr:colOff>95250</xdr:colOff>
      <xdr:row>19</xdr:row>
      <xdr:rowOff>149225</xdr:rowOff>
    </xdr:to>
    <xdr:sp macro="" textlink="">
      <xdr:nvSpPr>
        <xdr:cNvPr id="478" name="楕円 477"/>
        <xdr:cNvSpPr/>
      </xdr:nvSpPr>
      <xdr:spPr>
        <a:xfrm>
          <a:off x="16129000" y="330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134002</xdr:rowOff>
    </xdr:from>
    <xdr:ext cx="736600" cy="259045"/>
    <xdr:sp macro="" textlink="">
      <xdr:nvSpPr>
        <xdr:cNvPr id="479" name="テキスト ボックス 478"/>
        <xdr:cNvSpPr txBox="1"/>
      </xdr:nvSpPr>
      <xdr:spPr>
        <a:xfrm>
          <a:off x="15798800" y="339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87842</xdr:rowOff>
    </xdr:from>
    <xdr:to>
      <xdr:col>73</xdr:col>
      <xdr:colOff>44450</xdr:colOff>
      <xdr:row>20</xdr:row>
      <xdr:rowOff>17992</xdr:rowOff>
    </xdr:to>
    <xdr:sp macro="" textlink="">
      <xdr:nvSpPr>
        <xdr:cNvPr id="480" name="楕円 479"/>
        <xdr:cNvSpPr/>
      </xdr:nvSpPr>
      <xdr:spPr>
        <a:xfrm>
          <a:off x="15240000" y="334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2769</xdr:rowOff>
    </xdr:from>
    <xdr:ext cx="762000" cy="259045"/>
    <xdr:sp macro="" textlink="">
      <xdr:nvSpPr>
        <xdr:cNvPr id="481" name="テキスト ボックス 480"/>
        <xdr:cNvSpPr txBox="1"/>
      </xdr:nvSpPr>
      <xdr:spPr>
        <a:xfrm>
          <a:off x="14909800" y="343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63584</xdr:rowOff>
    </xdr:from>
    <xdr:to>
      <xdr:col>68</xdr:col>
      <xdr:colOff>203200</xdr:colOff>
      <xdr:row>20</xdr:row>
      <xdr:rowOff>165184</xdr:rowOff>
    </xdr:to>
    <xdr:sp macro="" textlink="">
      <xdr:nvSpPr>
        <xdr:cNvPr id="482" name="楕円 481"/>
        <xdr:cNvSpPr/>
      </xdr:nvSpPr>
      <xdr:spPr>
        <a:xfrm>
          <a:off x="14351000" y="349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149961</xdr:rowOff>
    </xdr:from>
    <xdr:ext cx="762000" cy="259045"/>
    <xdr:sp macro="" textlink="">
      <xdr:nvSpPr>
        <xdr:cNvPr id="483" name="テキスト ボックス 482"/>
        <xdr:cNvSpPr txBox="1"/>
      </xdr:nvSpPr>
      <xdr:spPr>
        <a:xfrm>
          <a:off x="14020800" y="3578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139996</xdr:rowOff>
    </xdr:from>
    <xdr:to>
      <xdr:col>64</xdr:col>
      <xdr:colOff>152400</xdr:colOff>
      <xdr:row>21</xdr:row>
      <xdr:rowOff>70146</xdr:rowOff>
    </xdr:to>
    <xdr:sp macro="" textlink="">
      <xdr:nvSpPr>
        <xdr:cNvPr id="484" name="楕円 483"/>
        <xdr:cNvSpPr/>
      </xdr:nvSpPr>
      <xdr:spPr>
        <a:xfrm>
          <a:off x="13462000" y="3568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54923</xdr:rowOff>
    </xdr:from>
    <xdr:ext cx="762000" cy="259045"/>
    <xdr:sp macro="" textlink="">
      <xdr:nvSpPr>
        <xdr:cNvPr id="485" name="テキスト ボックス 484"/>
        <xdr:cNvSpPr txBox="1"/>
      </xdr:nvSpPr>
      <xdr:spPr>
        <a:xfrm>
          <a:off x="13131800" y="3655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類似団体と比較して人口あたりの交付税が大きいため、人口１人あたり人件費は類似団対平均を上回っているが</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経常収支比率</a:t>
          </a:r>
          <a:r>
            <a:rPr kumimoji="1" lang="ja-JP" altLang="en-US" sz="1100">
              <a:solidFill>
                <a:schemeClr val="dk1"/>
              </a:solidFill>
              <a:effectLst/>
              <a:latin typeface="+mn-lt"/>
              <a:ea typeface="+mn-ea"/>
              <a:cs typeface="+mn-cs"/>
            </a:rPr>
            <a:t>における人件費比率</a:t>
          </a:r>
          <a:r>
            <a:rPr kumimoji="1" lang="ja-JP" altLang="ja-JP" sz="1100">
              <a:solidFill>
                <a:schemeClr val="dk1"/>
              </a:solidFill>
              <a:effectLst/>
              <a:latin typeface="+mn-lt"/>
              <a:ea typeface="+mn-ea"/>
              <a:cs typeface="+mn-cs"/>
            </a:rPr>
            <a:t>は低く抑えられている。</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r>
            <a:rPr lang="ja-JP" altLang="en-US" sz="1100" b="0" i="0" u="none" strike="noStrike" baseline="0" smtClean="0">
              <a:solidFill>
                <a:schemeClr val="dk1"/>
              </a:solidFill>
              <a:latin typeface="+mn-lt"/>
              <a:ea typeface="+mn-ea"/>
              <a:cs typeface="+mn-cs"/>
            </a:rPr>
            <a:t>現在、民間でも実施可能な部分については、指定管理者制度の導入などを進めているところであるが、</a:t>
          </a:r>
          <a:r>
            <a:rPr kumimoji="1" lang="ja-JP" altLang="ja-JP" sz="1100">
              <a:solidFill>
                <a:schemeClr val="dk1"/>
              </a:solidFill>
              <a:effectLst/>
              <a:latin typeface="+mn-lt"/>
              <a:ea typeface="+mn-ea"/>
              <a:cs typeface="+mn-cs"/>
            </a:rPr>
            <a:t>普通交付税合併算定替の縮減や平成３２年度からの会計年度</a:t>
          </a:r>
          <a:r>
            <a:rPr kumimoji="1" lang="ja-JP" altLang="en-US" sz="1100">
              <a:solidFill>
                <a:schemeClr val="dk1"/>
              </a:solidFill>
              <a:effectLst/>
              <a:latin typeface="+mn-lt"/>
              <a:ea typeface="+mn-ea"/>
              <a:cs typeface="+mn-cs"/>
            </a:rPr>
            <a:t>任用</a:t>
          </a:r>
          <a:r>
            <a:rPr kumimoji="1" lang="ja-JP" altLang="ja-JP" sz="1100">
              <a:solidFill>
                <a:schemeClr val="dk1"/>
              </a:solidFill>
              <a:effectLst/>
              <a:latin typeface="+mn-lt"/>
              <a:ea typeface="+mn-ea"/>
              <a:cs typeface="+mn-cs"/>
            </a:rPr>
            <a:t>職員制度の影響により経常収支比率における人件費比率の</a:t>
          </a:r>
          <a:r>
            <a:rPr kumimoji="1" lang="ja-JP" altLang="en-US" sz="1100">
              <a:solidFill>
                <a:schemeClr val="dk1"/>
              </a:solidFill>
              <a:effectLst/>
              <a:latin typeface="+mn-lt"/>
              <a:ea typeface="+mn-ea"/>
              <a:cs typeface="+mn-cs"/>
            </a:rPr>
            <a:t>上昇</a:t>
          </a:r>
          <a:r>
            <a:rPr kumimoji="1" lang="ja-JP" altLang="ja-JP" sz="1100">
              <a:solidFill>
                <a:schemeClr val="dk1"/>
              </a:solidFill>
              <a:effectLst/>
              <a:latin typeface="+mn-lt"/>
              <a:ea typeface="+mn-ea"/>
              <a:cs typeface="+mn-cs"/>
            </a:rPr>
            <a:t>が予測される。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、行財政改善計画及び行財政改善実施計画に基づき、事務事業を整理縮小することにより組織・機構の見直</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（１８課体制から２～３課減）を行うとともに職員育成を行い、類似団体の状況を踏まえた定員適正化計画を作成し、行政のスリム化を図る。</a:t>
          </a:r>
          <a:endParaRPr lang="ja-JP" altLang="ja-JP" sz="1400">
            <a:effectLst/>
          </a:endParaRP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48078</xdr:rowOff>
    </xdr:from>
    <xdr:to>
      <xdr:col>24</xdr:col>
      <xdr:colOff>25400</xdr:colOff>
      <xdr:row>41</xdr:row>
      <xdr:rowOff>91622</xdr:rowOff>
    </xdr:to>
    <xdr:cxnSp macro="">
      <xdr:nvCxnSpPr>
        <xdr:cNvPr id="63" name="直線コネクタ 62"/>
        <xdr:cNvCxnSpPr/>
      </xdr:nvCxnSpPr>
      <xdr:spPr>
        <a:xfrm flipV="1">
          <a:off x="4826000" y="5705928"/>
          <a:ext cx="0" cy="1415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63699</xdr:rowOff>
    </xdr:from>
    <xdr:ext cx="762000" cy="259045"/>
    <xdr:sp macro="" textlink="">
      <xdr:nvSpPr>
        <xdr:cNvPr id="64" name="人件費最小値テキスト"/>
        <xdr:cNvSpPr txBox="1"/>
      </xdr:nvSpPr>
      <xdr:spPr>
        <a:xfrm>
          <a:off x="4914900" y="709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91622</xdr:rowOff>
    </xdr:from>
    <xdr:to>
      <xdr:col>24</xdr:col>
      <xdr:colOff>114300</xdr:colOff>
      <xdr:row>41</xdr:row>
      <xdr:rowOff>91622</xdr:rowOff>
    </xdr:to>
    <xdr:cxnSp macro="">
      <xdr:nvCxnSpPr>
        <xdr:cNvPr id="65" name="直線コネクタ 64"/>
        <xdr:cNvCxnSpPr/>
      </xdr:nvCxnSpPr>
      <xdr:spPr>
        <a:xfrm>
          <a:off x="4737100" y="712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134455</xdr:rowOff>
    </xdr:from>
    <xdr:ext cx="762000" cy="259045"/>
    <xdr:sp macro="" textlink="">
      <xdr:nvSpPr>
        <xdr:cNvPr id="66" name="人件費最大値テキスト"/>
        <xdr:cNvSpPr txBox="1"/>
      </xdr:nvSpPr>
      <xdr:spPr>
        <a:xfrm>
          <a:off x="4914900" y="544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48078</xdr:rowOff>
    </xdr:from>
    <xdr:to>
      <xdr:col>24</xdr:col>
      <xdr:colOff>114300</xdr:colOff>
      <xdr:row>33</xdr:row>
      <xdr:rowOff>48078</xdr:rowOff>
    </xdr:to>
    <xdr:cxnSp macro="">
      <xdr:nvCxnSpPr>
        <xdr:cNvPr id="67" name="直線コネクタ 66"/>
        <xdr:cNvCxnSpPr/>
      </xdr:nvCxnSpPr>
      <xdr:spPr>
        <a:xfrm>
          <a:off x="4737100" y="570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15422</xdr:rowOff>
    </xdr:from>
    <xdr:to>
      <xdr:col>24</xdr:col>
      <xdr:colOff>25400</xdr:colOff>
      <xdr:row>38</xdr:row>
      <xdr:rowOff>18143</xdr:rowOff>
    </xdr:to>
    <xdr:cxnSp macro="">
      <xdr:nvCxnSpPr>
        <xdr:cNvPr id="68" name="直線コネクタ 67"/>
        <xdr:cNvCxnSpPr/>
      </xdr:nvCxnSpPr>
      <xdr:spPr>
        <a:xfrm>
          <a:off x="3987800" y="63590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143527</xdr:rowOff>
    </xdr:from>
    <xdr:ext cx="762000" cy="259045"/>
    <xdr:sp macro="" textlink="">
      <xdr:nvSpPr>
        <xdr:cNvPr id="69" name="人件費平均値テキスト"/>
        <xdr:cNvSpPr txBox="1"/>
      </xdr:nvSpPr>
      <xdr:spPr>
        <a:xfrm>
          <a:off x="4914900" y="648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70" name="フローチャート: 判断 69"/>
        <xdr:cNvSpPr/>
      </xdr:nvSpPr>
      <xdr:spPr>
        <a:xfrm>
          <a:off x="47752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78014</xdr:rowOff>
    </xdr:from>
    <xdr:to>
      <xdr:col>19</xdr:col>
      <xdr:colOff>187325</xdr:colOff>
      <xdr:row>37</xdr:row>
      <xdr:rowOff>15422</xdr:rowOff>
    </xdr:to>
    <xdr:cxnSp macro="">
      <xdr:nvCxnSpPr>
        <xdr:cNvPr id="71" name="直線コネクタ 70"/>
        <xdr:cNvCxnSpPr/>
      </xdr:nvCxnSpPr>
      <xdr:spPr>
        <a:xfrm>
          <a:off x="3098800" y="62502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127907</xdr:rowOff>
    </xdr:from>
    <xdr:to>
      <xdr:col>20</xdr:col>
      <xdr:colOff>38100</xdr:colOff>
      <xdr:row>38</xdr:row>
      <xdr:rowOff>58057</xdr:rowOff>
    </xdr:to>
    <xdr:sp macro="" textlink="">
      <xdr:nvSpPr>
        <xdr:cNvPr id="72" name="フローチャート: 判断 71"/>
        <xdr:cNvSpPr/>
      </xdr:nvSpPr>
      <xdr:spPr>
        <a:xfrm>
          <a:off x="3937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42834</xdr:rowOff>
    </xdr:from>
    <xdr:ext cx="736600" cy="259045"/>
    <xdr:sp macro="" textlink="">
      <xdr:nvSpPr>
        <xdr:cNvPr id="73" name="テキスト ボックス 72"/>
        <xdr:cNvSpPr txBox="1"/>
      </xdr:nvSpPr>
      <xdr:spPr>
        <a:xfrm>
          <a:off x="3606800" y="6557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23586</xdr:rowOff>
    </xdr:from>
    <xdr:to>
      <xdr:col>15</xdr:col>
      <xdr:colOff>98425</xdr:colOff>
      <xdr:row>36</xdr:row>
      <xdr:rowOff>78014</xdr:rowOff>
    </xdr:to>
    <xdr:cxnSp macro="">
      <xdr:nvCxnSpPr>
        <xdr:cNvPr id="74" name="直線コネクタ 73"/>
        <xdr:cNvCxnSpPr/>
      </xdr:nvCxnSpPr>
      <xdr:spPr>
        <a:xfrm>
          <a:off x="2209800" y="6195786"/>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117022</xdr:rowOff>
    </xdr:from>
    <xdr:to>
      <xdr:col>15</xdr:col>
      <xdr:colOff>149225</xdr:colOff>
      <xdr:row>38</xdr:row>
      <xdr:rowOff>47172</xdr:rowOff>
    </xdr:to>
    <xdr:sp macro="" textlink="">
      <xdr:nvSpPr>
        <xdr:cNvPr id="75" name="フローチャート: 判断 74"/>
        <xdr:cNvSpPr/>
      </xdr:nvSpPr>
      <xdr:spPr>
        <a:xfrm>
          <a:off x="3048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31949</xdr:rowOff>
    </xdr:from>
    <xdr:ext cx="762000" cy="259045"/>
    <xdr:sp macro="" textlink="">
      <xdr:nvSpPr>
        <xdr:cNvPr id="76" name="テキスト ボックス 75"/>
        <xdr:cNvSpPr txBox="1"/>
      </xdr:nvSpPr>
      <xdr:spPr>
        <a:xfrm>
          <a:off x="2717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107950</xdr:rowOff>
    </xdr:from>
    <xdr:to>
      <xdr:col>11</xdr:col>
      <xdr:colOff>9525</xdr:colOff>
      <xdr:row>36</xdr:row>
      <xdr:rowOff>23586</xdr:rowOff>
    </xdr:to>
    <xdr:cxnSp macro="">
      <xdr:nvCxnSpPr>
        <xdr:cNvPr id="77" name="直線コネクタ 76"/>
        <xdr:cNvCxnSpPr/>
      </xdr:nvCxnSpPr>
      <xdr:spPr>
        <a:xfrm>
          <a:off x="1320800" y="61087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38</xdr:row>
      <xdr:rowOff>21772</xdr:rowOff>
    </xdr:from>
    <xdr:to>
      <xdr:col>11</xdr:col>
      <xdr:colOff>60325</xdr:colOff>
      <xdr:row>38</xdr:row>
      <xdr:rowOff>123372</xdr:rowOff>
    </xdr:to>
    <xdr:sp macro="" textlink="">
      <xdr:nvSpPr>
        <xdr:cNvPr id="78" name="フローチャート: 判断 77"/>
        <xdr:cNvSpPr/>
      </xdr:nvSpPr>
      <xdr:spPr>
        <a:xfrm>
          <a:off x="2159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108149</xdr:rowOff>
    </xdr:from>
    <xdr:ext cx="762000" cy="259045"/>
    <xdr:sp macro="" textlink="">
      <xdr:nvSpPr>
        <xdr:cNvPr id="79" name="テキスト ボックス 78"/>
        <xdr:cNvSpPr txBox="1"/>
      </xdr:nvSpPr>
      <xdr:spPr>
        <a:xfrm>
          <a:off x="1828800" y="662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138793</xdr:rowOff>
    </xdr:from>
    <xdr:to>
      <xdr:col>6</xdr:col>
      <xdr:colOff>171450</xdr:colOff>
      <xdr:row>38</xdr:row>
      <xdr:rowOff>68943</xdr:rowOff>
    </xdr:to>
    <xdr:sp macro="" textlink="">
      <xdr:nvSpPr>
        <xdr:cNvPr id="80" name="フローチャート: 判断 79"/>
        <xdr:cNvSpPr/>
      </xdr:nvSpPr>
      <xdr:spPr>
        <a:xfrm>
          <a:off x="1270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53720</xdr:rowOff>
    </xdr:from>
    <xdr:ext cx="762000" cy="259045"/>
    <xdr:sp macro="" textlink="">
      <xdr:nvSpPr>
        <xdr:cNvPr id="81" name="テキスト ボックス 80"/>
        <xdr:cNvSpPr txBox="1"/>
      </xdr:nvSpPr>
      <xdr:spPr>
        <a:xfrm>
          <a:off x="939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138793</xdr:rowOff>
    </xdr:from>
    <xdr:to>
      <xdr:col>24</xdr:col>
      <xdr:colOff>76200</xdr:colOff>
      <xdr:row>38</xdr:row>
      <xdr:rowOff>68943</xdr:rowOff>
    </xdr:to>
    <xdr:sp macro="" textlink="">
      <xdr:nvSpPr>
        <xdr:cNvPr id="87" name="楕円 86"/>
        <xdr:cNvSpPr/>
      </xdr:nvSpPr>
      <xdr:spPr>
        <a:xfrm>
          <a:off x="4775200" y="648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155320</xdr:rowOff>
    </xdr:from>
    <xdr:ext cx="762000" cy="259045"/>
    <xdr:sp macro="" textlink="">
      <xdr:nvSpPr>
        <xdr:cNvPr id="88" name="人件費該当値テキスト"/>
        <xdr:cNvSpPr txBox="1"/>
      </xdr:nvSpPr>
      <xdr:spPr>
        <a:xfrm>
          <a:off x="49149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136072</xdr:rowOff>
    </xdr:from>
    <xdr:to>
      <xdr:col>20</xdr:col>
      <xdr:colOff>38100</xdr:colOff>
      <xdr:row>37</xdr:row>
      <xdr:rowOff>66222</xdr:rowOff>
    </xdr:to>
    <xdr:sp macro="" textlink="">
      <xdr:nvSpPr>
        <xdr:cNvPr id="89" name="楕円 88"/>
        <xdr:cNvSpPr/>
      </xdr:nvSpPr>
      <xdr:spPr>
        <a:xfrm>
          <a:off x="3937000" y="630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76399</xdr:rowOff>
    </xdr:from>
    <xdr:ext cx="736600" cy="259045"/>
    <xdr:sp macro="" textlink="">
      <xdr:nvSpPr>
        <xdr:cNvPr id="90" name="テキスト ボックス 89"/>
        <xdr:cNvSpPr txBox="1"/>
      </xdr:nvSpPr>
      <xdr:spPr>
        <a:xfrm>
          <a:off x="3606800" y="607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27214</xdr:rowOff>
    </xdr:from>
    <xdr:to>
      <xdr:col>15</xdr:col>
      <xdr:colOff>149225</xdr:colOff>
      <xdr:row>36</xdr:row>
      <xdr:rowOff>128814</xdr:rowOff>
    </xdr:to>
    <xdr:sp macro="" textlink="">
      <xdr:nvSpPr>
        <xdr:cNvPr id="91" name="楕円 90"/>
        <xdr:cNvSpPr/>
      </xdr:nvSpPr>
      <xdr:spPr>
        <a:xfrm>
          <a:off x="3048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92" name="テキスト ボックス 91"/>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144236</xdr:rowOff>
    </xdr:from>
    <xdr:to>
      <xdr:col>11</xdr:col>
      <xdr:colOff>60325</xdr:colOff>
      <xdr:row>36</xdr:row>
      <xdr:rowOff>74386</xdr:rowOff>
    </xdr:to>
    <xdr:sp macro="" textlink="">
      <xdr:nvSpPr>
        <xdr:cNvPr id="93" name="楕円 92"/>
        <xdr:cNvSpPr/>
      </xdr:nvSpPr>
      <xdr:spPr>
        <a:xfrm>
          <a:off x="2159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84563</xdr:rowOff>
    </xdr:from>
    <xdr:ext cx="762000" cy="259045"/>
    <xdr:sp macro="" textlink="">
      <xdr:nvSpPr>
        <xdr:cNvPr id="94" name="テキスト ボックス 93"/>
        <xdr:cNvSpPr txBox="1"/>
      </xdr:nvSpPr>
      <xdr:spPr>
        <a:xfrm>
          <a:off x="18288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5" name="楕円 94"/>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6" name="テキスト ボックス 95"/>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合併以前より、３町村が福祉施策に重点を置いていたため、町内に多くの福祉施設を抱えていた。</a:t>
          </a:r>
          <a:endParaRPr lang="ja-JP" altLang="ja-JP" sz="1400">
            <a:effectLst/>
          </a:endParaRPr>
        </a:p>
        <a:p>
          <a:r>
            <a:rPr kumimoji="1" lang="ja-JP" altLang="ja-JP" sz="1100">
              <a:solidFill>
                <a:schemeClr val="dk1"/>
              </a:solidFill>
              <a:effectLst/>
              <a:latin typeface="+mn-lt"/>
              <a:ea typeface="+mn-ea"/>
              <a:cs typeface="+mn-cs"/>
            </a:rPr>
            <a:t>　合併以後、それらの施設を指定管理により運営し、多くの職員を派遣していたため類似団体と比較して住民１人あたりのコストが高い値となっていたが、定員適正化計画に従い派遣職員を段階的に減</a:t>
          </a:r>
          <a:r>
            <a:rPr kumimoji="1" lang="ja-JP" altLang="en-US" sz="1100">
              <a:solidFill>
                <a:schemeClr val="dk1"/>
              </a:solidFill>
              <a:effectLst/>
              <a:latin typeface="+mn-lt"/>
              <a:ea typeface="+mn-ea"/>
              <a:cs typeface="+mn-cs"/>
            </a:rPr>
            <a:t>員し、</a:t>
          </a:r>
          <a:r>
            <a:rPr kumimoji="1" lang="ja-JP" altLang="ja-JP" sz="1100">
              <a:solidFill>
                <a:schemeClr val="dk1"/>
              </a:solidFill>
              <a:effectLst/>
              <a:latin typeface="+mn-lt"/>
              <a:ea typeface="+mn-ea"/>
              <a:cs typeface="+mn-cs"/>
            </a:rPr>
            <a:t>委託料の抑制を行っ</a:t>
          </a:r>
          <a:r>
            <a:rPr kumimoji="1" lang="ja-JP" altLang="en-US" sz="1100">
              <a:solidFill>
                <a:schemeClr val="dk1"/>
              </a:solidFill>
              <a:effectLst/>
              <a:latin typeface="+mn-lt"/>
              <a:ea typeface="+mn-ea"/>
              <a:cs typeface="+mn-cs"/>
            </a:rPr>
            <a:t>た。</a:t>
          </a:r>
          <a:r>
            <a:rPr kumimoji="1" lang="ja-JP" altLang="ja-JP" sz="1100">
              <a:solidFill>
                <a:schemeClr val="dk1"/>
              </a:solidFill>
              <a:effectLst/>
              <a:latin typeface="+mn-lt"/>
              <a:ea typeface="+mn-ea"/>
              <a:cs typeface="+mn-cs"/>
            </a:rPr>
            <a:t>平成２９年度末には派遣制度</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終了し</a:t>
          </a:r>
          <a:r>
            <a:rPr kumimoji="1" lang="ja-JP" altLang="en-US" sz="1100">
              <a:solidFill>
                <a:schemeClr val="dk1"/>
              </a:solidFill>
              <a:effectLst/>
              <a:latin typeface="+mn-lt"/>
              <a:ea typeface="+mn-ea"/>
              <a:cs typeface="+mn-cs"/>
            </a:rPr>
            <a:t>、３保育所については施設の民間譲渡を行っている。</a:t>
          </a:r>
          <a:r>
            <a:rPr kumimoji="1" lang="ja-JP" altLang="ja-JP" sz="1100">
              <a:solidFill>
                <a:schemeClr val="dk1"/>
              </a:solidFill>
              <a:effectLst/>
              <a:latin typeface="+mn-lt"/>
              <a:ea typeface="+mn-ea"/>
              <a:cs typeface="+mn-cs"/>
            </a:rPr>
            <a:t>　　</a:t>
          </a:r>
          <a:endParaRPr lang="ja-JP" altLang="ja-JP" sz="1400">
            <a:effectLst/>
          </a:endParaRPr>
        </a:p>
        <a:p>
          <a:r>
            <a:rPr kumimoji="1" lang="ja-JP" altLang="ja-JP" sz="1100">
              <a:solidFill>
                <a:schemeClr val="dk1"/>
              </a:solidFill>
              <a:effectLst/>
              <a:latin typeface="+mn-lt"/>
              <a:ea typeface="+mn-ea"/>
              <a:cs typeface="+mn-cs"/>
            </a:rPr>
            <a:t>　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、公共施設等総合管理計画</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施設の統合・廃止や行財政改善計画に基づく</a:t>
          </a:r>
          <a:r>
            <a:rPr kumimoji="1" lang="ja-JP" altLang="en-US" sz="1100">
              <a:solidFill>
                <a:schemeClr val="dk1"/>
              </a:solidFill>
              <a:effectLst/>
              <a:latin typeface="+mn-lt"/>
              <a:ea typeface="+mn-ea"/>
              <a:cs typeface="+mn-cs"/>
            </a:rPr>
            <a:t>民間委託等の推進により</a:t>
          </a:r>
          <a:r>
            <a:rPr kumimoji="1" lang="ja-JP" altLang="ja-JP" sz="1100">
              <a:solidFill>
                <a:schemeClr val="dk1"/>
              </a:solidFill>
              <a:effectLst/>
              <a:latin typeface="+mn-lt"/>
              <a:ea typeface="+mn-ea"/>
              <a:cs typeface="+mn-cs"/>
            </a:rPr>
            <a:t>維持管理経費の削減を目指し、限られた財源で、効率的かつ適正な行政サービスの提供に努める。</a:t>
          </a:r>
          <a:endParaRPr lang="ja-JP" altLang="ja-JP">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6" name="直線コネクタ 125"/>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7"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8" name="直線コネクタ 127"/>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9"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30" name="直線コネクタ 129"/>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56243</xdr:rowOff>
    </xdr:from>
    <xdr:to>
      <xdr:col>82</xdr:col>
      <xdr:colOff>107950</xdr:colOff>
      <xdr:row>17</xdr:row>
      <xdr:rowOff>91621</xdr:rowOff>
    </xdr:to>
    <xdr:cxnSp macro="">
      <xdr:nvCxnSpPr>
        <xdr:cNvPr id="131" name="直線コネクタ 130"/>
        <xdr:cNvCxnSpPr/>
      </xdr:nvCxnSpPr>
      <xdr:spPr>
        <a:xfrm>
          <a:off x="15671800" y="2799443"/>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2920</xdr:rowOff>
    </xdr:from>
    <xdr:ext cx="762000" cy="259045"/>
    <xdr:sp macro="" textlink="">
      <xdr:nvSpPr>
        <xdr:cNvPr id="132"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33" name="フローチャート: 判断 132"/>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1814</xdr:rowOff>
    </xdr:from>
    <xdr:to>
      <xdr:col>78</xdr:col>
      <xdr:colOff>69850</xdr:colOff>
      <xdr:row>16</xdr:row>
      <xdr:rowOff>56243</xdr:rowOff>
    </xdr:to>
    <xdr:cxnSp macro="">
      <xdr:nvCxnSpPr>
        <xdr:cNvPr id="134" name="直線コネクタ 133"/>
        <xdr:cNvCxnSpPr/>
      </xdr:nvCxnSpPr>
      <xdr:spPr>
        <a:xfrm>
          <a:off x="14782800" y="27450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5" name="フローチャート: 判断 134"/>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6" name="テキスト ボックス 135"/>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1814</xdr:rowOff>
    </xdr:from>
    <xdr:to>
      <xdr:col>73</xdr:col>
      <xdr:colOff>180975</xdr:colOff>
      <xdr:row>16</xdr:row>
      <xdr:rowOff>23586</xdr:rowOff>
    </xdr:to>
    <xdr:cxnSp macro="">
      <xdr:nvCxnSpPr>
        <xdr:cNvPr id="137" name="直線コネクタ 136"/>
        <xdr:cNvCxnSpPr/>
      </xdr:nvCxnSpPr>
      <xdr:spPr>
        <a:xfrm flipV="1">
          <a:off x="13893800" y="27450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81643</xdr:rowOff>
    </xdr:from>
    <xdr:to>
      <xdr:col>74</xdr:col>
      <xdr:colOff>31750</xdr:colOff>
      <xdr:row>17</xdr:row>
      <xdr:rowOff>11793</xdr:rowOff>
    </xdr:to>
    <xdr:sp macro="" textlink="">
      <xdr:nvSpPr>
        <xdr:cNvPr id="138" name="フローチャート: 判断 137"/>
        <xdr:cNvSpPr/>
      </xdr:nvSpPr>
      <xdr:spPr>
        <a:xfrm>
          <a:off x="14732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168020</xdr:rowOff>
    </xdr:from>
    <xdr:ext cx="762000" cy="259045"/>
    <xdr:sp macro="" textlink="">
      <xdr:nvSpPr>
        <xdr:cNvPr id="139" name="テキスト ボックス 138"/>
        <xdr:cNvSpPr txBox="1"/>
      </xdr:nvSpPr>
      <xdr:spPr>
        <a:xfrm>
          <a:off x="14401800" y="291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118836</xdr:rowOff>
    </xdr:from>
    <xdr:to>
      <xdr:col>69</xdr:col>
      <xdr:colOff>92075</xdr:colOff>
      <xdr:row>16</xdr:row>
      <xdr:rowOff>23586</xdr:rowOff>
    </xdr:to>
    <xdr:cxnSp macro="">
      <xdr:nvCxnSpPr>
        <xdr:cNvPr id="140" name="直線コネクタ 139"/>
        <xdr:cNvCxnSpPr/>
      </xdr:nvCxnSpPr>
      <xdr:spPr>
        <a:xfrm>
          <a:off x="13004800" y="26905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92529</xdr:rowOff>
    </xdr:from>
    <xdr:to>
      <xdr:col>69</xdr:col>
      <xdr:colOff>142875</xdr:colOff>
      <xdr:row>17</xdr:row>
      <xdr:rowOff>22679</xdr:rowOff>
    </xdr:to>
    <xdr:sp macro="" textlink="">
      <xdr:nvSpPr>
        <xdr:cNvPr id="141" name="フローチャート: 判断 140"/>
        <xdr:cNvSpPr/>
      </xdr:nvSpPr>
      <xdr:spPr>
        <a:xfrm>
          <a:off x="138430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7456</xdr:rowOff>
    </xdr:from>
    <xdr:ext cx="762000" cy="259045"/>
    <xdr:sp macro="" textlink="">
      <xdr:nvSpPr>
        <xdr:cNvPr id="142" name="テキスト ボックス 141"/>
        <xdr:cNvSpPr txBox="1"/>
      </xdr:nvSpPr>
      <xdr:spPr>
        <a:xfrm>
          <a:off x="13512800" y="2922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166007</xdr:rowOff>
    </xdr:from>
    <xdr:to>
      <xdr:col>65</xdr:col>
      <xdr:colOff>53975</xdr:colOff>
      <xdr:row>16</xdr:row>
      <xdr:rowOff>96157</xdr:rowOff>
    </xdr:to>
    <xdr:sp macro="" textlink="">
      <xdr:nvSpPr>
        <xdr:cNvPr id="143" name="フローチャート: 判断 142"/>
        <xdr:cNvSpPr/>
      </xdr:nvSpPr>
      <xdr:spPr>
        <a:xfrm>
          <a:off x="12954000" y="27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80934</xdr:rowOff>
    </xdr:from>
    <xdr:ext cx="762000" cy="259045"/>
    <xdr:sp macro="" textlink="">
      <xdr:nvSpPr>
        <xdr:cNvPr id="144" name="テキスト ボックス 143"/>
        <xdr:cNvSpPr txBox="1"/>
      </xdr:nvSpPr>
      <xdr:spPr>
        <a:xfrm>
          <a:off x="12623800" y="282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40821</xdr:rowOff>
    </xdr:from>
    <xdr:to>
      <xdr:col>82</xdr:col>
      <xdr:colOff>158750</xdr:colOff>
      <xdr:row>17</xdr:row>
      <xdr:rowOff>142421</xdr:rowOff>
    </xdr:to>
    <xdr:sp macro="" textlink="">
      <xdr:nvSpPr>
        <xdr:cNvPr id="150" name="楕円 149"/>
        <xdr:cNvSpPr/>
      </xdr:nvSpPr>
      <xdr:spPr>
        <a:xfrm>
          <a:off x="164592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12898</xdr:rowOff>
    </xdr:from>
    <xdr:ext cx="762000" cy="259045"/>
    <xdr:sp macro="" textlink="">
      <xdr:nvSpPr>
        <xdr:cNvPr id="151" name="物件費該当値テキスト"/>
        <xdr:cNvSpPr txBox="1"/>
      </xdr:nvSpPr>
      <xdr:spPr>
        <a:xfrm>
          <a:off x="16598900" y="292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5443</xdr:rowOff>
    </xdr:from>
    <xdr:to>
      <xdr:col>78</xdr:col>
      <xdr:colOff>120650</xdr:colOff>
      <xdr:row>16</xdr:row>
      <xdr:rowOff>107043</xdr:rowOff>
    </xdr:to>
    <xdr:sp macro="" textlink="">
      <xdr:nvSpPr>
        <xdr:cNvPr id="152" name="楕円 151"/>
        <xdr:cNvSpPr/>
      </xdr:nvSpPr>
      <xdr:spPr>
        <a:xfrm>
          <a:off x="15621000" y="274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117220</xdr:rowOff>
    </xdr:from>
    <xdr:ext cx="736600" cy="259045"/>
    <xdr:sp macro="" textlink="">
      <xdr:nvSpPr>
        <xdr:cNvPr id="153" name="テキスト ボックス 152"/>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122464</xdr:rowOff>
    </xdr:from>
    <xdr:to>
      <xdr:col>74</xdr:col>
      <xdr:colOff>31750</xdr:colOff>
      <xdr:row>16</xdr:row>
      <xdr:rowOff>52614</xdr:rowOff>
    </xdr:to>
    <xdr:sp macro="" textlink="">
      <xdr:nvSpPr>
        <xdr:cNvPr id="154" name="楕円 153"/>
        <xdr:cNvSpPr/>
      </xdr:nvSpPr>
      <xdr:spPr>
        <a:xfrm>
          <a:off x="14732000" y="2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62791</xdr:rowOff>
    </xdr:from>
    <xdr:ext cx="762000" cy="259045"/>
    <xdr:sp macro="" textlink="">
      <xdr:nvSpPr>
        <xdr:cNvPr id="155" name="テキスト ボックス 154"/>
        <xdr:cNvSpPr txBox="1"/>
      </xdr:nvSpPr>
      <xdr:spPr>
        <a:xfrm>
          <a:off x="14401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144236</xdr:rowOff>
    </xdr:from>
    <xdr:to>
      <xdr:col>69</xdr:col>
      <xdr:colOff>142875</xdr:colOff>
      <xdr:row>16</xdr:row>
      <xdr:rowOff>74386</xdr:rowOff>
    </xdr:to>
    <xdr:sp macro="" textlink="">
      <xdr:nvSpPr>
        <xdr:cNvPr id="156" name="楕円 155"/>
        <xdr:cNvSpPr/>
      </xdr:nvSpPr>
      <xdr:spPr>
        <a:xfrm>
          <a:off x="13843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84563</xdr:rowOff>
    </xdr:from>
    <xdr:ext cx="762000" cy="259045"/>
    <xdr:sp macro="" textlink="">
      <xdr:nvSpPr>
        <xdr:cNvPr id="157" name="テキスト ボックス 156"/>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58" name="楕円 157"/>
        <xdr:cNvSpPr/>
      </xdr:nvSpPr>
      <xdr:spPr>
        <a:xfrm>
          <a:off x="12954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59" name="テキスト ボックス 158"/>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福祉事務所を設置していることや、本町の独自施策である</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日本一の子育て村</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推進の一環で、</a:t>
          </a:r>
          <a:r>
            <a:rPr kumimoji="1" lang="ja-JP" altLang="en-US" sz="1100">
              <a:solidFill>
                <a:schemeClr val="dk1"/>
              </a:solidFill>
              <a:effectLst/>
              <a:latin typeface="+mn-lt"/>
              <a:ea typeface="+mn-ea"/>
              <a:cs typeface="+mn-cs"/>
            </a:rPr>
            <a:t>子育て環境充実のため</a:t>
          </a:r>
          <a:r>
            <a:rPr kumimoji="1" lang="ja-JP" altLang="ja-JP" sz="1100">
              <a:solidFill>
                <a:schemeClr val="dk1"/>
              </a:solidFill>
              <a:effectLst/>
              <a:latin typeface="+mn-lt"/>
              <a:ea typeface="+mn-ea"/>
              <a:cs typeface="+mn-cs"/>
            </a:rPr>
            <a:t>医療費等の助成を行っていることから人口１人あたりの歳出額は類似団</a:t>
          </a:r>
          <a:r>
            <a:rPr kumimoji="1" lang="ja-JP" altLang="en-US" sz="1100">
              <a:solidFill>
                <a:schemeClr val="dk1"/>
              </a:solidFill>
              <a:effectLst/>
              <a:latin typeface="+mn-lt"/>
              <a:ea typeface="+mn-ea"/>
              <a:cs typeface="+mn-cs"/>
            </a:rPr>
            <a:t>体</a:t>
          </a:r>
          <a:r>
            <a:rPr kumimoji="1" lang="ja-JP" altLang="ja-JP" sz="1100">
              <a:solidFill>
                <a:schemeClr val="dk1"/>
              </a:solidFill>
              <a:effectLst/>
              <a:latin typeface="+mn-lt"/>
              <a:ea typeface="+mn-ea"/>
              <a:cs typeface="+mn-cs"/>
            </a:rPr>
            <a:t>より大き</a:t>
          </a:r>
          <a:r>
            <a:rPr kumimoji="1" lang="ja-JP" altLang="en-US" sz="1100">
              <a:solidFill>
                <a:schemeClr val="dk1"/>
              </a:solidFill>
              <a:effectLst/>
              <a:latin typeface="+mn-lt"/>
              <a:ea typeface="+mn-ea"/>
              <a:cs typeface="+mn-cs"/>
            </a:rPr>
            <a:t>くなっている。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今後は、独自施策の検証を進め、より合理的な助成を行うことによって、財政を圧迫する傾向に歯止めをかけるよう努める。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12700</xdr:rowOff>
    </xdr:from>
    <xdr:to>
      <xdr:col>24</xdr:col>
      <xdr:colOff>25400</xdr:colOff>
      <xdr:row>61</xdr:row>
      <xdr:rowOff>69850</xdr:rowOff>
    </xdr:to>
    <xdr:cxnSp macro="">
      <xdr:nvCxnSpPr>
        <xdr:cNvPr id="187" name="直線コネクタ 186"/>
        <xdr:cNvCxnSpPr/>
      </xdr:nvCxnSpPr>
      <xdr:spPr>
        <a:xfrm flipV="1">
          <a:off x="4826000" y="90995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99077</xdr:rowOff>
    </xdr:from>
    <xdr:ext cx="762000" cy="259045"/>
    <xdr:sp macro="" textlink="">
      <xdr:nvSpPr>
        <xdr:cNvPr id="190" name="扶助費最大値テキスト"/>
        <xdr:cNvSpPr txBox="1"/>
      </xdr:nvSpPr>
      <xdr:spPr>
        <a:xfrm>
          <a:off x="4914900" y="88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12700</xdr:rowOff>
    </xdr:from>
    <xdr:to>
      <xdr:col>24</xdr:col>
      <xdr:colOff>114300</xdr:colOff>
      <xdr:row>53</xdr:row>
      <xdr:rowOff>12700</xdr:rowOff>
    </xdr:to>
    <xdr:cxnSp macro="">
      <xdr:nvCxnSpPr>
        <xdr:cNvPr id="191" name="直線コネクタ 190"/>
        <xdr:cNvCxnSpPr/>
      </xdr:nvCxnSpPr>
      <xdr:spPr>
        <a:xfrm>
          <a:off x="4737100" y="909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69850</xdr:rowOff>
    </xdr:to>
    <xdr:cxnSp macro="">
      <xdr:nvCxnSpPr>
        <xdr:cNvPr id="192" name="直線コネクタ 191"/>
        <xdr:cNvCxnSpPr/>
      </xdr:nvCxnSpPr>
      <xdr:spPr>
        <a:xfrm flipV="1">
          <a:off x="3987800" y="97282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124477</xdr:rowOff>
    </xdr:from>
    <xdr:ext cx="762000" cy="259045"/>
    <xdr:sp macro="" textlink="">
      <xdr:nvSpPr>
        <xdr:cNvPr id="193" name="扶助費平均値テキスト"/>
        <xdr:cNvSpPr txBox="1"/>
      </xdr:nvSpPr>
      <xdr:spPr>
        <a:xfrm>
          <a:off x="4914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4" name="フローチャート: 判断 193"/>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69850</xdr:rowOff>
    </xdr:from>
    <xdr:to>
      <xdr:col>19</xdr:col>
      <xdr:colOff>187325</xdr:colOff>
      <xdr:row>57</xdr:row>
      <xdr:rowOff>69850</xdr:rowOff>
    </xdr:to>
    <xdr:cxnSp macro="">
      <xdr:nvCxnSpPr>
        <xdr:cNvPr id="195" name="直線コネクタ 194"/>
        <xdr:cNvCxnSpPr/>
      </xdr:nvCxnSpPr>
      <xdr:spPr>
        <a:xfrm>
          <a:off x="3098800" y="96710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133350</xdr:rowOff>
    </xdr:from>
    <xdr:to>
      <xdr:col>20</xdr:col>
      <xdr:colOff>38100</xdr:colOff>
      <xdr:row>57</xdr:row>
      <xdr:rowOff>63500</xdr:rowOff>
    </xdr:to>
    <xdr:sp macro="" textlink="">
      <xdr:nvSpPr>
        <xdr:cNvPr id="196" name="フローチャート: 判断 195"/>
        <xdr:cNvSpPr/>
      </xdr:nvSpPr>
      <xdr:spPr>
        <a:xfrm>
          <a:off x="3937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73677</xdr:rowOff>
    </xdr:from>
    <xdr:ext cx="736600" cy="259045"/>
    <xdr:sp macro="" textlink="">
      <xdr:nvSpPr>
        <xdr:cNvPr id="197" name="テキスト ボックス 196"/>
        <xdr:cNvSpPr txBox="1"/>
      </xdr:nvSpPr>
      <xdr:spPr>
        <a:xfrm>
          <a:off x="3606800" y="950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69850</xdr:rowOff>
    </xdr:from>
    <xdr:to>
      <xdr:col>15</xdr:col>
      <xdr:colOff>98425</xdr:colOff>
      <xdr:row>56</xdr:row>
      <xdr:rowOff>165100</xdr:rowOff>
    </xdr:to>
    <xdr:cxnSp macro="">
      <xdr:nvCxnSpPr>
        <xdr:cNvPr id="198" name="直線コネクタ 197"/>
        <xdr:cNvCxnSpPr/>
      </xdr:nvCxnSpPr>
      <xdr:spPr>
        <a:xfrm flipV="1">
          <a:off x="2209800" y="96710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95250</xdr:rowOff>
    </xdr:from>
    <xdr:to>
      <xdr:col>15</xdr:col>
      <xdr:colOff>149225</xdr:colOff>
      <xdr:row>57</xdr:row>
      <xdr:rowOff>25400</xdr:rowOff>
    </xdr:to>
    <xdr:sp macro="" textlink="">
      <xdr:nvSpPr>
        <xdr:cNvPr id="199" name="フローチャート: 判断 198"/>
        <xdr:cNvSpPr/>
      </xdr:nvSpPr>
      <xdr:spPr>
        <a:xfrm>
          <a:off x="3048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10177</xdr:rowOff>
    </xdr:from>
    <xdr:ext cx="762000" cy="259045"/>
    <xdr:sp macro="" textlink="">
      <xdr:nvSpPr>
        <xdr:cNvPr id="200" name="テキスト ボックス 199"/>
        <xdr:cNvSpPr txBox="1"/>
      </xdr:nvSpPr>
      <xdr:spPr>
        <a:xfrm>
          <a:off x="2717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165100</xdr:rowOff>
    </xdr:from>
    <xdr:to>
      <xdr:col>11</xdr:col>
      <xdr:colOff>9525</xdr:colOff>
      <xdr:row>56</xdr:row>
      <xdr:rowOff>165100</xdr:rowOff>
    </xdr:to>
    <xdr:cxnSp macro="">
      <xdr:nvCxnSpPr>
        <xdr:cNvPr id="201" name="直線コネクタ 200"/>
        <xdr:cNvCxnSpPr/>
      </xdr:nvCxnSpPr>
      <xdr:spPr>
        <a:xfrm>
          <a:off x="1320800" y="9766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2" name="フローチャート: 判断 201"/>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3" name="テキスト ボックス 202"/>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04" name="フローチャート: 判断 203"/>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05" name="テキスト ボックス 204"/>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211" name="楕円 210"/>
        <xdr:cNvSpPr/>
      </xdr:nvSpPr>
      <xdr:spPr>
        <a:xfrm>
          <a:off x="4775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92727</xdr:rowOff>
    </xdr:from>
    <xdr:ext cx="762000" cy="259045"/>
    <xdr:sp macro="" textlink="">
      <xdr:nvSpPr>
        <xdr:cNvPr id="212" name="扶助費該当値テキスト"/>
        <xdr:cNvSpPr txBox="1"/>
      </xdr:nvSpPr>
      <xdr:spPr>
        <a:xfrm>
          <a:off x="4914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13" name="楕円 212"/>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14" name="テキスト ボックス 213"/>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15" name="楕円 214"/>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6" name="テキスト ボックス 215"/>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114300</xdr:rowOff>
    </xdr:from>
    <xdr:to>
      <xdr:col>11</xdr:col>
      <xdr:colOff>60325</xdr:colOff>
      <xdr:row>57</xdr:row>
      <xdr:rowOff>44450</xdr:rowOff>
    </xdr:to>
    <xdr:sp macro="" textlink="">
      <xdr:nvSpPr>
        <xdr:cNvPr id="217" name="楕円 216"/>
        <xdr:cNvSpPr/>
      </xdr:nvSpPr>
      <xdr:spPr>
        <a:xfrm>
          <a:off x="2159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218" name="テキスト ボックス 217"/>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9" name="楕円 218"/>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20" name="テキスト ボックス 219"/>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繰出金が</a:t>
          </a:r>
          <a:r>
            <a:rPr kumimoji="1" lang="ja-JP" altLang="en-US" sz="1100">
              <a:solidFill>
                <a:schemeClr val="dk1"/>
              </a:solidFill>
              <a:effectLst/>
              <a:latin typeface="+mn-lt"/>
              <a:ea typeface="+mn-ea"/>
              <a:cs typeface="+mn-cs"/>
            </a:rPr>
            <a:t>Ｈ２８年度</a:t>
          </a:r>
          <a:r>
            <a:rPr kumimoji="1" lang="ja-JP" altLang="ja-JP" sz="1100">
              <a:solidFill>
                <a:schemeClr val="dk1"/>
              </a:solidFill>
              <a:effectLst/>
              <a:latin typeface="+mn-lt"/>
              <a:ea typeface="+mn-ea"/>
              <a:cs typeface="+mn-cs"/>
            </a:rPr>
            <a:t>１５．２％</a:t>
          </a:r>
          <a:r>
            <a:rPr kumimoji="1" lang="ja-JP" altLang="en-US" sz="1100">
              <a:solidFill>
                <a:schemeClr val="dk1"/>
              </a:solidFill>
              <a:effectLst/>
              <a:latin typeface="+mn-lt"/>
              <a:ea typeface="+mn-ea"/>
              <a:cs typeface="+mn-cs"/>
            </a:rPr>
            <a:t>からＨ２９年度８．４％</a:t>
          </a:r>
          <a:r>
            <a:rPr kumimoji="1" lang="ja-JP" altLang="ja-JP" sz="1100">
              <a:solidFill>
                <a:schemeClr val="dk1"/>
              </a:solidFill>
              <a:effectLst/>
              <a:latin typeface="+mn-lt"/>
              <a:ea typeface="+mn-ea"/>
              <a:cs typeface="+mn-cs"/>
            </a:rPr>
            <a:t>と</a:t>
          </a:r>
          <a:r>
            <a:rPr kumimoji="1" lang="ja-JP" altLang="en-US" sz="1100">
              <a:solidFill>
                <a:schemeClr val="dk1"/>
              </a:solidFill>
              <a:effectLst/>
              <a:latin typeface="+mn-lt"/>
              <a:ea typeface="+mn-ea"/>
              <a:cs typeface="+mn-cs"/>
            </a:rPr>
            <a:t>大幅に減少したことにより、類似団体に比較して低</a:t>
          </a:r>
          <a:r>
            <a:rPr kumimoji="1" lang="ja-JP" altLang="ja-JP" sz="1100">
              <a:solidFill>
                <a:schemeClr val="dk1"/>
              </a:solidFill>
              <a:effectLst/>
              <a:latin typeface="+mn-lt"/>
              <a:ea typeface="+mn-ea"/>
              <a:cs typeface="+mn-cs"/>
            </a:rPr>
            <a:t>い値となっている。</a:t>
          </a:r>
          <a:r>
            <a:rPr kumimoji="1" lang="ja-JP" altLang="en-US" sz="1100">
              <a:solidFill>
                <a:schemeClr val="dk1"/>
              </a:solidFill>
              <a:effectLst/>
              <a:latin typeface="+mn-lt"/>
              <a:ea typeface="+mn-ea"/>
              <a:cs typeface="+mn-cs"/>
            </a:rPr>
            <a:t>これは、</a:t>
          </a:r>
          <a:r>
            <a:rPr kumimoji="1" lang="ja-JP" altLang="ja-JP" sz="1100">
              <a:solidFill>
                <a:schemeClr val="dk1"/>
              </a:solidFill>
              <a:effectLst/>
              <a:latin typeface="+mn-lt"/>
              <a:ea typeface="+mn-ea"/>
              <a:cs typeface="+mn-cs"/>
            </a:rPr>
            <a:t>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簡易水道事業が上水道事業に移行</a:t>
          </a:r>
          <a:r>
            <a:rPr kumimoji="1" lang="ja-JP" altLang="en-US" sz="1100">
              <a:solidFill>
                <a:schemeClr val="dk1"/>
              </a:solidFill>
              <a:effectLst/>
              <a:latin typeface="+mn-lt"/>
              <a:ea typeface="+mn-ea"/>
              <a:cs typeface="+mn-cs"/>
            </a:rPr>
            <a:t>した</a:t>
          </a:r>
          <a:r>
            <a:rPr kumimoji="1" lang="ja-JP" altLang="ja-JP" sz="1100">
              <a:solidFill>
                <a:schemeClr val="dk1"/>
              </a:solidFill>
              <a:effectLst/>
              <a:latin typeface="+mn-lt"/>
              <a:ea typeface="+mn-ea"/>
              <a:cs typeface="+mn-cs"/>
            </a:rPr>
            <a:t>ことに伴い、繰出金が減少</a:t>
          </a:r>
          <a:r>
            <a:rPr kumimoji="1" lang="ja-JP" altLang="en-US" sz="1100">
              <a:solidFill>
                <a:schemeClr val="dk1"/>
              </a:solidFill>
              <a:effectLst/>
              <a:latin typeface="+mn-lt"/>
              <a:ea typeface="+mn-ea"/>
              <a:cs typeface="+mn-cs"/>
            </a:rPr>
            <a:t>したことによる。</a:t>
          </a:r>
          <a:r>
            <a:rPr kumimoji="1" lang="ja-JP" altLang="ja-JP" sz="1100">
              <a:solidFill>
                <a:schemeClr val="dk1"/>
              </a:solidFill>
              <a:effectLst/>
              <a:latin typeface="+mn-lt"/>
              <a:ea typeface="+mn-ea"/>
              <a:cs typeface="+mn-cs"/>
            </a:rPr>
            <a:t>一方で</a:t>
          </a:r>
          <a:r>
            <a:rPr kumimoji="1" lang="ja-JP" altLang="en-US" sz="1100">
              <a:solidFill>
                <a:schemeClr val="dk1"/>
              </a:solidFill>
              <a:effectLst/>
              <a:latin typeface="+mn-lt"/>
              <a:ea typeface="+mn-ea"/>
              <a:cs typeface="+mn-cs"/>
            </a:rPr>
            <a:t>、上水道事業への補助費が増加している。</a:t>
          </a:r>
          <a:endParaRPr kumimoji="1" lang="en-US" altLang="ja-JP" sz="1100">
            <a:solidFill>
              <a:schemeClr val="dk1"/>
            </a:solidFill>
            <a:effectLst/>
            <a:latin typeface="+mn-lt"/>
            <a:ea typeface="+mn-ea"/>
            <a:cs typeface="+mn-cs"/>
          </a:endParaRPr>
        </a:p>
        <a:p>
          <a:r>
            <a:rPr lang="ja-JP" altLang="en-US" sz="1100" b="0" i="0" u="none" strike="noStrike" baseline="0" smtClean="0">
              <a:solidFill>
                <a:schemeClr val="dk1"/>
              </a:solidFill>
              <a:latin typeface="+mn-lt"/>
              <a:ea typeface="+mn-ea"/>
              <a:cs typeface="+mn-cs"/>
            </a:rPr>
            <a:t>　今後、下水道事業については計画的かつ適切な投資を行い、経営の一層の効率化、健全化を図るとともに、経費節減や業務の合理化効率化に努めながら、独立採算の原則に基づく経営の確立に努める。国民健康保険事業会計においても国民健康保険料の適正化を図ることなどにより、普通会計の負担額を減らしていくよう努め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96520</xdr:rowOff>
    </xdr:from>
    <xdr:to>
      <xdr:col>82</xdr:col>
      <xdr:colOff>107950</xdr:colOff>
      <xdr:row>60</xdr:row>
      <xdr:rowOff>127000</xdr:rowOff>
    </xdr:to>
    <xdr:cxnSp macro="">
      <xdr:nvCxnSpPr>
        <xdr:cNvPr id="248" name="直線コネクタ 247"/>
        <xdr:cNvCxnSpPr/>
      </xdr:nvCxnSpPr>
      <xdr:spPr>
        <a:xfrm flipV="1">
          <a:off x="16510000" y="90119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9"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50" name="直線コネクタ 249"/>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11447</xdr:rowOff>
    </xdr:from>
    <xdr:ext cx="762000" cy="259045"/>
    <xdr:sp macro="" textlink="">
      <xdr:nvSpPr>
        <xdr:cNvPr id="251" name="その他最大値テキスト"/>
        <xdr:cNvSpPr txBox="1"/>
      </xdr:nvSpPr>
      <xdr:spPr>
        <a:xfrm>
          <a:off x="16598900" y="875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96520</xdr:rowOff>
    </xdr:from>
    <xdr:to>
      <xdr:col>82</xdr:col>
      <xdr:colOff>196850</xdr:colOff>
      <xdr:row>52</xdr:row>
      <xdr:rowOff>96520</xdr:rowOff>
    </xdr:to>
    <xdr:cxnSp macro="">
      <xdr:nvCxnSpPr>
        <xdr:cNvPr id="252" name="直線コネクタ 251"/>
        <xdr:cNvCxnSpPr/>
      </xdr:nvCxnSpPr>
      <xdr:spPr>
        <a:xfrm>
          <a:off x="16421100" y="9011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46990</xdr:rowOff>
    </xdr:from>
    <xdr:to>
      <xdr:col>82</xdr:col>
      <xdr:colOff>107950</xdr:colOff>
      <xdr:row>58</xdr:row>
      <xdr:rowOff>27940</xdr:rowOff>
    </xdr:to>
    <xdr:cxnSp macro="">
      <xdr:nvCxnSpPr>
        <xdr:cNvPr id="253" name="直線コネクタ 252"/>
        <xdr:cNvCxnSpPr/>
      </xdr:nvCxnSpPr>
      <xdr:spPr>
        <a:xfrm flipV="1">
          <a:off x="15671800" y="947674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124477</xdr:rowOff>
    </xdr:from>
    <xdr:ext cx="762000" cy="259045"/>
    <xdr:sp macro="" textlink="">
      <xdr:nvSpPr>
        <xdr:cNvPr id="254"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5" name="フローチャート: 判断 254"/>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27940</xdr:rowOff>
    </xdr:from>
    <xdr:to>
      <xdr:col>78</xdr:col>
      <xdr:colOff>69850</xdr:colOff>
      <xdr:row>58</xdr:row>
      <xdr:rowOff>27940</xdr:rowOff>
    </xdr:to>
    <xdr:cxnSp macro="">
      <xdr:nvCxnSpPr>
        <xdr:cNvPr id="256" name="直線コネクタ 255"/>
        <xdr:cNvCxnSpPr/>
      </xdr:nvCxnSpPr>
      <xdr:spPr>
        <a:xfrm>
          <a:off x="14782800" y="99720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11430</xdr:rowOff>
    </xdr:from>
    <xdr:to>
      <xdr:col>78</xdr:col>
      <xdr:colOff>120650</xdr:colOff>
      <xdr:row>57</xdr:row>
      <xdr:rowOff>113030</xdr:rowOff>
    </xdr:to>
    <xdr:sp macro="" textlink="">
      <xdr:nvSpPr>
        <xdr:cNvPr id="257" name="フローチャート: 判断 256"/>
        <xdr:cNvSpPr/>
      </xdr:nvSpPr>
      <xdr:spPr>
        <a:xfrm>
          <a:off x="15621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123207</xdr:rowOff>
    </xdr:from>
    <xdr:ext cx="736600" cy="259045"/>
    <xdr:sp macro="" textlink="">
      <xdr:nvSpPr>
        <xdr:cNvPr id="258" name="テキスト ボックス 257"/>
        <xdr:cNvSpPr txBox="1"/>
      </xdr:nvSpPr>
      <xdr:spPr>
        <a:xfrm>
          <a:off x="15290800" y="9552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123190</xdr:rowOff>
    </xdr:from>
    <xdr:to>
      <xdr:col>73</xdr:col>
      <xdr:colOff>180975</xdr:colOff>
      <xdr:row>58</xdr:row>
      <xdr:rowOff>27940</xdr:rowOff>
    </xdr:to>
    <xdr:cxnSp macro="">
      <xdr:nvCxnSpPr>
        <xdr:cNvPr id="259" name="直線コネクタ 258"/>
        <xdr:cNvCxnSpPr/>
      </xdr:nvCxnSpPr>
      <xdr:spPr>
        <a:xfrm>
          <a:off x="13893800" y="98958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115570</xdr:rowOff>
    </xdr:from>
    <xdr:to>
      <xdr:col>69</xdr:col>
      <xdr:colOff>92075</xdr:colOff>
      <xdr:row>57</xdr:row>
      <xdr:rowOff>123190</xdr:rowOff>
    </xdr:to>
    <xdr:cxnSp macro="">
      <xdr:nvCxnSpPr>
        <xdr:cNvPr id="262" name="直線コネクタ 261"/>
        <xdr:cNvCxnSpPr/>
      </xdr:nvCxnSpPr>
      <xdr:spPr>
        <a:xfrm>
          <a:off x="13004800" y="9888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63" name="フローチャート: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65" name="フローチャート: 判断 264"/>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16527</xdr:rowOff>
    </xdr:from>
    <xdr:ext cx="762000" cy="259045"/>
    <xdr:sp macro="" textlink="">
      <xdr:nvSpPr>
        <xdr:cNvPr id="266" name="テキスト ボックス 265"/>
        <xdr:cNvSpPr txBox="1"/>
      </xdr:nvSpPr>
      <xdr:spPr>
        <a:xfrm>
          <a:off x="12623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167640</xdr:rowOff>
    </xdr:from>
    <xdr:to>
      <xdr:col>82</xdr:col>
      <xdr:colOff>158750</xdr:colOff>
      <xdr:row>55</xdr:row>
      <xdr:rowOff>97790</xdr:rowOff>
    </xdr:to>
    <xdr:sp macro="" textlink="">
      <xdr:nvSpPr>
        <xdr:cNvPr id="272" name="楕円 271"/>
        <xdr:cNvSpPr/>
      </xdr:nvSpPr>
      <xdr:spPr>
        <a:xfrm>
          <a:off x="164592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12717</xdr:rowOff>
    </xdr:from>
    <xdr:ext cx="762000" cy="259045"/>
    <xdr:sp macro="" textlink="">
      <xdr:nvSpPr>
        <xdr:cNvPr id="273" name="その他該当値テキスト"/>
        <xdr:cNvSpPr txBox="1"/>
      </xdr:nvSpPr>
      <xdr:spPr>
        <a:xfrm>
          <a:off x="165989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148590</xdr:rowOff>
    </xdr:from>
    <xdr:to>
      <xdr:col>78</xdr:col>
      <xdr:colOff>120650</xdr:colOff>
      <xdr:row>58</xdr:row>
      <xdr:rowOff>78740</xdr:rowOff>
    </xdr:to>
    <xdr:sp macro="" textlink="">
      <xdr:nvSpPr>
        <xdr:cNvPr id="274" name="楕円 273"/>
        <xdr:cNvSpPr/>
      </xdr:nvSpPr>
      <xdr:spPr>
        <a:xfrm>
          <a:off x="15621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63517</xdr:rowOff>
    </xdr:from>
    <xdr:ext cx="736600" cy="259045"/>
    <xdr:sp macro="" textlink="">
      <xdr:nvSpPr>
        <xdr:cNvPr id="275" name="テキスト ボックス 274"/>
        <xdr:cNvSpPr txBox="1"/>
      </xdr:nvSpPr>
      <xdr:spPr>
        <a:xfrm>
          <a:off x="15290800" y="10007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148590</xdr:rowOff>
    </xdr:from>
    <xdr:to>
      <xdr:col>74</xdr:col>
      <xdr:colOff>31750</xdr:colOff>
      <xdr:row>58</xdr:row>
      <xdr:rowOff>78740</xdr:rowOff>
    </xdr:to>
    <xdr:sp macro="" textlink="">
      <xdr:nvSpPr>
        <xdr:cNvPr id="276" name="楕円 275"/>
        <xdr:cNvSpPr/>
      </xdr:nvSpPr>
      <xdr:spPr>
        <a:xfrm>
          <a:off x="14732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63517</xdr:rowOff>
    </xdr:from>
    <xdr:ext cx="762000" cy="259045"/>
    <xdr:sp macro="" textlink="">
      <xdr:nvSpPr>
        <xdr:cNvPr id="277" name="テキスト ボックス 276"/>
        <xdr:cNvSpPr txBox="1"/>
      </xdr:nvSpPr>
      <xdr:spPr>
        <a:xfrm>
          <a:off x="14401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72390</xdr:rowOff>
    </xdr:from>
    <xdr:to>
      <xdr:col>69</xdr:col>
      <xdr:colOff>142875</xdr:colOff>
      <xdr:row>58</xdr:row>
      <xdr:rowOff>2540</xdr:rowOff>
    </xdr:to>
    <xdr:sp macro="" textlink="">
      <xdr:nvSpPr>
        <xdr:cNvPr id="278" name="楕円 277"/>
        <xdr:cNvSpPr/>
      </xdr:nvSpPr>
      <xdr:spPr>
        <a:xfrm>
          <a:off x="13843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158767</xdr:rowOff>
    </xdr:from>
    <xdr:ext cx="762000" cy="259045"/>
    <xdr:sp macro="" textlink="">
      <xdr:nvSpPr>
        <xdr:cNvPr id="279" name="テキスト ボックス 278"/>
        <xdr:cNvSpPr txBox="1"/>
      </xdr:nvSpPr>
      <xdr:spPr>
        <a:xfrm>
          <a:off x="13512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64770</xdr:rowOff>
    </xdr:from>
    <xdr:to>
      <xdr:col>65</xdr:col>
      <xdr:colOff>53975</xdr:colOff>
      <xdr:row>57</xdr:row>
      <xdr:rowOff>166370</xdr:rowOff>
    </xdr:to>
    <xdr:sp macro="" textlink="">
      <xdr:nvSpPr>
        <xdr:cNvPr id="280" name="楕円 279"/>
        <xdr:cNvSpPr/>
      </xdr:nvSpPr>
      <xdr:spPr>
        <a:xfrm>
          <a:off x="12954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151147</xdr:rowOff>
    </xdr:from>
    <xdr:ext cx="762000" cy="259045"/>
    <xdr:sp macro="" textlink="">
      <xdr:nvSpPr>
        <xdr:cNvPr id="281" name="テキスト ボックス 280"/>
        <xdr:cNvSpPr txBox="1"/>
      </xdr:nvSpPr>
      <xdr:spPr>
        <a:xfrm>
          <a:off x="12623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一部事務組合等への負担金が多額であるほか、学校給食会にかかる経費を補助金としていることにより、類似団体と比較して高い値となっている。</a:t>
          </a:r>
          <a:endParaRPr lang="ja-JP" altLang="ja-JP" sz="1400">
            <a:effectLst/>
          </a:endParaRPr>
        </a:p>
        <a:p>
          <a:r>
            <a:rPr kumimoji="1" lang="ja-JP" altLang="ja-JP" sz="1100">
              <a:solidFill>
                <a:schemeClr val="dk1"/>
              </a:solidFill>
              <a:effectLst/>
              <a:latin typeface="+mn-lt"/>
              <a:ea typeface="+mn-ea"/>
              <a:cs typeface="+mn-cs"/>
            </a:rPr>
            <a:t>　平成２９年度</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簡易水道事業</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上水道事業へ移行したことに伴い、繰出金が減少する一方で、補助費の増加</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補助金については、毎年新年度予算編成時に、ゼロベースでの見直しを実施し</a:t>
          </a:r>
          <a:r>
            <a:rPr kumimoji="1" lang="ja-JP" altLang="en-US" sz="1100">
              <a:solidFill>
                <a:schemeClr val="dk1"/>
              </a:solidFill>
              <a:effectLst/>
              <a:latin typeface="+mn-lt"/>
              <a:ea typeface="+mn-ea"/>
              <a:cs typeface="+mn-cs"/>
            </a:rPr>
            <a:t>するとともに、</a:t>
          </a:r>
          <a:r>
            <a:rPr kumimoji="1" lang="ja-JP" altLang="ja-JP" sz="1100">
              <a:solidFill>
                <a:schemeClr val="dk1"/>
              </a:solidFill>
              <a:effectLst/>
              <a:latin typeface="+mn-lt"/>
              <a:ea typeface="+mn-ea"/>
              <a:cs typeface="+mn-cs"/>
            </a:rPr>
            <a:t>行財政改善計画に基づく</a:t>
          </a:r>
          <a:r>
            <a:rPr kumimoji="1" lang="ja-JP" altLang="en-US" sz="1100">
              <a:solidFill>
                <a:schemeClr val="dk1"/>
              </a:solidFill>
              <a:effectLst/>
              <a:latin typeface="+mn-lt"/>
              <a:ea typeface="+mn-ea"/>
              <a:cs typeface="+mn-cs"/>
            </a:rPr>
            <a:t>補助金等の整理合理化を進め</a:t>
          </a:r>
          <a:r>
            <a:rPr kumimoji="1" lang="ja-JP" altLang="ja-JP" sz="1100">
              <a:solidFill>
                <a:schemeClr val="dk1"/>
              </a:solidFill>
              <a:effectLst/>
              <a:latin typeface="+mn-lt"/>
              <a:ea typeface="+mn-ea"/>
              <a:cs typeface="+mn-cs"/>
            </a:rPr>
            <a:t>ており</a:t>
          </a:r>
          <a:r>
            <a:rPr kumimoji="1" lang="ja-JP" altLang="en-US" sz="1100">
              <a:solidFill>
                <a:schemeClr val="dk1"/>
              </a:solidFill>
              <a:effectLst/>
              <a:latin typeface="+mn-lt"/>
              <a:ea typeface="+mn-ea"/>
              <a:cs typeface="+mn-cs"/>
            </a:rPr>
            <a:t>、公益性・公平性・必要性・効果経済性の観点から積極的な見直しを行う</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41</xdr:row>
      <xdr:rowOff>46990</xdr:rowOff>
    </xdr:to>
    <xdr:cxnSp macro="">
      <xdr:nvCxnSpPr>
        <xdr:cNvPr id="309" name="直線コネクタ 308"/>
        <xdr:cNvCxnSpPr/>
      </xdr:nvCxnSpPr>
      <xdr:spPr>
        <a:xfrm flipV="1">
          <a:off x="16510000" y="585724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19067</xdr:rowOff>
    </xdr:from>
    <xdr:ext cx="762000" cy="259045"/>
    <xdr:sp macro="" textlink="">
      <xdr:nvSpPr>
        <xdr:cNvPr id="310" name="補助費等最小値テキスト"/>
        <xdr:cNvSpPr txBox="1"/>
      </xdr:nvSpPr>
      <xdr:spPr>
        <a:xfrm>
          <a:off x="16598900" y="704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46990</xdr:rowOff>
    </xdr:from>
    <xdr:to>
      <xdr:col>82</xdr:col>
      <xdr:colOff>196850</xdr:colOff>
      <xdr:row>41</xdr:row>
      <xdr:rowOff>46990</xdr:rowOff>
    </xdr:to>
    <xdr:cxnSp macro="">
      <xdr:nvCxnSpPr>
        <xdr:cNvPr id="311" name="直線コネクタ 310"/>
        <xdr:cNvCxnSpPr/>
      </xdr:nvCxnSpPr>
      <xdr:spPr>
        <a:xfrm>
          <a:off x="16421100" y="707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12"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13" name="直線コネクタ 312"/>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39</xdr:row>
      <xdr:rowOff>16510</xdr:rowOff>
    </xdr:to>
    <xdr:cxnSp macro="">
      <xdr:nvCxnSpPr>
        <xdr:cNvPr id="314" name="直線コネクタ 313"/>
        <xdr:cNvCxnSpPr/>
      </xdr:nvCxnSpPr>
      <xdr:spPr>
        <a:xfrm>
          <a:off x="15671800" y="645160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88917</xdr:rowOff>
    </xdr:from>
    <xdr:ext cx="762000" cy="259045"/>
    <xdr:sp macro="" textlink="">
      <xdr:nvSpPr>
        <xdr:cNvPr id="315" name="補助費等平均値テキスト"/>
        <xdr:cNvSpPr txBox="1"/>
      </xdr:nvSpPr>
      <xdr:spPr>
        <a:xfrm>
          <a:off x="16598900" y="626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16" name="フローチャート: 判断 315"/>
        <xdr:cNvSpPr/>
      </xdr:nvSpPr>
      <xdr:spPr>
        <a:xfrm>
          <a:off x="164592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107950</xdr:rowOff>
    </xdr:from>
    <xdr:to>
      <xdr:col>78</xdr:col>
      <xdr:colOff>69850</xdr:colOff>
      <xdr:row>38</xdr:row>
      <xdr:rowOff>20320</xdr:rowOff>
    </xdr:to>
    <xdr:cxnSp macro="">
      <xdr:nvCxnSpPr>
        <xdr:cNvPr id="317" name="直線コネクタ 316"/>
        <xdr:cNvCxnSpPr/>
      </xdr:nvCxnSpPr>
      <xdr:spPr>
        <a:xfrm flipV="1">
          <a:off x="14782800" y="6451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49530</xdr:rowOff>
    </xdr:from>
    <xdr:to>
      <xdr:col>78</xdr:col>
      <xdr:colOff>120650</xdr:colOff>
      <xdr:row>37</xdr:row>
      <xdr:rowOff>151130</xdr:rowOff>
    </xdr:to>
    <xdr:sp macro="" textlink="">
      <xdr:nvSpPr>
        <xdr:cNvPr id="318" name="フローチャート: 判断 317"/>
        <xdr:cNvSpPr/>
      </xdr:nvSpPr>
      <xdr:spPr>
        <a:xfrm>
          <a:off x="15621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161307</xdr:rowOff>
    </xdr:from>
    <xdr:ext cx="736600" cy="259045"/>
    <xdr:sp macro="" textlink="">
      <xdr:nvSpPr>
        <xdr:cNvPr id="319" name="テキスト ボックス 318"/>
        <xdr:cNvSpPr txBox="1"/>
      </xdr:nvSpPr>
      <xdr:spPr>
        <a:xfrm>
          <a:off x="15290800" y="616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123190</xdr:rowOff>
    </xdr:from>
    <xdr:to>
      <xdr:col>73</xdr:col>
      <xdr:colOff>180975</xdr:colOff>
      <xdr:row>38</xdr:row>
      <xdr:rowOff>20320</xdr:rowOff>
    </xdr:to>
    <xdr:cxnSp macro="">
      <xdr:nvCxnSpPr>
        <xdr:cNvPr id="320" name="直線コネクタ 319"/>
        <xdr:cNvCxnSpPr/>
      </xdr:nvCxnSpPr>
      <xdr:spPr>
        <a:xfrm>
          <a:off x="13893800" y="64668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3810</xdr:rowOff>
    </xdr:from>
    <xdr:to>
      <xdr:col>74</xdr:col>
      <xdr:colOff>31750</xdr:colOff>
      <xdr:row>37</xdr:row>
      <xdr:rowOff>105410</xdr:rowOff>
    </xdr:to>
    <xdr:sp macro="" textlink="">
      <xdr:nvSpPr>
        <xdr:cNvPr id="321" name="フローチャート: 判断 320"/>
        <xdr:cNvSpPr/>
      </xdr:nvSpPr>
      <xdr:spPr>
        <a:xfrm>
          <a:off x="14732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115587</xdr:rowOff>
    </xdr:from>
    <xdr:ext cx="762000" cy="259045"/>
    <xdr:sp macro="" textlink="">
      <xdr:nvSpPr>
        <xdr:cNvPr id="322" name="テキスト ボックス 321"/>
        <xdr:cNvSpPr txBox="1"/>
      </xdr:nvSpPr>
      <xdr:spPr>
        <a:xfrm>
          <a:off x="14401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123190</xdr:rowOff>
    </xdr:from>
    <xdr:to>
      <xdr:col>69</xdr:col>
      <xdr:colOff>92075</xdr:colOff>
      <xdr:row>38</xdr:row>
      <xdr:rowOff>50800</xdr:rowOff>
    </xdr:to>
    <xdr:cxnSp macro="">
      <xdr:nvCxnSpPr>
        <xdr:cNvPr id="323" name="直線コネクタ 322"/>
        <xdr:cNvCxnSpPr/>
      </xdr:nvCxnSpPr>
      <xdr:spPr>
        <a:xfrm flipV="1">
          <a:off x="13004800" y="64668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114300</xdr:rowOff>
    </xdr:from>
    <xdr:to>
      <xdr:col>69</xdr:col>
      <xdr:colOff>142875</xdr:colOff>
      <xdr:row>37</xdr:row>
      <xdr:rowOff>44450</xdr:rowOff>
    </xdr:to>
    <xdr:sp macro="" textlink="">
      <xdr:nvSpPr>
        <xdr:cNvPr id="324" name="フローチャート: 判断 323"/>
        <xdr:cNvSpPr/>
      </xdr:nvSpPr>
      <xdr:spPr>
        <a:xfrm>
          <a:off x="13843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54627</xdr:rowOff>
    </xdr:from>
    <xdr:ext cx="762000" cy="259045"/>
    <xdr:sp macro="" textlink="">
      <xdr:nvSpPr>
        <xdr:cNvPr id="325" name="テキスト ボックス 324"/>
        <xdr:cNvSpPr txBox="1"/>
      </xdr:nvSpPr>
      <xdr:spPr>
        <a:xfrm>
          <a:off x="13512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83820</xdr:rowOff>
    </xdr:from>
    <xdr:to>
      <xdr:col>65</xdr:col>
      <xdr:colOff>53975</xdr:colOff>
      <xdr:row>37</xdr:row>
      <xdr:rowOff>13970</xdr:rowOff>
    </xdr:to>
    <xdr:sp macro="" textlink="">
      <xdr:nvSpPr>
        <xdr:cNvPr id="326" name="フローチャート: 判断 325"/>
        <xdr:cNvSpPr/>
      </xdr:nvSpPr>
      <xdr:spPr>
        <a:xfrm>
          <a:off x="12954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24147</xdr:rowOff>
    </xdr:from>
    <xdr:ext cx="762000" cy="259045"/>
    <xdr:sp macro="" textlink="">
      <xdr:nvSpPr>
        <xdr:cNvPr id="327" name="テキスト ボックス 326"/>
        <xdr:cNvSpPr txBox="1"/>
      </xdr:nvSpPr>
      <xdr:spPr>
        <a:xfrm>
          <a:off x="12623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137160</xdr:rowOff>
    </xdr:from>
    <xdr:to>
      <xdr:col>82</xdr:col>
      <xdr:colOff>158750</xdr:colOff>
      <xdr:row>39</xdr:row>
      <xdr:rowOff>67310</xdr:rowOff>
    </xdr:to>
    <xdr:sp macro="" textlink="">
      <xdr:nvSpPr>
        <xdr:cNvPr id="333" name="楕円 332"/>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109237</xdr:rowOff>
    </xdr:from>
    <xdr:ext cx="762000" cy="259045"/>
    <xdr:sp macro="" textlink="">
      <xdr:nvSpPr>
        <xdr:cNvPr id="334"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5" name="楕円 334"/>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143527</xdr:rowOff>
    </xdr:from>
    <xdr:ext cx="736600" cy="259045"/>
    <xdr:sp macro="" textlink="">
      <xdr:nvSpPr>
        <xdr:cNvPr id="336" name="テキスト ボックス 335"/>
        <xdr:cNvSpPr txBox="1"/>
      </xdr:nvSpPr>
      <xdr:spPr>
        <a:xfrm>
          <a:off x="15290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140970</xdr:rowOff>
    </xdr:from>
    <xdr:to>
      <xdr:col>74</xdr:col>
      <xdr:colOff>31750</xdr:colOff>
      <xdr:row>38</xdr:row>
      <xdr:rowOff>71120</xdr:rowOff>
    </xdr:to>
    <xdr:sp macro="" textlink="">
      <xdr:nvSpPr>
        <xdr:cNvPr id="337" name="楕円 336"/>
        <xdr:cNvSpPr/>
      </xdr:nvSpPr>
      <xdr:spPr>
        <a:xfrm>
          <a:off x="14732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55897</xdr:rowOff>
    </xdr:from>
    <xdr:ext cx="762000" cy="259045"/>
    <xdr:sp macro="" textlink="">
      <xdr:nvSpPr>
        <xdr:cNvPr id="338" name="テキスト ボックス 337"/>
        <xdr:cNvSpPr txBox="1"/>
      </xdr:nvSpPr>
      <xdr:spPr>
        <a:xfrm>
          <a:off x="14401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72390</xdr:rowOff>
    </xdr:from>
    <xdr:to>
      <xdr:col>69</xdr:col>
      <xdr:colOff>142875</xdr:colOff>
      <xdr:row>38</xdr:row>
      <xdr:rowOff>2540</xdr:rowOff>
    </xdr:to>
    <xdr:sp macro="" textlink="">
      <xdr:nvSpPr>
        <xdr:cNvPr id="339" name="楕円 338"/>
        <xdr:cNvSpPr/>
      </xdr:nvSpPr>
      <xdr:spPr>
        <a:xfrm>
          <a:off x="13843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158767</xdr:rowOff>
    </xdr:from>
    <xdr:ext cx="762000" cy="259045"/>
    <xdr:sp macro="" textlink="">
      <xdr:nvSpPr>
        <xdr:cNvPr id="340" name="テキスト ボックス 339"/>
        <xdr:cNvSpPr txBox="1"/>
      </xdr:nvSpPr>
      <xdr:spPr>
        <a:xfrm>
          <a:off x="13512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41" name="楕円 340"/>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86377</xdr:rowOff>
    </xdr:from>
    <xdr:ext cx="762000" cy="259045"/>
    <xdr:sp macro="" textlink="">
      <xdr:nvSpPr>
        <xdr:cNvPr id="342" name="テキスト ボックス 341"/>
        <xdr:cNvSpPr txBox="1"/>
      </xdr:nvSpPr>
      <xdr:spPr>
        <a:xfrm>
          <a:off x="126238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合併に伴う事業に充当するために行った起債が多いため、類似団体と比較して高い水準にあるが、当事業の償還終了に伴い総額は減少している。</a:t>
          </a:r>
          <a:endParaRPr lang="ja-JP" altLang="ja-JP" sz="1400">
            <a:effectLst/>
          </a:endParaRPr>
        </a:p>
        <a:p>
          <a:r>
            <a:rPr kumimoji="1" lang="ja-JP" altLang="ja-JP" sz="1100" baseline="0">
              <a:solidFill>
                <a:schemeClr val="dk1"/>
              </a:solidFill>
              <a:effectLst/>
              <a:latin typeface="+mn-lt"/>
              <a:ea typeface="+mn-ea"/>
              <a:cs typeface="+mn-cs"/>
            </a:rPr>
            <a:t>　また、新発債については普通建設事業への充当額を５億円以内と設定し</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制限をかけることで償還額の減少に努めている。</a:t>
          </a:r>
          <a:endParaRPr lang="ja-JP" altLang="ja-JP" sz="1400">
            <a:effectLst/>
          </a:endParaRPr>
        </a:p>
        <a:p>
          <a:r>
            <a:rPr kumimoji="1" lang="ja-JP" altLang="ja-JP" sz="1100" baseline="0">
              <a:solidFill>
                <a:schemeClr val="dk1"/>
              </a:solidFill>
              <a:effectLst/>
              <a:latin typeface="+mn-lt"/>
              <a:ea typeface="+mn-ea"/>
              <a:cs typeface="+mn-cs"/>
            </a:rPr>
            <a:t>　しかしながら、普通交付税の合併算定替の終了に伴う予算規模の縮小により公債費に係る経常収支比率は減少しない見込みである。</a:t>
          </a:r>
          <a:endParaRPr lang="ja-JP" altLang="ja-JP" sz="1400">
            <a:effectLst/>
          </a:endParaRPr>
        </a:p>
        <a:p>
          <a:r>
            <a:rPr kumimoji="1" lang="ja-JP" altLang="ja-JP" sz="1100" baseline="0">
              <a:solidFill>
                <a:schemeClr val="dk1"/>
              </a:solidFill>
              <a:effectLst/>
              <a:latin typeface="+mn-lt"/>
              <a:ea typeface="+mn-ea"/>
              <a:cs typeface="+mn-cs"/>
            </a:rPr>
            <a:t>　また、事務組合におけるごみ処理施設の整備（Ｈ２９～３４年度）</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小中学校空調整備</a:t>
          </a:r>
          <a:r>
            <a:rPr kumimoji="1" lang="ja-JP" altLang="en-US" sz="1100" baseline="0">
              <a:solidFill>
                <a:schemeClr val="dk1"/>
              </a:solidFill>
              <a:effectLst/>
              <a:latin typeface="+mn-lt"/>
              <a:ea typeface="+mn-ea"/>
              <a:cs typeface="+mn-cs"/>
            </a:rPr>
            <a:t>（Ｈ３０～３１</a:t>
          </a:r>
          <a:r>
            <a:rPr kumimoji="1" lang="ja-JP" altLang="ja-JP" sz="1100" baseline="0">
              <a:solidFill>
                <a:schemeClr val="dk1"/>
              </a:solidFill>
              <a:effectLst/>
              <a:latin typeface="+mn-lt"/>
              <a:ea typeface="+mn-ea"/>
              <a:cs typeface="+mn-cs"/>
            </a:rPr>
            <a:t>年度</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、平成３１年度の防災行政無線のデジタル化（Ｈ３</a:t>
          </a:r>
          <a:r>
            <a:rPr kumimoji="1" lang="ja-JP" altLang="en-US" sz="1100" baseline="0">
              <a:solidFill>
                <a:schemeClr val="dk1"/>
              </a:solidFill>
              <a:effectLst/>
              <a:latin typeface="+mn-lt"/>
              <a:ea typeface="+mn-ea"/>
              <a:cs typeface="+mn-cs"/>
            </a:rPr>
            <a:t>１</a:t>
          </a:r>
          <a:r>
            <a:rPr kumimoji="1" lang="ja-JP" altLang="ja-JP" sz="1100" baseline="0">
              <a:solidFill>
                <a:schemeClr val="dk1"/>
              </a:solidFill>
              <a:effectLst/>
              <a:latin typeface="+mn-lt"/>
              <a:ea typeface="+mn-ea"/>
              <a:cs typeface="+mn-cs"/>
            </a:rPr>
            <a:t>～３</a:t>
          </a:r>
          <a:r>
            <a:rPr kumimoji="1" lang="ja-JP" altLang="en-US" sz="1100" baseline="0">
              <a:solidFill>
                <a:schemeClr val="dk1"/>
              </a:solidFill>
              <a:effectLst/>
              <a:latin typeface="+mn-lt"/>
              <a:ea typeface="+mn-ea"/>
              <a:cs typeface="+mn-cs"/>
            </a:rPr>
            <a:t>２</a:t>
          </a:r>
          <a:r>
            <a:rPr kumimoji="1" lang="ja-JP" altLang="ja-JP" sz="1100" baseline="0">
              <a:solidFill>
                <a:schemeClr val="dk1"/>
              </a:solidFill>
              <a:effectLst/>
              <a:latin typeface="+mn-lt"/>
              <a:ea typeface="+mn-ea"/>
              <a:cs typeface="+mn-cs"/>
            </a:rPr>
            <a:t>年度）等</a:t>
          </a:r>
          <a:r>
            <a:rPr kumimoji="1" lang="ja-JP" altLang="ja-JP" sz="1100">
              <a:solidFill>
                <a:schemeClr val="dk1"/>
              </a:solidFill>
              <a:effectLst/>
              <a:latin typeface="+mn-lt"/>
              <a:ea typeface="+mn-ea"/>
              <a:cs typeface="+mn-cs"/>
            </a:rPr>
            <a:t>の大型建設事業</a:t>
          </a:r>
          <a:r>
            <a:rPr kumimoji="1" lang="ja-JP" altLang="en-US" sz="1100">
              <a:solidFill>
                <a:schemeClr val="dk1"/>
              </a:solidFill>
              <a:effectLst/>
              <a:latin typeface="+mn-lt"/>
              <a:ea typeface="+mn-ea"/>
              <a:cs typeface="+mn-cs"/>
            </a:rPr>
            <a:t>の実施予定があり</a:t>
          </a:r>
          <a:r>
            <a:rPr kumimoji="1" lang="ja-JP" altLang="ja-JP" sz="1100" baseline="0">
              <a:solidFill>
                <a:schemeClr val="dk1"/>
              </a:solidFill>
              <a:effectLst/>
              <a:latin typeface="+mn-lt"/>
              <a:ea typeface="+mn-ea"/>
              <a:cs typeface="+mn-cs"/>
            </a:rPr>
            <a:t>、経常収支比率の上昇に影響を与えると考えられる。</a:t>
          </a:r>
          <a:endParaRPr kumimoji="1" lang="en-US" altLang="ja-JP" sz="1100" baseline="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127000</xdr:rowOff>
    </xdr:from>
    <xdr:to>
      <xdr:col>26</xdr:col>
      <xdr:colOff>184150</xdr:colOff>
      <xdr:row>80</xdr:row>
      <xdr:rowOff>127000</xdr:rowOff>
    </xdr:to>
    <xdr:cxnSp macro="">
      <xdr:nvCxnSpPr>
        <xdr:cNvPr id="357" name="直線コネクタ 356"/>
        <xdr:cNvCxnSpPr/>
      </xdr:nvCxnSpPr>
      <xdr:spPr>
        <a:xfrm>
          <a:off x="762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156227</xdr:rowOff>
    </xdr:from>
    <xdr:ext cx="508000" cy="259045"/>
    <xdr:sp macro="" textlink="">
      <xdr:nvSpPr>
        <xdr:cNvPr id="358" name="テキスト ボックス 357"/>
        <xdr:cNvSpPr txBox="1"/>
      </xdr:nvSpPr>
      <xdr:spPr>
        <a:xfrm>
          <a:off x="254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12700</xdr:rowOff>
    </xdr:from>
    <xdr:to>
      <xdr:col>26</xdr:col>
      <xdr:colOff>184150</xdr:colOff>
      <xdr:row>74</xdr:row>
      <xdr:rowOff>12700</xdr:rowOff>
    </xdr:to>
    <xdr:cxnSp macro="">
      <xdr:nvCxnSpPr>
        <xdr:cNvPr id="361" name="直線コネクタ 360"/>
        <xdr:cNvCxnSpPr/>
      </xdr:nvCxnSpPr>
      <xdr:spPr>
        <a:xfrm>
          <a:off x="762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41927</xdr:rowOff>
    </xdr:from>
    <xdr:ext cx="508000" cy="259045"/>
    <xdr:sp macro="" textlink="">
      <xdr:nvSpPr>
        <xdr:cNvPr id="362" name="テキスト ボックス 361"/>
        <xdr:cNvSpPr txBox="1"/>
      </xdr:nvSpPr>
      <xdr:spPr>
        <a:xfrm>
          <a:off x="254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18415</xdr:rowOff>
    </xdr:from>
    <xdr:to>
      <xdr:col>24</xdr:col>
      <xdr:colOff>25400</xdr:colOff>
      <xdr:row>81</xdr:row>
      <xdr:rowOff>6986</xdr:rowOff>
    </xdr:to>
    <xdr:cxnSp macro="">
      <xdr:nvCxnSpPr>
        <xdr:cNvPr id="366" name="直線コネクタ 365"/>
        <xdr:cNvCxnSpPr/>
      </xdr:nvCxnSpPr>
      <xdr:spPr>
        <a:xfrm flipV="1">
          <a:off x="4826000" y="12534265"/>
          <a:ext cx="0" cy="136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150513</xdr:rowOff>
    </xdr:from>
    <xdr:ext cx="762000" cy="259045"/>
    <xdr:sp macro="" textlink="">
      <xdr:nvSpPr>
        <xdr:cNvPr id="367" name="公債費最小値テキスト"/>
        <xdr:cNvSpPr txBox="1"/>
      </xdr:nvSpPr>
      <xdr:spPr>
        <a:xfrm>
          <a:off x="4914900" y="13866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6986</xdr:rowOff>
    </xdr:from>
    <xdr:to>
      <xdr:col>24</xdr:col>
      <xdr:colOff>114300</xdr:colOff>
      <xdr:row>81</xdr:row>
      <xdr:rowOff>6986</xdr:rowOff>
    </xdr:to>
    <xdr:cxnSp macro="">
      <xdr:nvCxnSpPr>
        <xdr:cNvPr id="368" name="直線コネクタ 367"/>
        <xdr:cNvCxnSpPr/>
      </xdr:nvCxnSpPr>
      <xdr:spPr>
        <a:xfrm>
          <a:off x="4737100" y="1389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104792</xdr:rowOff>
    </xdr:from>
    <xdr:ext cx="762000" cy="259045"/>
    <xdr:sp macro="" textlink="">
      <xdr:nvSpPr>
        <xdr:cNvPr id="369" name="公債費最大値テキスト"/>
        <xdr:cNvSpPr txBox="1"/>
      </xdr:nvSpPr>
      <xdr:spPr>
        <a:xfrm>
          <a:off x="4914900" y="1227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18415</xdr:rowOff>
    </xdr:from>
    <xdr:to>
      <xdr:col>24</xdr:col>
      <xdr:colOff>114300</xdr:colOff>
      <xdr:row>73</xdr:row>
      <xdr:rowOff>18415</xdr:rowOff>
    </xdr:to>
    <xdr:cxnSp macro="">
      <xdr:nvCxnSpPr>
        <xdr:cNvPr id="370" name="直線コネクタ 369"/>
        <xdr:cNvCxnSpPr/>
      </xdr:nvCxnSpPr>
      <xdr:spPr>
        <a:xfrm>
          <a:off x="4737100" y="12534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35561</xdr:rowOff>
    </xdr:from>
    <xdr:to>
      <xdr:col>24</xdr:col>
      <xdr:colOff>25400</xdr:colOff>
      <xdr:row>79</xdr:row>
      <xdr:rowOff>46989</xdr:rowOff>
    </xdr:to>
    <xdr:cxnSp macro="">
      <xdr:nvCxnSpPr>
        <xdr:cNvPr id="371" name="直線コネクタ 370"/>
        <xdr:cNvCxnSpPr/>
      </xdr:nvCxnSpPr>
      <xdr:spPr>
        <a:xfrm flipV="1">
          <a:off x="3987800" y="135801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138447</xdr:rowOff>
    </xdr:from>
    <xdr:ext cx="762000" cy="259045"/>
    <xdr:sp macro="" textlink="">
      <xdr:nvSpPr>
        <xdr:cNvPr id="372" name="公債費平均値テキスト"/>
        <xdr:cNvSpPr txBox="1"/>
      </xdr:nvSpPr>
      <xdr:spPr>
        <a:xfrm>
          <a:off x="4914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121920</xdr:rowOff>
    </xdr:from>
    <xdr:to>
      <xdr:col>24</xdr:col>
      <xdr:colOff>76200</xdr:colOff>
      <xdr:row>77</xdr:row>
      <xdr:rowOff>52070</xdr:rowOff>
    </xdr:to>
    <xdr:sp macro="" textlink="">
      <xdr:nvSpPr>
        <xdr:cNvPr id="373" name="フローチャート: 判断 372"/>
        <xdr:cNvSpPr/>
      </xdr:nvSpPr>
      <xdr:spPr>
        <a:xfrm>
          <a:off x="4775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46989</xdr:rowOff>
    </xdr:from>
    <xdr:to>
      <xdr:col>19</xdr:col>
      <xdr:colOff>187325</xdr:colOff>
      <xdr:row>79</xdr:row>
      <xdr:rowOff>109855</xdr:rowOff>
    </xdr:to>
    <xdr:cxnSp macro="">
      <xdr:nvCxnSpPr>
        <xdr:cNvPr id="374" name="直線コネクタ 373"/>
        <xdr:cNvCxnSpPr/>
      </xdr:nvCxnSpPr>
      <xdr:spPr>
        <a:xfrm flipV="1">
          <a:off x="3098800" y="13591539"/>
          <a:ext cx="8890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121920</xdr:rowOff>
    </xdr:from>
    <xdr:to>
      <xdr:col>20</xdr:col>
      <xdr:colOff>38100</xdr:colOff>
      <xdr:row>77</xdr:row>
      <xdr:rowOff>52070</xdr:rowOff>
    </xdr:to>
    <xdr:sp macro="" textlink="">
      <xdr:nvSpPr>
        <xdr:cNvPr id="375" name="フローチャート: 判断 374"/>
        <xdr:cNvSpPr/>
      </xdr:nvSpPr>
      <xdr:spPr>
        <a:xfrm>
          <a:off x="3937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76" name="テキスト ボックス 375"/>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109855</xdr:rowOff>
    </xdr:from>
    <xdr:to>
      <xdr:col>15</xdr:col>
      <xdr:colOff>98425</xdr:colOff>
      <xdr:row>80</xdr:row>
      <xdr:rowOff>12700</xdr:rowOff>
    </xdr:to>
    <xdr:cxnSp macro="">
      <xdr:nvCxnSpPr>
        <xdr:cNvPr id="377" name="直線コネクタ 376"/>
        <xdr:cNvCxnSpPr/>
      </xdr:nvCxnSpPr>
      <xdr:spPr>
        <a:xfrm flipV="1">
          <a:off x="2209800" y="13654405"/>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8" name="フローチャート: 判断 377"/>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9" name="テキスト ボックス 378"/>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12700</xdr:rowOff>
    </xdr:from>
    <xdr:to>
      <xdr:col>11</xdr:col>
      <xdr:colOff>9525</xdr:colOff>
      <xdr:row>80</xdr:row>
      <xdr:rowOff>12700</xdr:rowOff>
    </xdr:to>
    <xdr:cxnSp macro="">
      <xdr:nvCxnSpPr>
        <xdr:cNvPr id="380" name="直線コネクタ 379"/>
        <xdr:cNvCxnSpPr/>
      </xdr:nvCxnSpPr>
      <xdr:spPr>
        <a:xfrm>
          <a:off x="1320800" y="13728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24764</xdr:rowOff>
    </xdr:from>
    <xdr:to>
      <xdr:col>11</xdr:col>
      <xdr:colOff>60325</xdr:colOff>
      <xdr:row>77</xdr:row>
      <xdr:rowOff>126364</xdr:rowOff>
    </xdr:to>
    <xdr:sp macro="" textlink="">
      <xdr:nvSpPr>
        <xdr:cNvPr id="381" name="フローチャート: 判断 380"/>
        <xdr:cNvSpPr/>
      </xdr:nvSpPr>
      <xdr:spPr>
        <a:xfrm>
          <a:off x="2159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136541</xdr:rowOff>
    </xdr:from>
    <xdr:ext cx="762000" cy="259045"/>
    <xdr:sp macro="" textlink="">
      <xdr:nvSpPr>
        <xdr:cNvPr id="382" name="テキスト ボックス 381"/>
        <xdr:cNvSpPr txBox="1"/>
      </xdr:nvSpPr>
      <xdr:spPr>
        <a:xfrm>
          <a:off x="1828800" y="1299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47625</xdr:rowOff>
    </xdr:from>
    <xdr:to>
      <xdr:col>6</xdr:col>
      <xdr:colOff>171450</xdr:colOff>
      <xdr:row>77</xdr:row>
      <xdr:rowOff>149225</xdr:rowOff>
    </xdr:to>
    <xdr:sp macro="" textlink="">
      <xdr:nvSpPr>
        <xdr:cNvPr id="383" name="フローチャート: 判断 382"/>
        <xdr:cNvSpPr/>
      </xdr:nvSpPr>
      <xdr:spPr>
        <a:xfrm>
          <a:off x="1270000" y="1324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159402</xdr:rowOff>
    </xdr:from>
    <xdr:ext cx="762000" cy="259045"/>
    <xdr:sp macro="" textlink="">
      <xdr:nvSpPr>
        <xdr:cNvPr id="384" name="テキスト ボックス 383"/>
        <xdr:cNvSpPr txBox="1"/>
      </xdr:nvSpPr>
      <xdr:spPr>
        <a:xfrm>
          <a:off x="939800" y="1301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156211</xdr:rowOff>
    </xdr:from>
    <xdr:to>
      <xdr:col>24</xdr:col>
      <xdr:colOff>76200</xdr:colOff>
      <xdr:row>79</xdr:row>
      <xdr:rowOff>86361</xdr:rowOff>
    </xdr:to>
    <xdr:sp macro="" textlink="">
      <xdr:nvSpPr>
        <xdr:cNvPr id="390" name="楕円 389"/>
        <xdr:cNvSpPr/>
      </xdr:nvSpPr>
      <xdr:spPr>
        <a:xfrm>
          <a:off x="4775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128288</xdr:rowOff>
    </xdr:from>
    <xdr:ext cx="762000" cy="259045"/>
    <xdr:sp macro="" textlink="">
      <xdr:nvSpPr>
        <xdr:cNvPr id="391" name="公債費該当値テキスト"/>
        <xdr:cNvSpPr txBox="1"/>
      </xdr:nvSpPr>
      <xdr:spPr>
        <a:xfrm>
          <a:off x="4914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167639</xdr:rowOff>
    </xdr:from>
    <xdr:to>
      <xdr:col>20</xdr:col>
      <xdr:colOff>38100</xdr:colOff>
      <xdr:row>79</xdr:row>
      <xdr:rowOff>97789</xdr:rowOff>
    </xdr:to>
    <xdr:sp macro="" textlink="">
      <xdr:nvSpPr>
        <xdr:cNvPr id="392" name="楕円 391"/>
        <xdr:cNvSpPr/>
      </xdr:nvSpPr>
      <xdr:spPr>
        <a:xfrm>
          <a:off x="3937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82566</xdr:rowOff>
    </xdr:from>
    <xdr:ext cx="736600" cy="259045"/>
    <xdr:sp macro="" textlink="">
      <xdr:nvSpPr>
        <xdr:cNvPr id="393" name="テキスト ボックス 392"/>
        <xdr:cNvSpPr txBox="1"/>
      </xdr:nvSpPr>
      <xdr:spPr>
        <a:xfrm>
          <a:off x="3606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59055</xdr:rowOff>
    </xdr:from>
    <xdr:to>
      <xdr:col>15</xdr:col>
      <xdr:colOff>149225</xdr:colOff>
      <xdr:row>79</xdr:row>
      <xdr:rowOff>160655</xdr:rowOff>
    </xdr:to>
    <xdr:sp macro="" textlink="">
      <xdr:nvSpPr>
        <xdr:cNvPr id="394" name="楕円 393"/>
        <xdr:cNvSpPr/>
      </xdr:nvSpPr>
      <xdr:spPr>
        <a:xfrm>
          <a:off x="3048000" y="1360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145432</xdr:rowOff>
    </xdr:from>
    <xdr:ext cx="762000" cy="259045"/>
    <xdr:sp macro="" textlink="">
      <xdr:nvSpPr>
        <xdr:cNvPr id="395" name="テキスト ボックス 394"/>
        <xdr:cNvSpPr txBox="1"/>
      </xdr:nvSpPr>
      <xdr:spPr>
        <a:xfrm>
          <a:off x="2717800" y="1368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133350</xdr:rowOff>
    </xdr:from>
    <xdr:to>
      <xdr:col>11</xdr:col>
      <xdr:colOff>60325</xdr:colOff>
      <xdr:row>80</xdr:row>
      <xdr:rowOff>63500</xdr:rowOff>
    </xdr:to>
    <xdr:sp macro="" textlink="">
      <xdr:nvSpPr>
        <xdr:cNvPr id="396" name="楕円 395"/>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48277</xdr:rowOff>
    </xdr:from>
    <xdr:ext cx="762000" cy="259045"/>
    <xdr:sp macro="" textlink="">
      <xdr:nvSpPr>
        <xdr:cNvPr id="397" name="テキスト ボックス 396"/>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133350</xdr:rowOff>
    </xdr:from>
    <xdr:to>
      <xdr:col>6</xdr:col>
      <xdr:colOff>171450</xdr:colOff>
      <xdr:row>80</xdr:row>
      <xdr:rowOff>63500</xdr:rowOff>
    </xdr:to>
    <xdr:sp macro="" textlink="">
      <xdr:nvSpPr>
        <xdr:cNvPr id="398" name="楕円 397"/>
        <xdr:cNvSpPr/>
      </xdr:nvSpPr>
      <xdr:spPr>
        <a:xfrm>
          <a:off x="1270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48277</xdr:rowOff>
    </xdr:from>
    <xdr:ext cx="762000" cy="259045"/>
    <xdr:sp macro="" textlink="">
      <xdr:nvSpPr>
        <xdr:cNvPr id="399" name="テキスト ボックス 398"/>
        <xdr:cNvSpPr txBox="1"/>
      </xdr:nvSpPr>
      <xdr:spPr>
        <a:xfrm>
          <a:off x="939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公債費以外では、類似団体に比べて人件費が</a:t>
          </a:r>
          <a:r>
            <a:rPr kumimoji="1" lang="ja-JP" altLang="en-US" sz="1100">
              <a:solidFill>
                <a:schemeClr val="dk1"/>
              </a:solidFill>
              <a:effectLst/>
              <a:latin typeface="+mn-lt"/>
              <a:ea typeface="+mn-ea"/>
              <a:cs typeface="+mn-cs"/>
            </a:rPr>
            <a:t>０．３</a:t>
          </a:r>
          <a:r>
            <a:rPr kumimoji="1" lang="ja-JP" altLang="ja-JP" sz="1100">
              <a:solidFill>
                <a:schemeClr val="dk1"/>
              </a:solidFill>
              <a:effectLst/>
              <a:latin typeface="+mn-lt"/>
              <a:ea typeface="+mn-ea"/>
              <a:cs typeface="+mn-cs"/>
            </a:rPr>
            <a:t>ポイント、扶助費が０．</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その他が</a:t>
          </a:r>
          <a:r>
            <a:rPr kumimoji="1" lang="ja-JP" altLang="en-US" sz="1100">
              <a:solidFill>
                <a:schemeClr val="dk1"/>
              </a:solidFill>
              <a:effectLst/>
              <a:latin typeface="+mn-lt"/>
              <a:ea typeface="+mn-ea"/>
              <a:cs typeface="+mn-cs"/>
            </a:rPr>
            <a:t>３．３</a:t>
          </a:r>
          <a:r>
            <a:rPr kumimoji="1" lang="ja-JP" altLang="ja-JP" sz="1100">
              <a:solidFill>
                <a:schemeClr val="dk1"/>
              </a:solidFill>
              <a:effectLst/>
              <a:latin typeface="+mn-lt"/>
              <a:ea typeface="+mn-ea"/>
              <a:cs typeface="+mn-cs"/>
            </a:rPr>
            <a:t>ポイント低い一方、物件費が</a:t>
          </a:r>
          <a:r>
            <a:rPr kumimoji="1" lang="ja-JP" altLang="en-US" sz="1100">
              <a:solidFill>
                <a:schemeClr val="dk1"/>
              </a:solidFill>
              <a:effectLst/>
              <a:latin typeface="+mn-lt"/>
              <a:ea typeface="+mn-ea"/>
              <a:cs typeface="+mn-cs"/>
            </a:rPr>
            <a:t>０．５</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補助費等が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．１ポイント高くなって</a:t>
          </a:r>
          <a:r>
            <a:rPr kumimoji="1" lang="ja-JP" altLang="en-US" sz="1100">
              <a:solidFill>
                <a:schemeClr val="dk1"/>
              </a:solidFill>
              <a:effectLst/>
              <a:latin typeface="+mn-lt"/>
              <a:ea typeface="+mn-ea"/>
              <a:cs typeface="+mn-cs"/>
            </a:rPr>
            <a:t>いる。全体では、</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７０．１％に対し、本町は６８．７％と概ね類似団体</a:t>
          </a:r>
          <a:r>
            <a:rPr kumimoji="1" lang="ja-JP" altLang="ja-JP" sz="1100">
              <a:solidFill>
                <a:schemeClr val="dk1"/>
              </a:solidFill>
              <a:effectLst/>
              <a:latin typeface="+mn-lt"/>
              <a:ea typeface="+mn-ea"/>
              <a:cs typeface="+mn-cs"/>
            </a:rPr>
            <a:t>並となっている。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今後も</a:t>
          </a:r>
          <a:r>
            <a:rPr kumimoji="1" lang="ja-JP" altLang="ja-JP" sz="1100">
              <a:solidFill>
                <a:schemeClr val="dk1"/>
              </a:solidFill>
              <a:effectLst/>
              <a:latin typeface="+mn-lt"/>
              <a:ea typeface="+mn-ea"/>
              <a:cs typeface="+mn-cs"/>
            </a:rPr>
            <a:t>普通交付税の合併算定替分の縮減がＨ３２年度まで続く</a:t>
          </a:r>
          <a:r>
            <a:rPr kumimoji="1" lang="ja-JP" altLang="en-US" sz="1100">
              <a:solidFill>
                <a:schemeClr val="dk1"/>
              </a:solidFill>
              <a:effectLst/>
              <a:latin typeface="+mn-lt"/>
              <a:ea typeface="+mn-ea"/>
              <a:cs typeface="+mn-cs"/>
            </a:rPr>
            <a:t>ことから、厳しい財政状況は続くものと考えられる。引き続き、</a:t>
          </a:r>
          <a:r>
            <a:rPr kumimoji="1" lang="ja-JP" altLang="ja-JP" sz="1100">
              <a:solidFill>
                <a:schemeClr val="dk1"/>
              </a:solidFill>
              <a:effectLst/>
              <a:latin typeface="+mn-lt"/>
              <a:ea typeface="+mn-ea"/>
              <a:cs typeface="+mn-cs"/>
            </a:rPr>
            <a:t>普通建設事業の起債充当の制限や事業会計等の普通会計以外における財政の効率化を進め、経常収支比率の改善に努める。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92711</xdr:rowOff>
    </xdr:to>
    <xdr:cxnSp macro="">
      <xdr:nvCxnSpPr>
        <xdr:cNvPr id="425" name="直線コネクタ 424"/>
        <xdr:cNvCxnSpPr/>
      </xdr:nvCxnSpPr>
      <xdr:spPr>
        <a:xfrm flipV="1">
          <a:off x="16510000" y="12828016"/>
          <a:ext cx="0" cy="1152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26" name="公債費以外最小値テキスト"/>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7" name="直線コネクタ 426"/>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67563</xdr:rowOff>
    </xdr:from>
    <xdr:to>
      <xdr:col>82</xdr:col>
      <xdr:colOff>107950</xdr:colOff>
      <xdr:row>78</xdr:row>
      <xdr:rowOff>81280</xdr:rowOff>
    </xdr:to>
    <xdr:cxnSp macro="">
      <xdr:nvCxnSpPr>
        <xdr:cNvPr id="430" name="直線コネクタ 429"/>
        <xdr:cNvCxnSpPr/>
      </xdr:nvCxnSpPr>
      <xdr:spPr>
        <a:xfrm flipV="1">
          <a:off x="15671800" y="13440663"/>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52849</xdr:rowOff>
    </xdr:from>
    <xdr:ext cx="762000" cy="259045"/>
    <xdr:sp macro="" textlink="">
      <xdr:nvSpPr>
        <xdr:cNvPr id="431" name="公債費以外平均値テキスト"/>
        <xdr:cNvSpPr txBox="1"/>
      </xdr:nvSpPr>
      <xdr:spPr>
        <a:xfrm>
          <a:off x="16598900" y="13425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80772</xdr:rowOff>
    </xdr:from>
    <xdr:to>
      <xdr:col>82</xdr:col>
      <xdr:colOff>158750</xdr:colOff>
      <xdr:row>79</xdr:row>
      <xdr:rowOff>10922</xdr:rowOff>
    </xdr:to>
    <xdr:sp macro="" textlink="">
      <xdr:nvSpPr>
        <xdr:cNvPr id="432" name="フローチャート: 判断 431"/>
        <xdr:cNvSpPr/>
      </xdr:nvSpPr>
      <xdr:spPr>
        <a:xfrm>
          <a:off x="164592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21844</xdr:rowOff>
    </xdr:from>
    <xdr:to>
      <xdr:col>78</xdr:col>
      <xdr:colOff>69850</xdr:colOff>
      <xdr:row>78</xdr:row>
      <xdr:rowOff>81280</xdr:rowOff>
    </xdr:to>
    <xdr:cxnSp macro="">
      <xdr:nvCxnSpPr>
        <xdr:cNvPr id="433" name="直線コネクタ 432"/>
        <xdr:cNvCxnSpPr/>
      </xdr:nvCxnSpPr>
      <xdr:spPr>
        <a:xfrm>
          <a:off x="14782800" y="133949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115570</xdr:rowOff>
    </xdr:from>
    <xdr:to>
      <xdr:col>73</xdr:col>
      <xdr:colOff>180975</xdr:colOff>
      <xdr:row>78</xdr:row>
      <xdr:rowOff>21844</xdr:rowOff>
    </xdr:to>
    <xdr:cxnSp macro="">
      <xdr:nvCxnSpPr>
        <xdr:cNvPr id="436" name="直線コネクタ 435"/>
        <xdr:cNvCxnSpPr/>
      </xdr:nvCxnSpPr>
      <xdr:spPr>
        <a:xfrm>
          <a:off x="13893800" y="1331722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124206</xdr:rowOff>
    </xdr:from>
    <xdr:to>
      <xdr:col>74</xdr:col>
      <xdr:colOff>31750</xdr:colOff>
      <xdr:row>78</xdr:row>
      <xdr:rowOff>54356</xdr:rowOff>
    </xdr:to>
    <xdr:sp macro="" textlink="">
      <xdr:nvSpPr>
        <xdr:cNvPr id="437" name="フローチャート: 判断 436"/>
        <xdr:cNvSpPr/>
      </xdr:nvSpPr>
      <xdr:spPr>
        <a:xfrm>
          <a:off x="14732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64533</xdr:rowOff>
    </xdr:from>
    <xdr:ext cx="762000" cy="259045"/>
    <xdr:sp macro="" textlink="">
      <xdr:nvSpPr>
        <xdr:cNvPr id="438" name="テキスト ボックス 437"/>
        <xdr:cNvSpPr txBox="1"/>
      </xdr:nvSpPr>
      <xdr:spPr>
        <a:xfrm>
          <a:off x="14401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101854</xdr:rowOff>
    </xdr:from>
    <xdr:to>
      <xdr:col>69</xdr:col>
      <xdr:colOff>92075</xdr:colOff>
      <xdr:row>77</xdr:row>
      <xdr:rowOff>115570</xdr:rowOff>
    </xdr:to>
    <xdr:cxnSp macro="">
      <xdr:nvCxnSpPr>
        <xdr:cNvPr id="439" name="直線コネクタ 438"/>
        <xdr:cNvCxnSpPr/>
      </xdr:nvCxnSpPr>
      <xdr:spPr>
        <a:xfrm>
          <a:off x="13004800" y="133035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40" name="フローチャート: 判断 439"/>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41" name="テキスト ボックス 440"/>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149352</xdr:rowOff>
    </xdr:from>
    <xdr:to>
      <xdr:col>65</xdr:col>
      <xdr:colOff>53975</xdr:colOff>
      <xdr:row>77</xdr:row>
      <xdr:rowOff>79502</xdr:rowOff>
    </xdr:to>
    <xdr:sp macro="" textlink="">
      <xdr:nvSpPr>
        <xdr:cNvPr id="442" name="フローチャート: 判断 441"/>
        <xdr:cNvSpPr/>
      </xdr:nvSpPr>
      <xdr:spPr>
        <a:xfrm>
          <a:off x="12954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89679</xdr:rowOff>
    </xdr:from>
    <xdr:ext cx="762000" cy="259045"/>
    <xdr:sp macro="" textlink="">
      <xdr:nvSpPr>
        <xdr:cNvPr id="443" name="テキスト ボックス 442"/>
        <xdr:cNvSpPr txBox="1"/>
      </xdr:nvSpPr>
      <xdr:spPr>
        <a:xfrm>
          <a:off x="12623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9" name="楕円 448"/>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33290</xdr:rowOff>
    </xdr:from>
    <xdr:ext cx="762000" cy="259045"/>
    <xdr:sp macro="" textlink="">
      <xdr:nvSpPr>
        <xdr:cNvPr id="450" name="公債費以外該当値テキスト"/>
        <xdr:cNvSpPr txBox="1"/>
      </xdr:nvSpPr>
      <xdr:spPr>
        <a:xfrm>
          <a:off x="16598900" y="13234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30480</xdr:rowOff>
    </xdr:from>
    <xdr:to>
      <xdr:col>78</xdr:col>
      <xdr:colOff>120650</xdr:colOff>
      <xdr:row>78</xdr:row>
      <xdr:rowOff>132080</xdr:rowOff>
    </xdr:to>
    <xdr:sp macro="" textlink="">
      <xdr:nvSpPr>
        <xdr:cNvPr id="451" name="楕円 450"/>
        <xdr:cNvSpPr/>
      </xdr:nvSpPr>
      <xdr:spPr>
        <a:xfrm>
          <a:off x="15621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142257</xdr:rowOff>
    </xdr:from>
    <xdr:ext cx="736600" cy="259045"/>
    <xdr:sp macro="" textlink="">
      <xdr:nvSpPr>
        <xdr:cNvPr id="452" name="テキスト ボックス 451"/>
        <xdr:cNvSpPr txBox="1"/>
      </xdr:nvSpPr>
      <xdr:spPr>
        <a:xfrm>
          <a:off x="15290800" y="1317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142494</xdr:rowOff>
    </xdr:from>
    <xdr:to>
      <xdr:col>74</xdr:col>
      <xdr:colOff>31750</xdr:colOff>
      <xdr:row>78</xdr:row>
      <xdr:rowOff>72644</xdr:rowOff>
    </xdr:to>
    <xdr:sp macro="" textlink="">
      <xdr:nvSpPr>
        <xdr:cNvPr id="453" name="楕円 452"/>
        <xdr:cNvSpPr/>
      </xdr:nvSpPr>
      <xdr:spPr>
        <a:xfrm>
          <a:off x="147320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57421</xdr:rowOff>
    </xdr:from>
    <xdr:ext cx="762000" cy="259045"/>
    <xdr:sp macro="" textlink="">
      <xdr:nvSpPr>
        <xdr:cNvPr id="454" name="テキスト ボックス 453"/>
        <xdr:cNvSpPr txBox="1"/>
      </xdr:nvSpPr>
      <xdr:spPr>
        <a:xfrm>
          <a:off x="14401800" y="1343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55" name="楕円 454"/>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5097</xdr:rowOff>
    </xdr:from>
    <xdr:ext cx="762000" cy="259045"/>
    <xdr:sp macro="" textlink="">
      <xdr:nvSpPr>
        <xdr:cNvPr id="456" name="テキスト ボックス 455"/>
        <xdr:cNvSpPr txBox="1"/>
      </xdr:nvSpPr>
      <xdr:spPr>
        <a:xfrm>
          <a:off x="13512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51054</xdr:rowOff>
    </xdr:from>
    <xdr:to>
      <xdr:col>65</xdr:col>
      <xdr:colOff>53975</xdr:colOff>
      <xdr:row>77</xdr:row>
      <xdr:rowOff>152654</xdr:rowOff>
    </xdr:to>
    <xdr:sp macro="" textlink="">
      <xdr:nvSpPr>
        <xdr:cNvPr id="457" name="楕円 456"/>
        <xdr:cNvSpPr/>
      </xdr:nvSpPr>
      <xdr:spPr>
        <a:xfrm>
          <a:off x="12954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137431</xdr:rowOff>
    </xdr:from>
    <xdr:ext cx="762000" cy="259045"/>
    <xdr:sp macro="" textlink="">
      <xdr:nvSpPr>
        <xdr:cNvPr id="458" name="テキスト ボックス 457"/>
        <xdr:cNvSpPr txBox="1"/>
      </xdr:nvSpPr>
      <xdr:spPr>
        <a:xfrm>
          <a:off x="12623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1597</xdr:rowOff>
    </xdr:from>
    <xdr:to>
      <xdr:col>29</xdr:col>
      <xdr:colOff>127000</xdr:colOff>
      <xdr:row>19</xdr:row>
      <xdr:rowOff>89444</xdr:rowOff>
    </xdr:to>
    <xdr:cxnSp macro="">
      <xdr:nvCxnSpPr>
        <xdr:cNvPr id="47" name="直線コネクタ 46"/>
        <xdr:cNvCxnSpPr/>
      </xdr:nvCxnSpPr>
      <xdr:spPr bwMode="auto">
        <a:xfrm flipV="1">
          <a:off x="5651500" y="2106622"/>
          <a:ext cx="0" cy="12879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61521</xdr:rowOff>
    </xdr:from>
    <xdr:ext cx="762000" cy="259045"/>
    <xdr:sp macro="" textlink="">
      <xdr:nvSpPr>
        <xdr:cNvPr id="48" name="人口1人当たり決算額の推移最小値テキスト130"/>
        <xdr:cNvSpPr txBox="1"/>
      </xdr:nvSpPr>
      <xdr:spPr>
        <a:xfrm>
          <a:off x="5740400" y="3366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89444</xdr:rowOff>
    </xdr:from>
    <xdr:to>
      <xdr:col>30</xdr:col>
      <xdr:colOff>25400</xdr:colOff>
      <xdr:row>19</xdr:row>
      <xdr:rowOff>89444</xdr:rowOff>
    </xdr:to>
    <xdr:cxnSp macro="">
      <xdr:nvCxnSpPr>
        <xdr:cNvPr id="49" name="直線コネクタ 48"/>
        <xdr:cNvCxnSpPr/>
      </xdr:nvCxnSpPr>
      <xdr:spPr bwMode="auto">
        <a:xfrm>
          <a:off x="5562600" y="33946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87974</xdr:rowOff>
    </xdr:from>
    <xdr:ext cx="762000" cy="259045"/>
    <xdr:sp macro="" textlink="">
      <xdr:nvSpPr>
        <xdr:cNvPr id="50" name="人口1人当たり決算額の推移最大値テキスト130"/>
        <xdr:cNvSpPr txBox="1"/>
      </xdr:nvSpPr>
      <xdr:spPr>
        <a:xfrm>
          <a:off x="5740400" y="185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1597</xdr:rowOff>
    </xdr:from>
    <xdr:to>
      <xdr:col>30</xdr:col>
      <xdr:colOff>25400</xdr:colOff>
      <xdr:row>12</xdr:row>
      <xdr:rowOff>1597</xdr:rowOff>
    </xdr:to>
    <xdr:cxnSp macro="">
      <xdr:nvCxnSpPr>
        <xdr:cNvPr id="51" name="直線コネクタ 50"/>
        <xdr:cNvCxnSpPr/>
      </xdr:nvCxnSpPr>
      <xdr:spPr bwMode="auto">
        <a:xfrm>
          <a:off x="5562600" y="21066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1597</xdr:rowOff>
    </xdr:from>
    <xdr:to>
      <xdr:col>29</xdr:col>
      <xdr:colOff>127000</xdr:colOff>
      <xdr:row>12</xdr:row>
      <xdr:rowOff>14300</xdr:rowOff>
    </xdr:to>
    <xdr:cxnSp macro="">
      <xdr:nvCxnSpPr>
        <xdr:cNvPr id="52" name="直線コネクタ 51"/>
        <xdr:cNvCxnSpPr/>
      </xdr:nvCxnSpPr>
      <xdr:spPr bwMode="auto">
        <a:xfrm flipV="1">
          <a:off x="5003800" y="2106622"/>
          <a:ext cx="647700" cy="12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47493</xdr:rowOff>
    </xdr:from>
    <xdr:ext cx="762000" cy="259045"/>
    <xdr:sp macro="" textlink="">
      <xdr:nvSpPr>
        <xdr:cNvPr id="53" name="人口1人当たり決算額の推移平均値テキスト130"/>
        <xdr:cNvSpPr txBox="1"/>
      </xdr:nvSpPr>
      <xdr:spPr>
        <a:xfrm>
          <a:off x="5740400" y="28383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75416</xdr:rowOff>
    </xdr:from>
    <xdr:to>
      <xdr:col>29</xdr:col>
      <xdr:colOff>177800</xdr:colOff>
      <xdr:row>17</xdr:row>
      <xdr:rowOff>5566</xdr:rowOff>
    </xdr:to>
    <xdr:sp macro="" textlink="">
      <xdr:nvSpPr>
        <xdr:cNvPr id="54" name="フローチャート: 判断 53"/>
        <xdr:cNvSpPr/>
      </xdr:nvSpPr>
      <xdr:spPr bwMode="auto">
        <a:xfrm>
          <a:off x="5600700" y="2866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14300</xdr:rowOff>
    </xdr:from>
    <xdr:to>
      <xdr:col>26</xdr:col>
      <xdr:colOff>50800</xdr:colOff>
      <xdr:row>12</xdr:row>
      <xdr:rowOff>31587</xdr:rowOff>
    </xdr:to>
    <xdr:cxnSp macro="">
      <xdr:nvCxnSpPr>
        <xdr:cNvPr id="55" name="直線コネクタ 54"/>
        <xdr:cNvCxnSpPr/>
      </xdr:nvCxnSpPr>
      <xdr:spPr bwMode="auto">
        <a:xfrm flipV="1">
          <a:off x="4305300" y="2119325"/>
          <a:ext cx="698500" cy="172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111677</xdr:rowOff>
    </xdr:from>
    <xdr:to>
      <xdr:col>26</xdr:col>
      <xdr:colOff>101600</xdr:colOff>
      <xdr:row>17</xdr:row>
      <xdr:rowOff>41827</xdr:rowOff>
    </xdr:to>
    <xdr:sp macro="" textlink="">
      <xdr:nvSpPr>
        <xdr:cNvPr id="56" name="フローチャート: 判断 55"/>
        <xdr:cNvSpPr/>
      </xdr:nvSpPr>
      <xdr:spPr bwMode="auto">
        <a:xfrm>
          <a:off x="4953000" y="29025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26604</xdr:rowOff>
    </xdr:from>
    <xdr:ext cx="736600" cy="259045"/>
    <xdr:sp macro="" textlink="">
      <xdr:nvSpPr>
        <xdr:cNvPr id="57" name="テキスト ボックス 56"/>
        <xdr:cNvSpPr txBox="1"/>
      </xdr:nvSpPr>
      <xdr:spPr>
        <a:xfrm>
          <a:off x="4622800" y="2988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31587</xdr:rowOff>
    </xdr:from>
    <xdr:to>
      <xdr:col>22</xdr:col>
      <xdr:colOff>114300</xdr:colOff>
      <xdr:row>12</xdr:row>
      <xdr:rowOff>74117</xdr:rowOff>
    </xdr:to>
    <xdr:cxnSp macro="">
      <xdr:nvCxnSpPr>
        <xdr:cNvPr id="58" name="直線コネクタ 57"/>
        <xdr:cNvCxnSpPr/>
      </xdr:nvCxnSpPr>
      <xdr:spPr bwMode="auto">
        <a:xfrm flipV="1">
          <a:off x="3606800" y="2136612"/>
          <a:ext cx="698500" cy="425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127156</xdr:rowOff>
    </xdr:from>
    <xdr:to>
      <xdr:col>22</xdr:col>
      <xdr:colOff>165100</xdr:colOff>
      <xdr:row>17</xdr:row>
      <xdr:rowOff>57306</xdr:rowOff>
    </xdr:to>
    <xdr:sp macro="" textlink="">
      <xdr:nvSpPr>
        <xdr:cNvPr id="59" name="フローチャート: 判断 58"/>
        <xdr:cNvSpPr/>
      </xdr:nvSpPr>
      <xdr:spPr bwMode="auto">
        <a:xfrm>
          <a:off x="4254500" y="2917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42083</xdr:rowOff>
    </xdr:from>
    <xdr:ext cx="762000" cy="259045"/>
    <xdr:sp macro="" textlink="">
      <xdr:nvSpPr>
        <xdr:cNvPr id="60" name="テキスト ボックス 59"/>
        <xdr:cNvSpPr txBox="1"/>
      </xdr:nvSpPr>
      <xdr:spPr>
        <a:xfrm>
          <a:off x="3924300" y="300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43833</xdr:rowOff>
    </xdr:from>
    <xdr:to>
      <xdr:col>18</xdr:col>
      <xdr:colOff>177800</xdr:colOff>
      <xdr:row>12</xdr:row>
      <xdr:rowOff>74117</xdr:rowOff>
    </xdr:to>
    <xdr:cxnSp macro="">
      <xdr:nvCxnSpPr>
        <xdr:cNvPr id="61" name="直線コネクタ 60"/>
        <xdr:cNvCxnSpPr/>
      </xdr:nvCxnSpPr>
      <xdr:spPr bwMode="auto">
        <a:xfrm>
          <a:off x="2908300" y="2148858"/>
          <a:ext cx="698500" cy="302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56247</xdr:rowOff>
    </xdr:from>
    <xdr:to>
      <xdr:col>19</xdr:col>
      <xdr:colOff>38100</xdr:colOff>
      <xdr:row>16</xdr:row>
      <xdr:rowOff>157847</xdr:rowOff>
    </xdr:to>
    <xdr:sp macro="" textlink="">
      <xdr:nvSpPr>
        <xdr:cNvPr id="62" name="フローチャート: 判断 61"/>
        <xdr:cNvSpPr/>
      </xdr:nvSpPr>
      <xdr:spPr bwMode="auto">
        <a:xfrm>
          <a:off x="3556000" y="284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142624</xdr:rowOff>
    </xdr:from>
    <xdr:ext cx="762000" cy="259045"/>
    <xdr:sp macro="" textlink="">
      <xdr:nvSpPr>
        <xdr:cNvPr id="63" name="テキスト ボックス 62"/>
        <xdr:cNvSpPr txBox="1"/>
      </xdr:nvSpPr>
      <xdr:spPr>
        <a:xfrm>
          <a:off x="3225800" y="293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83167</xdr:rowOff>
    </xdr:from>
    <xdr:to>
      <xdr:col>15</xdr:col>
      <xdr:colOff>101600</xdr:colOff>
      <xdr:row>17</xdr:row>
      <xdr:rowOff>13317</xdr:rowOff>
    </xdr:to>
    <xdr:sp macro="" textlink="">
      <xdr:nvSpPr>
        <xdr:cNvPr id="64" name="フローチャート: 判断 63"/>
        <xdr:cNvSpPr/>
      </xdr:nvSpPr>
      <xdr:spPr bwMode="auto">
        <a:xfrm>
          <a:off x="2857500" y="28739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169544</xdr:rowOff>
    </xdr:from>
    <xdr:ext cx="762000" cy="259045"/>
    <xdr:sp macro="" textlink="">
      <xdr:nvSpPr>
        <xdr:cNvPr id="65" name="テキスト ボックス 64"/>
        <xdr:cNvSpPr txBox="1"/>
      </xdr:nvSpPr>
      <xdr:spPr>
        <a:xfrm>
          <a:off x="2527300" y="2960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122247</xdr:rowOff>
    </xdr:from>
    <xdr:to>
      <xdr:col>29</xdr:col>
      <xdr:colOff>177800</xdr:colOff>
      <xdr:row>12</xdr:row>
      <xdr:rowOff>52397</xdr:rowOff>
    </xdr:to>
    <xdr:sp macro="" textlink="">
      <xdr:nvSpPr>
        <xdr:cNvPr id="71" name="楕円 70"/>
        <xdr:cNvSpPr/>
      </xdr:nvSpPr>
      <xdr:spPr bwMode="auto">
        <a:xfrm>
          <a:off x="5600700" y="2055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68924</xdr:rowOff>
    </xdr:from>
    <xdr:ext cx="762000" cy="259045"/>
    <xdr:sp macro="" textlink="">
      <xdr:nvSpPr>
        <xdr:cNvPr id="72" name="人口1人当たり決算額の推移該当値テキスト130"/>
        <xdr:cNvSpPr txBox="1"/>
      </xdr:nvSpPr>
      <xdr:spPr>
        <a:xfrm>
          <a:off x="5740400" y="2002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11</xdr:row>
      <xdr:rowOff>134950</xdr:rowOff>
    </xdr:from>
    <xdr:to>
      <xdr:col>26</xdr:col>
      <xdr:colOff>101600</xdr:colOff>
      <xdr:row>12</xdr:row>
      <xdr:rowOff>65100</xdr:rowOff>
    </xdr:to>
    <xdr:sp macro="" textlink="">
      <xdr:nvSpPr>
        <xdr:cNvPr id="73" name="楕円 72"/>
        <xdr:cNvSpPr/>
      </xdr:nvSpPr>
      <xdr:spPr bwMode="auto">
        <a:xfrm>
          <a:off x="4953000" y="20685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75277</xdr:rowOff>
    </xdr:from>
    <xdr:ext cx="736600" cy="259045"/>
    <xdr:sp macro="" textlink="">
      <xdr:nvSpPr>
        <xdr:cNvPr id="74" name="テキスト ボックス 73"/>
        <xdr:cNvSpPr txBox="1"/>
      </xdr:nvSpPr>
      <xdr:spPr>
        <a:xfrm>
          <a:off x="4622800" y="1837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11</xdr:row>
      <xdr:rowOff>152237</xdr:rowOff>
    </xdr:from>
    <xdr:to>
      <xdr:col>22</xdr:col>
      <xdr:colOff>165100</xdr:colOff>
      <xdr:row>12</xdr:row>
      <xdr:rowOff>82387</xdr:rowOff>
    </xdr:to>
    <xdr:sp macro="" textlink="">
      <xdr:nvSpPr>
        <xdr:cNvPr id="75" name="楕円 74"/>
        <xdr:cNvSpPr/>
      </xdr:nvSpPr>
      <xdr:spPr bwMode="auto">
        <a:xfrm>
          <a:off x="4254500" y="208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92564</xdr:rowOff>
    </xdr:from>
    <xdr:ext cx="762000" cy="259045"/>
    <xdr:sp macro="" textlink="">
      <xdr:nvSpPr>
        <xdr:cNvPr id="76" name="テキスト ボックス 75"/>
        <xdr:cNvSpPr txBox="1"/>
      </xdr:nvSpPr>
      <xdr:spPr>
        <a:xfrm>
          <a:off x="3924300" y="185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23317</xdr:rowOff>
    </xdr:from>
    <xdr:to>
      <xdr:col>19</xdr:col>
      <xdr:colOff>38100</xdr:colOff>
      <xdr:row>12</xdr:row>
      <xdr:rowOff>124917</xdr:rowOff>
    </xdr:to>
    <xdr:sp macro="" textlink="">
      <xdr:nvSpPr>
        <xdr:cNvPr id="77" name="楕円 76"/>
        <xdr:cNvSpPr/>
      </xdr:nvSpPr>
      <xdr:spPr bwMode="auto">
        <a:xfrm>
          <a:off x="3556000" y="21283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135094</xdr:rowOff>
    </xdr:from>
    <xdr:ext cx="762000" cy="259045"/>
    <xdr:sp macro="" textlink="">
      <xdr:nvSpPr>
        <xdr:cNvPr id="78" name="テキスト ボックス 77"/>
        <xdr:cNvSpPr txBox="1"/>
      </xdr:nvSpPr>
      <xdr:spPr>
        <a:xfrm>
          <a:off x="3225800" y="1897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11</xdr:row>
      <xdr:rowOff>164483</xdr:rowOff>
    </xdr:from>
    <xdr:to>
      <xdr:col>15</xdr:col>
      <xdr:colOff>101600</xdr:colOff>
      <xdr:row>12</xdr:row>
      <xdr:rowOff>94633</xdr:rowOff>
    </xdr:to>
    <xdr:sp macro="" textlink="">
      <xdr:nvSpPr>
        <xdr:cNvPr id="79" name="楕円 78"/>
        <xdr:cNvSpPr/>
      </xdr:nvSpPr>
      <xdr:spPr bwMode="auto">
        <a:xfrm>
          <a:off x="2857500" y="2098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10</xdr:row>
      <xdr:rowOff>104810</xdr:rowOff>
    </xdr:from>
    <xdr:ext cx="762000" cy="259045"/>
    <xdr:sp macro="" textlink="">
      <xdr:nvSpPr>
        <xdr:cNvPr id="80" name="テキスト ボックス 79"/>
        <xdr:cNvSpPr txBox="1"/>
      </xdr:nvSpPr>
      <xdr:spPr>
        <a:xfrm>
          <a:off x="2527300" y="1866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7" name="テキスト ボックス 96"/>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9" name="テキスト ボックス 98"/>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1" name="テキスト ボックス 100"/>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3" name="テキスト ボックス 102"/>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5" name="テキスト ボックス 104"/>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1765</xdr:rowOff>
    </xdr:from>
    <xdr:to>
      <xdr:col>29</xdr:col>
      <xdr:colOff>127000</xdr:colOff>
      <xdr:row>37</xdr:row>
      <xdr:rowOff>230518</xdr:rowOff>
    </xdr:to>
    <xdr:cxnSp macro="">
      <xdr:nvCxnSpPr>
        <xdr:cNvPr id="109" name="直線コネクタ 108"/>
        <xdr:cNvCxnSpPr/>
      </xdr:nvCxnSpPr>
      <xdr:spPr bwMode="auto">
        <a:xfrm flipV="1">
          <a:off x="5651500" y="6269215"/>
          <a:ext cx="0" cy="10860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202595</xdr:rowOff>
    </xdr:from>
    <xdr:ext cx="762000" cy="259045"/>
    <xdr:sp macro="" textlink="">
      <xdr:nvSpPr>
        <xdr:cNvPr id="110" name="人口1人当たり決算額の推移最小値テキスト445"/>
        <xdr:cNvSpPr txBox="1"/>
      </xdr:nvSpPr>
      <xdr:spPr>
        <a:xfrm>
          <a:off x="5740400" y="732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230518</xdr:rowOff>
    </xdr:from>
    <xdr:to>
      <xdr:col>30</xdr:col>
      <xdr:colOff>25400</xdr:colOff>
      <xdr:row>37</xdr:row>
      <xdr:rowOff>230518</xdr:rowOff>
    </xdr:to>
    <xdr:cxnSp macro="">
      <xdr:nvCxnSpPr>
        <xdr:cNvPr id="111" name="直線コネクタ 110"/>
        <xdr:cNvCxnSpPr/>
      </xdr:nvCxnSpPr>
      <xdr:spPr bwMode="auto">
        <a:xfrm>
          <a:off x="5562600" y="73552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88142</xdr:rowOff>
    </xdr:from>
    <xdr:ext cx="762000" cy="259045"/>
    <xdr:sp macro="" textlink="">
      <xdr:nvSpPr>
        <xdr:cNvPr id="112" name="人口1人当たり決算額の推移最大値テキスト445"/>
        <xdr:cNvSpPr txBox="1"/>
      </xdr:nvSpPr>
      <xdr:spPr>
        <a:xfrm>
          <a:off x="5740400" y="601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1765</xdr:rowOff>
    </xdr:from>
    <xdr:to>
      <xdr:col>30</xdr:col>
      <xdr:colOff>25400</xdr:colOff>
      <xdr:row>34</xdr:row>
      <xdr:rowOff>1765</xdr:rowOff>
    </xdr:to>
    <xdr:cxnSp macro="">
      <xdr:nvCxnSpPr>
        <xdr:cNvPr id="113" name="直線コネクタ 112"/>
        <xdr:cNvCxnSpPr/>
      </xdr:nvCxnSpPr>
      <xdr:spPr bwMode="auto">
        <a:xfrm>
          <a:off x="5562600" y="62692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311061</xdr:rowOff>
    </xdr:from>
    <xdr:to>
      <xdr:col>29</xdr:col>
      <xdr:colOff>127000</xdr:colOff>
      <xdr:row>34</xdr:row>
      <xdr:rowOff>1765</xdr:rowOff>
    </xdr:to>
    <xdr:cxnSp macro="">
      <xdr:nvCxnSpPr>
        <xdr:cNvPr id="114" name="直線コネクタ 113"/>
        <xdr:cNvCxnSpPr/>
      </xdr:nvCxnSpPr>
      <xdr:spPr bwMode="auto">
        <a:xfrm>
          <a:off x="5003800" y="6235611"/>
          <a:ext cx="647700" cy="33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252074</xdr:rowOff>
    </xdr:from>
    <xdr:ext cx="762000" cy="259045"/>
    <xdr:sp macro="" textlink="">
      <xdr:nvSpPr>
        <xdr:cNvPr id="115" name="人口1人当たり決算額の推移平均値テキスト445"/>
        <xdr:cNvSpPr txBox="1"/>
      </xdr:nvSpPr>
      <xdr:spPr>
        <a:xfrm>
          <a:off x="5740400" y="68624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279997</xdr:rowOff>
    </xdr:from>
    <xdr:to>
      <xdr:col>29</xdr:col>
      <xdr:colOff>177800</xdr:colOff>
      <xdr:row>36</xdr:row>
      <xdr:rowOff>38697</xdr:rowOff>
    </xdr:to>
    <xdr:sp macro="" textlink="">
      <xdr:nvSpPr>
        <xdr:cNvPr id="116" name="フローチャート: 判断 115"/>
        <xdr:cNvSpPr/>
      </xdr:nvSpPr>
      <xdr:spPr bwMode="auto">
        <a:xfrm>
          <a:off x="5600700" y="6890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311061</xdr:rowOff>
    </xdr:from>
    <xdr:to>
      <xdr:col>26</xdr:col>
      <xdr:colOff>50800</xdr:colOff>
      <xdr:row>33</xdr:row>
      <xdr:rowOff>312357</xdr:rowOff>
    </xdr:to>
    <xdr:cxnSp macro="">
      <xdr:nvCxnSpPr>
        <xdr:cNvPr id="117" name="直線コネクタ 116"/>
        <xdr:cNvCxnSpPr/>
      </xdr:nvCxnSpPr>
      <xdr:spPr bwMode="auto">
        <a:xfrm flipV="1">
          <a:off x="4305300" y="6235611"/>
          <a:ext cx="698500" cy="1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279711</xdr:rowOff>
    </xdr:from>
    <xdr:to>
      <xdr:col>26</xdr:col>
      <xdr:colOff>101600</xdr:colOff>
      <xdr:row>36</xdr:row>
      <xdr:rowOff>38411</xdr:rowOff>
    </xdr:to>
    <xdr:sp macro="" textlink="">
      <xdr:nvSpPr>
        <xdr:cNvPr id="118" name="フローチャート: 判断 117"/>
        <xdr:cNvSpPr/>
      </xdr:nvSpPr>
      <xdr:spPr bwMode="auto">
        <a:xfrm>
          <a:off x="4953000" y="68900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23188</xdr:rowOff>
    </xdr:from>
    <xdr:ext cx="736600" cy="259045"/>
    <xdr:sp macro="" textlink="">
      <xdr:nvSpPr>
        <xdr:cNvPr id="119" name="テキスト ボックス 118"/>
        <xdr:cNvSpPr txBox="1"/>
      </xdr:nvSpPr>
      <xdr:spPr>
        <a:xfrm>
          <a:off x="4622800" y="6976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135306</xdr:rowOff>
    </xdr:from>
    <xdr:to>
      <xdr:col>22</xdr:col>
      <xdr:colOff>114300</xdr:colOff>
      <xdr:row>33</xdr:row>
      <xdr:rowOff>312357</xdr:rowOff>
    </xdr:to>
    <xdr:cxnSp macro="">
      <xdr:nvCxnSpPr>
        <xdr:cNvPr id="120" name="直線コネクタ 119"/>
        <xdr:cNvCxnSpPr/>
      </xdr:nvCxnSpPr>
      <xdr:spPr bwMode="auto">
        <a:xfrm>
          <a:off x="3606800" y="6059856"/>
          <a:ext cx="698500" cy="177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260680</xdr:rowOff>
    </xdr:from>
    <xdr:to>
      <xdr:col>22</xdr:col>
      <xdr:colOff>165100</xdr:colOff>
      <xdr:row>36</xdr:row>
      <xdr:rowOff>19380</xdr:rowOff>
    </xdr:to>
    <xdr:sp macro="" textlink="">
      <xdr:nvSpPr>
        <xdr:cNvPr id="121" name="フローチャート: 判断 120"/>
        <xdr:cNvSpPr/>
      </xdr:nvSpPr>
      <xdr:spPr bwMode="auto">
        <a:xfrm>
          <a:off x="4254500" y="6871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4157</xdr:rowOff>
    </xdr:from>
    <xdr:ext cx="762000" cy="259045"/>
    <xdr:sp macro="" textlink="">
      <xdr:nvSpPr>
        <xdr:cNvPr id="122" name="テキスト ボックス 121"/>
        <xdr:cNvSpPr txBox="1"/>
      </xdr:nvSpPr>
      <xdr:spPr>
        <a:xfrm>
          <a:off x="3924300" y="6957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43561</xdr:rowOff>
    </xdr:from>
    <xdr:to>
      <xdr:col>18</xdr:col>
      <xdr:colOff>177800</xdr:colOff>
      <xdr:row>33</xdr:row>
      <xdr:rowOff>135306</xdr:rowOff>
    </xdr:to>
    <xdr:cxnSp macro="">
      <xdr:nvCxnSpPr>
        <xdr:cNvPr id="123" name="直線コネクタ 122"/>
        <xdr:cNvCxnSpPr/>
      </xdr:nvCxnSpPr>
      <xdr:spPr bwMode="auto">
        <a:xfrm>
          <a:off x="2908300" y="5968111"/>
          <a:ext cx="698500" cy="91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202025</xdr:rowOff>
    </xdr:from>
    <xdr:to>
      <xdr:col>19</xdr:col>
      <xdr:colOff>38100</xdr:colOff>
      <xdr:row>35</xdr:row>
      <xdr:rowOff>303625</xdr:rowOff>
    </xdr:to>
    <xdr:sp macro="" textlink="">
      <xdr:nvSpPr>
        <xdr:cNvPr id="124" name="フローチャート: 判断 123"/>
        <xdr:cNvSpPr/>
      </xdr:nvSpPr>
      <xdr:spPr bwMode="auto">
        <a:xfrm>
          <a:off x="3556000" y="6812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288402</xdr:rowOff>
    </xdr:from>
    <xdr:ext cx="762000" cy="259045"/>
    <xdr:sp macro="" textlink="">
      <xdr:nvSpPr>
        <xdr:cNvPr id="125" name="テキスト ボックス 124"/>
        <xdr:cNvSpPr txBox="1"/>
      </xdr:nvSpPr>
      <xdr:spPr>
        <a:xfrm>
          <a:off x="3225800" y="6898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125349</xdr:rowOff>
    </xdr:from>
    <xdr:to>
      <xdr:col>15</xdr:col>
      <xdr:colOff>101600</xdr:colOff>
      <xdr:row>35</xdr:row>
      <xdr:rowOff>226949</xdr:rowOff>
    </xdr:to>
    <xdr:sp macro="" textlink="">
      <xdr:nvSpPr>
        <xdr:cNvPr id="126" name="フローチャート: 判断 125"/>
        <xdr:cNvSpPr/>
      </xdr:nvSpPr>
      <xdr:spPr bwMode="auto">
        <a:xfrm>
          <a:off x="2857500" y="6735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211726</xdr:rowOff>
    </xdr:from>
    <xdr:ext cx="762000" cy="259045"/>
    <xdr:sp macro="" textlink="">
      <xdr:nvSpPr>
        <xdr:cNvPr id="127" name="テキスト ボックス 126"/>
        <xdr:cNvSpPr txBox="1"/>
      </xdr:nvSpPr>
      <xdr:spPr>
        <a:xfrm>
          <a:off x="2527300" y="682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293865</xdr:rowOff>
    </xdr:from>
    <xdr:to>
      <xdr:col>29</xdr:col>
      <xdr:colOff>177800</xdr:colOff>
      <xdr:row>34</xdr:row>
      <xdr:rowOff>52565</xdr:rowOff>
    </xdr:to>
    <xdr:sp macro="" textlink="">
      <xdr:nvSpPr>
        <xdr:cNvPr id="133" name="楕円 132"/>
        <xdr:cNvSpPr/>
      </xdr:nvSpPr>
      <xdr:spPr bwMode="auto">
        <a:xfrm>
          <a:off x="5600700" y="62184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240542</xdr:rowOff>
    </xdr:from>
    <xdr:ext cx="762000" cy="259045"/>
    <xdr:sp macro="" textlink="">
      <xdr:nvSpPr>
        <xdr:cNvPr id="134" name="人口1人当たり決算額の推移該当値テキスト445"/>
        <xdr:cNvSpPr txBox="1"/>
      </xdr:nvSpPr>
      <xdr:spPr>
        <a:xfrm>
          <a:off x="5740400" y="616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260261</xdr:rowOff>
    </xdr:from>
    <xdr:to>
      <xdr:col>26</xdr:col>
      <xdr:colOff>101600</xdr:colOff>
      <xdr:row>34</xdr:row>
      <xdr:rowOff>18961</xdr:rowOff>
    </xdr:to>
    <xdr:sp macro="" textlink="">
      <xdr:nvSpPr>
        <xdr:cNvPr id="135" name="楕円 134"/>
        <xdr:cNvSpPr/>
      </xdr:nvSpPr>
      <xdr:spPr bwMode="auto">
        <a:xfrm>
          <a:off x="4953000" y="6184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29138</xdr:rowOff>
    </xdr:from>
    <xdr:ext cx="736600" cy="259045"/>
    <xdr:sp macro="" textlink="">
      <xdr:nvSpPr>
        <xdr:cNvPr id="136" name="テキスト ボックス 135"/>
        <xdr:cNvSpPr txBox="1"/>
      </xdr:nvSpPr>
      <xdr:spPr>
        <a:xfrm>
          <a:off x="4622800" y="5953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261557</xdr:rowOff>
    </xdr:from>
    <xdr:to>
      <xdr:col>22</xdr:col>
      <xdr:colOff>165100</xdr:colOff>
      <xdr:row>34</xdr:row>
      <xdr:rowOff>20257</xdr:rowOff>
    </xdr:to>
    <xdr:sp macro="" textlink="">
      <xdr:nvSpPr>
        <xdr:cNvPr id="137" name="楕円 136"/>
        <xdr:cNvSpPr/>
      </xdr:nvSpPr>
      <xdr:spPr bwMode="auto">
        <a:xfrm>
          <a:off x="4254500" y="61861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30434</xdr:rowOff>
    </xdr:from>
    <xdr:ext cx="762000" cy="259045"/>
    <xdr:sp macro="" textlink="">
      <xdr:nvSpPr>
        <xdr:cNvPr id="138" name="テキスト ボックス 137"/>
        <xdr:cNvSpPr txBox="1"/>
      </xdr:nvSpPr>
      <xdr:spPr>
        <a:xfrm>
          <a:off x="3924300" y="595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84506</xdr:rowOff>
    </xdr:from>
    <xdr:to>
      <xdr:col>19</xdr:col>
      <xdr:colOff>38100</xdr:colOff>
      <xdr:row>33</xdr:row>
      <xdr:rowOff>186106</xdr:rowOff>
    </xdr:to>
    <xdr:sp macro="" textlink="">
      <xdr:nvSpPr>
        <xdr:cNvPr id="139" name="楕円 138"/>
        <xdr:cNvSpPr/>
      </xdr:nvSpPr>
      <xdr:spPr bwMode="auto">
        <a:xfrm>
          <a:off x="3556000" y="60090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24833</xdr:rowOff>
    </xdr:from>
    <xdr:ext cx="762000" cy="259045"/>
    <xdr:sp macro="" textlink="">
      <xdr:nvSpPr>
        <xdr:cNvPr id="140" name="テキスト ボックス 139"/>
        <xdr:cNvSpPr txBox="1"/>
      </xdr:nvSpPr>
      <xdr:spPr>
        <a:xfrm>
          <a:off x="3225800" y="577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164211</xdr:rowOff>
    </xdr:from>
    <xdr:to>
      <xdr:col>15</xdr:col>
      <xdr:colOff>101600</xdr:colOff>
      <xdr:row>33</xdr:row>
      <xdr:rowOff>94361</xdr:rowOff>
    </xdr:to>
    <xdr:sp macro="" textlink="">
      <xdr:nvSpPr>
        <xdr:cNvPr id="141" name="楕円 140"/>
        <xdr:cNvSpPr/>
      </xdr:nvSpPr>
      <xdr:spPr bwMode="auto">
        <a:xfrm>
          <a:off x="2857500" y="5917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31</xdr:row>
      <xdr:rowOff>275988</xdr:rowOff>
    </xdr:from>
    <xdr:ext cx="762000" cy="259045"/>
    <xdr:sp macro="" textlink="">
      <xdr:nvSpPr>
        <xdr:cNvPr id="142" name="テキスト ボックス 141"/>
        <xdr:cNvSpPr txBox="1"/>
      </xdr:nvSpPr>
      <xdr:spPr>
        <a:xfrm>
          <a:off x="2527300" y="5686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119828</xdr:rowOff>
    </xdr:from>
    <xdr:to>
      <xdr:col>24</xdr:col>
      <xdr:colOff>62865</xdr:colOff>
      <xdr:row>38</xdr:row>
      <xdr:rowOff>30576</xdr:rowOff>
    </xdr:to>
    <xdr:cxnSp macro="">
      <xdr:nvCxnSpPr>
        <xdr:cNvPr id="58" name="直線コネクタ 57"/>
        <xdr:cNvCxnSpPr/>
      </xdr:nvCxnSpPr>
      <xdr:spPr>
        <a:xfrm flipV="1">
          <a:off x="4633595" y="5091878"/>
          <a:ext cx="1270" cy="14537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34403</xdr:rowOff>
    </xdr:from>
    <xdr:ext cx="534377" cy="259045"/>
    <xdr:sp macro="" textlink="">
      <xdr:nvSpPr>
        <xdr:cNvPr id="59" name="人件費最小値テキスト"/>
        <xdr:cNvSpPr txBox="1"/>
      </xdr:nvSpPr>
      <xdr:spPr>
        <a:xfrm>
          <a:off x="4686300" y="6549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30576</xdr:rowOff>
    </xdr:from>
    <xdr:to>
      <xdr:col>24</xdr:col>
      <xdr:colOff>152400</xdr:colOff>
      <xdr:row>38</xdr:row>
      <xdr:rowOff>30576</xdr:rowOff>
    </xdr:to>
    <xdr:cxnSp macro="">
      <xdr:nvCxnSpPr>
        <xdr:cNvPr id="60" name="直線コネクタ 59"/>
        <xdr:cNvCxnSpPr/>
      </xdr:nvCxnSpPr>
      <xdr:spPr>
        <a:xfrm>
          <a:off x="4546600" y="6545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66505</xdr:rowOff>
    </xdr:from>
    <xdr:ext cx="599010" cy="259045"/>
    <xdr:sp macro="" textlink="">
      <xdr:nvSpPr>
        <xdr:cNvPr id="61" name="人件費最大値テキスト"/>
        <xdr:cNvSpPr txBox="1"/>
      </xdr:nvSpPr>
      <xdr:spPr>
        <a:xfrm>
          <a:off x="4686300" y="4867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119828</xdr:rowOff>
    </xdr:from>
    <xdr:to>
      <xdr:col>24</xdr:col>
      <xdr:colOff>152400</xdr:colOff>
      <xdr:row>29</xdr:row>
      <xdr:rowOff>119828</xdr:rowOff>
    </xdr:to>
    <xdr:cxnSp macro="">
      <xdr:nvCxnSpPr>
        <xdr:cNvPr id="62" name="直線コネクタ 61"/>
        <xdr:cNvCxnSpPr/>
      </xdr:nvCxnSpPr>
      <xdr:spPr>
        <a:xfrm>
          <a:off x="4546600" y="50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119828</xdr:rowOff>
    </xdr:from>
    <xdr:to>
      <xdr:col>24</xdr:col>
      <xdr:colOff>63500</xdr:colOff>
      <xdr:row>30</xdr:row>
      <xdr:rowOff>89914</xdr:rowOff>
    </xdr:to>
    <xdr:cxnSp macro="">
      <xdr:nvCxnSpPr>
        <xdr:cNvPr id="63" name="直線コネクタ 62"/>
        <xdr:cNvCxnSpPr/>
      </xdr:nvCxnSpPr>
      <xdr:spPr>
        <a:xfrm flipV="1">
          <a:off x="3797300" y="5091878"/>
          <a:ext cx="838200" cy="141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163274</xdr:rowOff>
    </xdr:from>
    <xdr:ext cx="534377" cy="259045"/>
    <xdr:sp macro="" textlink="">
      <xdr:nvSpPr>
        <xdr:cNvPr id="64" name="人件費平均値テキスト"/>
        <xdr:cNvSpPr txBox="1"/>
      </xdr:nvSpPr>
      <xdr:spPr>
        <a:xfrm>
          <a:off x="4686300" y="58211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13397</xdr:rowOff>
    </xdr:from>
    <xdr:to>
      <xdr:col>24</xdr:col>
      <xdr:colOff>114300</xdr:colOff>
      <xdr:row>34</xdr:row>
      <xdr:rowOff>114997</xdr:rowOff>
    </xdr:to>
    <xdr:sp macro="" textlink="">
      <xdr:nvSpPr>
        <xdr:cNvPr id="65" name="フローチャート: 判断 64"/>
        <xdr:cNvSpPr/>
      </xdr:nvSpPr>
      <xdr:spPr>
        <a:xfrm>
          <a:off x="4584700" y="584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89914</xdr:rowOff>
    </xdr:from>
    <xdr:to>
      <xdr:col>19</xdr:col>
      <xdr:colOff>177800</xdr:colOff>
      <xdr:row>31</xdr:row>
      <xdr:rowOff>19375</xdr:rowOff>
    </xdr:to>
    <xdr:cxnSp macro="">
      <xdr:nvCxnSpPr>
        <xdr:cNvPr id="66" name="直線コネクタ 65"/>
        <xdr:cNvCxnSpPr/>
      </xdr:nvCxnSpPr>
      <xdr:spPr>
        <a:xfrm flipV="1">
          <a:off x="2908300" y="5233414"/>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55981</xdr:rowOff>
    </xdr:from>
    <xdr:to>
      <xdr:col>20</xdr:col>
      <xdr:colOff>38100</xdr:colOff>
      <xdr:row>34</xdr:row>
      <xdr:rowOff>157581</xdr:rowOff>
    </xdr:to>
    <xdr:sp macro="" textlink="">
      <xdr:nvSpPr>
        <xdr:cNvPr id="67" name="フローチャート: 判断 66"/>
        <xdr:cNvSpPr/>
      </xdr:nvSpPr>
      <xdr:spPr>
        <a:xfrm>
          <a:off x="3746500" y="588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148708</xdr:rowOff>
    </xdr:from>
    <xdr:ext cx="534377" cy="259045"/>
    <xdr:sp macro="" textlink="">
      <xdr:nvSpPr>
        <xdr:cNvPr id="68" name="テキスト ボックス 67"/>
        <xdr:cNvSpPr txBox="1"/>
      </xdr:nvSpPr>
      <xdr:spPr>
        <a:xfrm>
          <a:off x="3530111" y="597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19375</xdr:rowOff>
    </xdr:from>
    <xdr:to>
      <xdr:col>15</xdr:col>
      <xdr:colOff>50800</xdr:colOff>
      <xdr:row>31</xdr:row>
      <xdr:rowOff>79660</xdr:rowOff>
    </xdr:to>
    <xdr:cxnSp macro="">
      <xdr:nvCxnSpPr>
        <xdr:cNvPr id="69" name="直線コネクタ 68"/>
        <xdr:cNvCxnSpPr/>
      </xdr:nvCxnSpPr>
      <xdr:spPr>
        <a:xfrm flipV="1">
          <a:off x="2019300" y="5334325"/>
          <a:ext cx="889000" cy="60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53973</xdr:rowOff>
    </xdr:from>
    <xdr:to>
      <xdr:col>15</xdr:col>
      <xdr:colOff>101600</xdr:colOff>
      <xdr:row>34</xdr:row>
      <xdr:rowOff>155573</xdr:rowOff>
    </xdr:to>
    <xdr:sp macro="" textlink="">
      <xdr:nvSpPr>
        <xdr:cNvPr id="70" name="フローチャート: 判断 69"/>
        <xdr:cNvSpPr/>
      </xdr:nvSpPr>
      <xdr:spPr>
        <a:xfrm>
          <a:off x="2857500" y="5883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146700</xdr:rowOff>
    </xdr:from>
    <xdr:ext cx="534377" cy="259045"/>
    <xdr:sp macro="" textlink="">
      <xdr:nvSpPr>
        <xdr:cNvPr id="71" name="テキスト ボックス 70"/>
        <xdr:cNvSpPr txBox="1"/>
      </xdr:nvSpPr>
      <xdr:spPr>
        <a:xfrm>
          <a:off x="2641111" y="597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70646</xdr:rowOff>
    </xdr:from>
    <xdr:to>
      <xdr:col>10</xdr:col>
      <xdr:colOff>114300</xdr:colOff>
      <xdr:row>31</xdr:row>
      <xdr:rowOff>79660</xdr:rowOff>
    </xdr:to>
    <xdr:cxnSp macro="">
      <xdr:nvCxnSpPr>
        <xdr:cNvPr id="72" name="直線コネクタ 71"/>
        <xdr:cNvCxnSpPr/>
      </xdr:nvCxnSpPr>
      <xdr:spPr>
        <a:xfrm>
          <a:off x="1130300" y="5385596"/>
          <a:ext cx="889000" cy="9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116626</xdr:rowOff>
    </xdr:from>
    <xdr:to>
      <xdr:col>10</xdr:col>
      <xdr:colOff>165100</xdr:colOff>
      <xdr:row>34</xdr:row>
      <xdr:rowOff>46776</xdr:rowOff>
    </xdr:to>
    <xdr:sp macro="" textlink="">
      <xdr:nvSpPr>
        <xdr:cNvPr id="73" name="フローチャート: 判断 72"/>
        <xdr:cNvSpPr/>
      </xdr:nvSpPr>
      <xdr:spPr>
        <a:xfrm>
          <a:off x="1968500" y="577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37903</xdr:rowOff>
    </xdr:from>
    <xdr:ext cx="534377" cy="259045"/>
    <xdr:sp macro="" textlink="">
      <xdr:nvSpPr>
        <xdr:cNvPr id="74" name="テキスト ボックス 73"/>
        <xdr:cNvSpPr txBox="1"/>
      </xdr:nvSpPr>
      <xdr:spPr>
        <a:xfrm>
          <a:off x="1752111" y="586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144140</xdr:rowOff>
    </xdr:from>
    <xdr:to>
      <xdr:col>6</xdr:col>
      <xdr:colOff>38100</xdr:colOff>
      <xdr:row>34</xdr:row>
      <xdr:rowOff>74290</xdr:rowOff>
    </xdr:to>
    <xdr:sp macro="" textlink="">
      <xdr:nvSpPr>
        <xdr:cNvPr id="75" name="フローチャート: 判断 74"/>
        <xdr:cNvSpPr/>
      </xdr:nvSpPr>
      <xdr:spPr>
        <a:xfrm>
          <a:off x="1079500" y="580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65417</xdr:rowOff>
    </xdr:from>
    <xdr:ext cx="534377" cy="259045"/>
    <xdr:sp macro="" textlink="">
      <xdr:nvSpPr>
        <xdr:cNvPr id="76" name="テキスト ボックス 75"/>
        <xdr:cNvSpPr txBox="1"/>
      </xdr:nvSpPr>
      <xdr:spPr>
        <a:xfrm>
          <a:off x="863111" y="5894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69028</xdr:rowOff>
    </xdr:from>
    <xdr:to>
      <xdr:col>24</xdr:col>
      <xdr:colOff>114300</xdr:colOff>
      <xdr:row>29</xdr:row>
      <xdr:rowOff>170628</xdr:rowOff>
    </xdr:to>
    <xdr:sp macro="" textlink="">
      <xdr:nvSpPr>
        <xdr:cNvPr id="82" name="楕円 81"/>
        <xdr:cNvSpPr/>
      </xdr:nvSpPr>
      <xdr:spPr>
        <a:xfrm>
          <a:off x="4584700" y="50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22055</xdr:rowOff>
    </xdr:from>
    <xdr:ext cx="599010" cy="259045"/>
    <xdr:sp macro="" textlink="">
      <xdr:nvSpPr>
        <xdr:cNvPr id="83" name="人件費該当値テキスト"/>
        <xdr:cNvSpPr txBox="1"/>
      </xdr:nvSpPr>
      <xdr:spPr>
        <a:xfrm>
          <a:off x="4686300" y="4994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39114</xdr:rowOff>
    </xdr:from>
    <xdr:to>
      <xdr:col>20</xdr:col>
      <xdr:colOff>38100</xdr:colOff>
      <xdr:row>30</xdr:row>
      <xdr:rowOff>140714</xdr:rowOff>
    </xdr:to>
    <xdr:sp macro="" textlink="">
      <xdr:nvSpPr>
        <xdr:cNvPr id="84" name="楕円 83"/>
        <xdr:cNvSpPr/>
      </xdr:nvSpPr>
      <xdr:spPr>
        <a:xfrm>
          <a:off x="3746500" y="5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28</xdr:row>
      <xdr:rowOff>157241</xdr:rowOff>
    </xdr:from>
    <xdr:ext cx="599010" cy="259045"/>
    <xdr:sp macro="" textlink="">
      <xdr:nvSpPr>
        <xdr:cNvPr id="85" name="テキスト ボックス 84"/>
        <xdr:cNvSpPr txBox="1"/>
      </xdr:nvSpPr>
      <xdr:spPr>
        <a:xfrm>
          <a:off x="3497795" y="495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140025</xdr:rowOff>
    </xdr:from>
    <xdr:to>
      <xdr:col>15</xdr:col>
      <xdr:colOff>101600</xdr:colOff>
      <xdr:row>31</xdr:row>
      <xdr:rowOff>70175</xdr:rowOff>
    </xdr:to>
    <xdr:sp macro="" textlink="">
      <xdr:nvSpPr>
        <xdr:cNvPr id="86" name="楕円 85"/>
        <xdr:cNvSpPr/>
      </xdr:nvSpPr>
      <xdr:spPr>
        <a:xfrm>
          <a:off x="2857500" y="528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86702</xdr:rowOff>
    </xdr:from>
    <xdr:ext cx="599010" cy="259045"/>
    <xdr:sp macro="" textlink="">
      <xdr:nvSpPr>
        <xdr:cNvPr id="87" name="テキスト ボックス 86"/>
        <xdr:cNvSpPr txBox="1"/>
      </xdr:nvSpPr>
      <xdr:spPr>
        <a:xfrm>
          <a:off x="2608795" y="505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28860</xdr:rowOff>
    </xdr:from>
    <xdr:to>
      <xdr:col>10</xdr:col>
      <xdr:colOff>165100</xdr:colOff>
      <xdr:row>31</xdr:row>
      <xdr:rowOff>130460</xdr:rowOff>
    </xdr:to>
    <xdr:sp macro="" textlink="">
      <xdr:nvSpPr>
        <xdr:cNvPr id="88" name="楕円 87"/>
        <xdr:cNvSpPr/>
      </xdr:nvSpPr>
      <xdr:spPr>
        <a:xfrm>
          <a:off x="1968500" y="534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29</xdr:row>
      <xdr:rowOff>146987</xdr:rowOff>
    </xdr:from>
    <xdr:ext cx="599010" cy="259045"/>
    <xdr:sp macro="" textlink="">
      <xdr:nvSpPr>
        <xdr:cNvPr id="89" name="テキスト ボックス 88"/>
        <xdr:cNvSpPr txBox="1"/>
      </xdr:nvSpPr>
      <xdr:spPr>
        <a:xfrm>
          <a:off x="1719795" y="5119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19846</xdr:rowOff>
    </xdr:from>
    <xdr:to>
      <xdr:col>6</xdr:col>
      <xdr:colOff>38100</xdr:colOff>
      <xdr:row>31</xdr:row>
      <xdr:rowOff>121446</xdr:rowOff>
    </xdr:to>
    <xdr:sp macro="" textlink="">
      <xdr:nvSpPr>
        <xdr:cNvPr id="90" name="楕円 89"/>
        <xdr:cNvSpPr/>
      </xdr:nvSpPr>
      <xdr:spPr>
        <a:xfrm>
          <a:off x="1079500" y="533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137973</xdr:rowOff>
    </xdr:from>
    <xdr:ext cx="599010" cy="259045"/>
    <xdr:sp macro="" textlink="">
      <xdr:nvSpPr>
        <xdr:cNvPr id="91" name="テキスト ボックス 90"/>
        <xdr:cNvSpPr txBox="1"/>
      </xdr:nvSpPr>
      <xdr:spPr>
        <a:xfrm>
          <a:off x="830795" y="5110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34537</xdr:rowOff>
    </xdr:from>
    <xdr:to>
      <xdr:col>24</xdr:col>
      <xdr:colOff>62865</xdr:colOff>
      <xdr:row>58</xdr:row>
      <xdr:rowOff>45715</xdr:rowOff>
    </xdr:to>
    <xdr:cxnSp macro="">
      <xdr:nvCxnSpPr>
        <xdr:cNvPr id="115" name="直線コネクタ 114"/>
        <xdr:cNvCxnSpPr/>
      </xdr:nvCxnSpPr>
      <xdr:spPr>
        <a:xfrm flipV="1">
          <a:off x="4633595" y="8778487"/>
          <a:ext cx="1270" cy="121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49542</xdr:rowOff>
    </xdr:from>
    <xdr:ext cx="534377" cy="259045"/>
    <xdr:sp macro="" textlink="">
      <xdr:nvSpPr>
        <xdr:cNvPr id="116" name="物件費最小値テキスト"/>
        <xdr:cNvSpPr txBox="1"/>
      </xdr:nvSpPr>
      <xdr:spPr>
        <a:xfrm>
          <a:off x="4686300" y="99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45715</xdr:rowOff>
    </xdr:from>
    <xdr:to>
      <xdr:col>24</xdr:col>
      <xdr:colOff>152400</xdr:colOff>
      <xdr:row>58</xdr:row>
      <xdr:rowOff>45715</xdr:rowOff>
    </xdr:to>
    <xdr:cxnSp macro="">
      <xdr:nvCxnSpPr>
        <xdr:cNvPr id="117" name="直線コネクタ 116"/>
        <xdr:cNvCxnSpPr/>
      </xdr:nvCxnSpPr>
      <xdr:spPr>
        <a:xfrm>
          <a:off x="4546600" y="998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152664</xdr:rowOff>
    </xdr:from>
    <xdr:ext cx="599010" cy="259045"/>
    <xdr:sp macro="" textlink="">
      <xdr:nvSpPr>
        <xdr:cNvPr id="118" name="物件費最大値テキスト"/>
        <xdr:cNvSpPr txBox="1"/>
      </xdr:nvSpPr>
      <xdr:spPr>
        <a:xfrm>
          <a:off x="4686300" y="8553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362,602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34537</xdr:rowOff>
    </xdr:from>
    <xdr:to>
      <xdr:col>24</xdr:col>
      <xdr:colOff>152400</xdr:colOff>
      <xdr:row>51</xdr:row>
      <xdr:rowOff>34537</xdr:rowOff>
    </xdr:to>
    <xdr:cxnSp macro="">
      <xdr:nvCxnSpPr>
        <xdr:cNvPr id="119" name="直線コネクタ 118"/>
        <xdr:cNvCxnSpPr/>
      </xdr:nvCxnSpPr>
      <xdr:spPr>
        <a:xfrm>
          <a:off x="4546600" y="8778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4003</xdr:rowOff>
    </xdr:from>
    <xdr:to>
      <xdr:col>24</xdr:col>
      <xdr:colOff>63500</xdr:colOff>
      <xdr:row>56</xdr:row>
      <xdr:rowOff>22398</xdr:rowOff>
    </xdr:to>
    <xdr:cxnSp macro="">
      <xdr:nvCxnSpPr>
        <xdr:cNvPr id="120" name="直線コネクタ 119"/>
        <xdr:cNvCxnSpPr/>
      </xdr:nvCxnSpPr>
      <xdr:spPr>
        <a:xfrm flipV="1">
          <a:off x="3797300" y="9605203"/>
          <a:ext cx="838200" cy="18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92850</xdr:rowOff>
    </xdr:from>
    <xdr:ext cx="599010" cy="259045"/>
    <xdr:sp macro="" textlink="">
      <xdr:nvSpPr>
        <xdr:cNvPr id="121" name="物件費平均値テキスト"/>
        <xdr:cNvSpPr txBox="1"/>
      </xdr:nvSpPr>
      <xdr:spPr>
        <a:xfrm>
          <a:off x="4686300" y="96940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114423</xdr:rowOff>
    </xdr:from>
    <xdr:to>
      <xdr:col>24</xdr:col>
      <xdr:colOff>114300</xdr:colOff>
      <xdr:row>57</xdr:row>
      <xdr:rowOff>44573</xdr:rowOff>
    </xdr:to>
    <xdr:sp macro="" textlink="">
      <xdr:nvSpPr>
        <xdr:cNvPr id="122" name="フローチャート: 判断 121"/>
        <xdr:cNvSpPr/>
      </xdr:nvSpPr>
      <xdr:spPr>
        <a:xfrm>
          <a:off x="4584700" y="9715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22398</xdr:rowOff>
    </xdr:from>
    <xdr:to>
      <xdr:col>19</xdr:col>
      <xdr:colOff>177800</xdr:colOff>
      <xdr:row>56</xdr:row>
      <xdr:rowOff>30045</xdr:rowOff>
    </xdr:to>
    <xdr:cxnSp macro="">
      <xdr:nvCxnSpPr>
        <xdr:cNvPr id="123" name="直線コネクタ 122"/>
        <xdr:cNvCxnSpPr/>
      </xdr:nvCxnSpPr>
      <xdr:spPr>
        <a:xfrm flipV="1">
          <a:off x="2908300" y="9623598"/>
          <a:ext cx="889000" cy="7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114035</xdr:rowOff>
    </xdr:from>
    <xdr:to>
      <xdr:col>20</xdr:col>
      <xdr:colOff>38100</xdr:colOff>
      <xdr:row>57</xdr:row>
      <xdr:rowOff>44185</xdr:rowOff>
    </xdr:to>
    <xdr:sp macro="" textlink="">
      <xdr:nvSpPr>
        <xdr:cNvPr id="124" name="フローチャート: 判断 123"/>
        <xdr:cNvSpPr/>
      </xdr:nvSpPr>
      <xdr:spPr>
        <a:xfrm>
          <a:off x="3746500" y="97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35312</xdr:rowOff>
    </xdr:from>
    <xdr:ext cx="599010" cy="259045"/>
    <xdr:sp macro="" textlink="">
      <xdr:nvSpPr>
        <xdr:cNvPr id="125" name="テキスト ボックス 124"/>
        <xdr:cNvSpPr txBox="1"/>
      </xdr:nvSpPr>
      <xdr:spPr>
        <a:xfrm>
          <a:off x="3497795" y="98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30045</xdr:rowOff>
    </xdr:from>
    <xdr:to>
      <xdr:col>15</xdr:col>
      <xdr:colOff>50800</xdr:colOff>
      <xdr:row>56</xdr:row>
      <xdr:rowOff>61344</xdr:rowOff>
    </xdr:to>
    <xdr:cxnSp macro="">
      <xdr:nvCxnSpPr>
        <xdr:cNvPr id="126" name="直線コネクタ 125"/>
        <xdr:cNvCxnSpPr/>
      </xdr:nvCxnSpPr>
      <xdr:spPr>
        <a:xfrm flipV="1">
          <a:off x="2019300" y="9631245"/>
          <a:ext cx="889000" cy="31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166075</xdr:rowOff>
    </xdr:from>
    <xdr:to>
      <xdr:col>15</xdr:col>
      <xdr:colOff>101600</xdr:colOff>
      <xdr:row>57</xdr:row>
      <xdr:rowOff>96225</xdr:rowOff>
    </xdr:to>
    <xdr:sp macro="" textlink="">
      <xdr:nvSpPr>
        <xdr:cNvPr id="127" name="フローチャート: 判断 126"/>
        <xdr:cNvSpPr/>
      </xdr:nvSpPr>
      <xdr:spPr>
        <a:xfrm>
          <a:off x="2857500" y="976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87352</xdr:rowOff>
    </xdr:from>
    <xdr:ext cx="534377" cy="259045"/>
    <xdr:sp macro="" textlink="">
      <xdr:nvSpPr>
        <xdr:cNvPr id="128" name="テキスト ボックス 127"/>
        <xdr:cNvSpPr txBox="1"/>
      </xdr:nvSpPr>
      <xdr:spPr>
        <a:xfrm>
          <a:off x="2641111" y="986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61344</xdr:rowOff>
    </xdr:from>
    <xdr:to>
      <xdr:col>10</xdr:col>
      <xdr:colOff>114300</xdr:colOff>
      <xdr:row>56</xdr:row>
      <xdr:rowOff>96788</xdr:rowOff>
    </xdr:to>
    <xdr:cxnSp macro="">
      <xdr:nvCxnSpPr>
        <xdr:cNvPr id="129" name="直線コネクタ 128"/>
        <xdr:cNvCxnSpPr/>
      </xdr:nvCxnSpPr>
      <xdr:spPr>
        <a:xfrm flipV="1">
          <a:off x="1130300" y="9662544"/>
          <a:ext cx="889000" cy="35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156653</xdr:rowOff>
    </xdr:from>
    <xdr:to>
      <xdr:col>10</xdr:col>
      <xdr:colOff>165100</xdr:colOff>
      <xdr:row>57</xdr:row>
      <xdr:rowOff>86803</xdr:rowOff>
    </xdr:to>
    <xdr:sp macro="" textlink="">
      <xdr:nvSpPr>
        <xdr:cNvPr id="130" name="フローチャート: 判断 129"/>
        <xdr:cNvSpPr/>
      </xdr:nvSpPr>
      <xdr:spPr>
        <a:xfrm>
          <a:off x="1968500" y="97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77930</xdr:rowOff>
    </xdr:from>
    <xdr:ext cx="534377" cy="259045"/>
    <xdr:sp macro="" textlink="">
      <xdr:nvSpPr>
        <xdr:cNvPr id="131" name="テキスト ボックス 130"/>
        <xdr:cNvSpPr txBox="1"/>
      </xdr:nvSpPr>
      <xdr:spPr>
        <a:xfrm>
          <a:off x="1752111" y="985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3529</xdr:rowOff>
    </xdr:from>
    <xdr:to>
      <xdr:col>6</xdr:col>
      <xdr:colOff>38100</xdr:colOff>
      <xdr:row>57</xdr:row>
      <xdr:rowOff>105129</xdr:rowOff>
    </xdr:to>
    <xdr:sp macro="" textlink="">
      <xdr:nvSpPr>
        <xdr:cNvPr id="132" name="フローチャート: 判断 131"/>
        <xdr:cNvSpPr/>
      </xdr:nvSpPr>
      <xdr:spPr>
        <a:xfrm>
          <a:off x="1079500" y="977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96256</xdr:rowOff>
    </xdr:from>
    <xdr:ext cx="534377" cy="259045"/>
    <xdr:sp macro="" textlink="">
      <xdr:nvSpPr>
        <xdr:cNvPr id="133" name="テキスト ボックス 132"/>
        <xdr:cNvSpPr txBox="1"/>
      </xdr:nvSpPr>
      <xdr:spPr>
        <a:xfrm>
          <a:off x="863111" y="9868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124653</xdr:rowOff>
    </xdr:from>
    <xdr:to>
      <xdr:col>24</xdr:col>
      <xdr:colOff>114300</xdr:colOff>
      <xdr:row>56</xdr:row>
      <xdr:rowOff>54803</xdr:rowOff>
    </xdr:to>
    <xdr:sp macro="" textlink="">
      <xdr:nvSpPr>
        <xdr:cNvPr id="139" name="楕円 138"/>
        <xdr:cNvSpPr/>
      </xdr:nvSpPr>
      <xdr:spPr>
        <a:xfrm>
          <a:off x="4584700" y="955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147530</xdr:rowOff>
    </xdr:from>
    <xdr:ext cx="599010" cy="259045"/>
    <xdr:sp macro="" textlink="">
      <xdr:nvSpPr>
        <xdr:cNvPr id="140" name="物件費該当値テキスト"/>
        <xdr:cNvSpPr txBox="1"/>
      </xdr:nvSpPr>
      <xdr:spPr>
        <a:xfrm>
          <a:off x="4686300" y="940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143048</xdr:rowOff>
    </xdr:from>
    <xdr:to>
      <xdr:col>20</xdr:col>
      <xdr:colOff>38100</xdr:colOff>
      <xdr:row>56</xdr:row>
      <xdr:rowOff>73198</xdr:rowOff>
    </xdr:to>
    <xdr:sp macro="" textlink="">
      <xdr:nvSpPr>
        <xdr:cNvPr id="141" name="楕円 140"/>
        <xdr:cNvSpPr/>
      </xdr:nvSpPr>
      <xdr:spPr>
        <a:xfrm>
          <a:off x="3746500" y="957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89725</xdr:rowOff>
    </xdr:from>
    <xdr:ext cx="599010" cy="259045"/>
    <xdr:sp macro="" textlink="">
      <xdr:nvSpPr>
        <xdr:cNvPr id="142" name="テキスト ボックス 141"/>
        <xdr:cNvSpPr txBox="1"/>
      </xdr:nvSpPr>
      <xdr:spPr>
        <a:xfrm>
          <a:off x="3497795" y="9348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150695</xdr:rowOff>
    </xdr:from>
    <xdr:to>
      <xdr:col>15</xdr:col>
      <xdr:colOff>101600</xdr:colOff>
      <xdr:row>56</xdr:row>
      <xdr:rowOff>80845</xdr:rowOff>
    </xdr:to>
    <xdr:sp macro="" textlink="">
      <xdr:nvSpPr>
        <xdr:cNvPr id="143" name="楕円 142"/>
        <xdr:cNvSpPr/>
      </xdr:nvSpPr>
      <xdr:spPr>
        <a:xfrm>
          <a:off x="2857500" y="958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97372</xdr:rowOff>
    </xdr:from>
    <xdr:ext cx="599010" cy="259045"/>
    <xdr:sp macro="" textlink="">
      <xdr:nvSpPr>
        <xdr:cNvPr id="144" name="テキスト ボックス 143"/>
        <xdr:cNvSpPr txBox="1"/>
      </xdr:nvSpPr>
      <xdr:spPr>
        <a:xfrm>
          <a:off x="2608795" y="9355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10544</xdr:rowOff>
    </xdr:from>
    <xdr:to>
      <xdr:col>10</xdr:col>
      <xdr:colOff>165100</xdr:colOff>
      <xdr:row>56</xdr:row>
      <xdr:rowOff>112144</xdr:rowOff>
    </xdr:to>
    <xdr:sp macro="" textlink="">
      <xdr:nvSpPr>
        <xdr:cNvPr id="145" name="楕円 144"/>
        <xdr:cNvSpPr/>
      </xdr:nvSpPr>
      <xdr:spPr>
        <a:xfrm>
          <a:off x="1968500" y="961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128671</xdr:rowOff>
    </xdr:from>
    <xdr:ext cx="599010" cy="259045"/>
    <xdr:sp macro="" textlink="">
      <xdr:nvSpPr>
        <xdr:cNvPr id="146" name="テキスト ボックス 145"/>
        <xdr:cNvSpPr txBox="1"/>
      </xdr:nvSpPr>
      <xdr:spPr>
        <a:xfrm>
          <a:off x="1719795" y="938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45988</xdr:rowOff>
    </xdr:from>
    <xdr:to>
      <xdr:col>6</xdr:col>
      <xdr:colOff>38100</xdr:colOff>
      <xdr:row>56</xdr:row>
      <xdr:rowOff>147588</xdr:rowOff>
    </xdr:to>
    <xdr:sp macro="" textlink="">
      <xdr:nvSpPr>
        <xdr:cNvPr id="147" name="楕円 146"/>
        <xdr:cNvSpPr/>
      </xdr:nvSpPr>
      <xdr:spPr>
        <a:xfrm>
          <a:off x="1079500" y="9647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164115</xdr:rowOff>
    </xdr:from>
    <xdr:ext cx="599010" cy="259045"/>
    <xdr:sp macro="" textlink="">
      <xdr:nvSpPr>
        <xdr:cNvPr id="148" name="テキスト ボックス 147"/>
        <xdr:cNvSpPr txBox="1"/>
      </xdr:nvSpPr>
      <xdr:spPr>
        <a:xfrm>
          <a:off x="830795" y="942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0" name="テキスト ボックス 159"/>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6" name="テキスト ボックス 165"/>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8" name="テキスト ボックス 167"/>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28715</xdr:rowOff>
    </xdr:from>
    <xdr:to>
      <xdr:col>24</xdr:col>
      <xdr:colOff>62865</xdr:colOff>
      <xdr:row>79</xdr:row>
      <xdr:rowOff>28333</xdr:rowOff>
    </xdr:to>
    <xdr:cxnSp macro="">
      <xdr:nvCxnSpPr>
        <xdr:cNvPr id="172" name="直線コネクタ 171"/>
        <xdr:cNvCxnSpPr/>
      </xdr:nvCxnSpPr>
      <xdr:spPr>
        <a:xfrm flipV="1">
          <a:off x="4633595" y="12030215"/>
          <a:ext cx="1270" cy="1542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32160</xdr:rowOff>
    </xdr:from>
    <xdr:ext cx="378565" cy="259045"/>
    <xdr:sp macro="" textlink="">
      <xdr:nvSpPr>
        <xdr:cNvPr id="173" name="維持補修費最小値テキスト"/>
        <xdr:cNvSpPr txBox="1"/>
      </xdr:nvSpPr>
      <xdr:spPr>
        <a:xfrm>
          <a:off x="4686300" y="135767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28333</xdr:rowOff>
    </xdr:from>
    <xdr:to>
      <xdr:col>24</xdr:col>
      <xdr:colOff>152400</xdr:colOff>
      <xdr:row>79</xdr:row>
      <xdr:rowOff>28333</xdr:rowOff>
    </xdr:to>
    <xdr:cxnSp macro="">
      <xdr:nvCxnSpPr>
        <xdr:cNvPr id="174" name="直線コネクタ 173"/>
        <xdr:cNvCxnSpPr/>
      </xdr:nvCxnSpPr>
      <xdr:spPr>
        <a:xfrm>
          <a:off x="4546600" y="13572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146842</xdr:rowOff>
    </xdr:from>
    <xdr:ext cx="534377" cy="259045"/>
    <xdr:sp macro="" textlink="">
      <xdr:nvSpPr>
        <xdr:cNvPr id="175" name="維持補修費最大値テキスト"/>
        <xdr:cNvSpPr txBox="1"/>
      </xdr:nvSpPr>
      <xdr:spPr>
        <a:xfrm>
          <a:off x="4686300" y="118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28715</xdr:rowOff>
    </xdr:from>
    <xdr:to>
      <xdr:col>24</xdr:col>
      <xdr:colOff>152400</xdr:colOff>
      <xdr:row>70</xdr:row>
      <xdr:rowOff>28715</xdr:rowOff>
    </xdr:to>
    <xdr:cxnSp macro="">
      <xdr:nvCxnSpPr>
        <xdr:cNvPr id="176" name="直線コネクタ 175"/>
        <xdr:cNvCxnSpPr/>
      </xdr:nvCxnSpPr>
      <xdr:spPr>
        <a:xfrm>
          <a:off x="4546600" y="12030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85522</xdr:rowOff>
    </xdr:from>
    <xdr:to>
      <xdr:col>24</xdr:col>
      <xdr:colOff>63500</xdr:colOff>
      <xdr:row>75</xdr:row>
      <xdr:rowOff>132232</xdr:rowOff>
    </xdr:to>
    <xdr:cxnSp macro="">
      <xdr:nvCxnSpPr>
        <xdr:cNvPr id="177" name="直線コネクタ 176"/>
        <xdr:cNvCxnSpPr/>
      </xdr:nvCxnSpPr>
      <xdr:spPr>
        <a:xfrm flipV="1">
          <a:off x="3797300" y="12601372"/>
          <a:ext cx="838200" cy="389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35399</xdr:rowOff>
    </xdr:from>
    <xdr:ext cx="534377" cy="259045"/>
    <xdr:sp macro="" textlink="">
      <xdr:nvSpPr>
        <xdr:cNvPr id="178" name="維持補修費平均値テキスト"/>
        <xdr:cNvSpPr txBox="1"/>
      </xdr:nvSpPr>
      <xdr:spPr>
        <a:xfrm>
          <a:off x="4686300" y="1306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56972</xdr:rowOff>
    </xdr:from>
    <xdr:to>
      <xdr:col>24</xdr:col>
      <xdr:colOff>114300</xdr:colOff>
      <xdr:row>76</xdr:row>
      <xdr:rowOff>158572</xdr:rowOff>
    </xdr:to>
    <xdr:sp macro="" textlink="">
      <xdr:nvSpPr>
        <xdr:cNvPr id="179" name="フローチャート: 判断 178"/>
        <xdr:cNvSpPr/>
      </xdr:nvSpPr>
      <xdr:spPr>
        <a:xfrm>
          <a:off x="4584700" y="130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66510</xdr:rowOff>
    </xdr:from>
    <xdr:to>
      <xdr:col>19</xdr:col>
      <xdr:colOff>177800</xdr:colOff>
      <xdr:row>75</xdr:row>
      <xdr:rowOff>132232</xdr:rowOff>
    </xdr:to>
    <xdr:cxnSp macro="">
      <xdr:nvCxnSpPr>
        <xdr:cNvPr id="180" name="直線コネクタ 179"/>
        <xdr:cNvCxnSpPr/>
      </xdr:nvCxnSpPr>
      <xdr:spPr>
        <a:xfrm>
          <a:off x="2908300" y="12925260"/>
          <a:ext cx="889000" cy="6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83871</xdr:rowOff>
    </xdr:from>
    <xdr:to>
      <xdr:col>20</xdr:col>
      <xdr:colOff>38100</xdr:colOff>
      <xdr:row>77</xdr:row>
      <xdr:rowOff>14021</xdr:rowOff>
    </xdr:to>
    <xdr:sp macro="" textlink="">
      <xdr:nvSpPr>
        <xdr:cNvPr id="181" name="フローチャート: 判断 180"/>
        <xdr:cNvSpPr/>
      </xdr:nvSpPr>
      <xdr:spPr>
        <a:xfrm>
          <a:off x="3746500" y="13114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5148</xdr:rowOff>
    </xdr:from>
    <xdr:ext cx="534377" cy="259045"/>
    <xdr:sp macro="" textlink="">
      <xdr:nvSpPr>
        <xdr:cNvPr id="182" name="テキスト ボックス 181"/>
        <xdr:cNvSpPr txBox="1"/>
      </xdr:nvSpPr>
      <xdr:spPr>
        <a:xfrm>
          <a:off x="3530111" y="13206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66510</xdr:rowOff>
    </xdr:from>
    <xdr:to>
      <xdr:col>15</xdr:col>
      <xdr:colOff>50800</xdr:colOff>
      <xdr:row>76</xdr:row>
      <xdr:rowOff>57595</xdr:rowOff>
    </xdr:to>
    <xdr:cxnSp macro="">
      <xdr:nvCxnSpPr>
        <xdr:cNvPr id="183" name="直線コネクタ 182"/>
        <xdr:cNvCxnSpPr/>
      </xdr:nvCxnSpPr>
      <xdr:spPr>
        <a:xfrm flipV="1">
          <a:off x="2019300" y="12925260"/>
          <a:ext cx="889000" cy="16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137592</xdr:rowOff>
    </xdr:from>
    <xdr:to>
      <xdr:col>15</xdr:col>
      <xdr:colOff>101600</xdr:colOff>
      <xdr:row>77</xdr:row>
      <xdr:rowOff>67742</xdr:rowOff>
    </xdr:to>
    <xdr:sp macro="" textlink="">
      <xdr:nvSpPr>
        <xdr:cNvPr id="184" name="フローチャート: 判断 183"/>
        <xdr:cNvSpPr/>
      </xdr:nvSpPr>
      <xdr:spPr>
        <a:xfrm>
          <a:off x="2857500" y="1316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58869</xdr:rowOff>
    </xdr:from>
    <xdr:ext cx="469744" cy="259045"/>
    <xdr:sp macro="" textlink="">
      <xdr:nvSpPr>
        <xdr:cNvPr id="185" name="テキスト ボックス 184"/>
        <xdr:cNvSpPr txBox="1"/>
      </xdr:nvSpPr>
      <xdr:spPr>
        <a:xfrm>
          <a:off x="2673428" y="13260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70244</xdr:rowOff>
    </xdr:from>
    <xdr:to>
      <xdr:col>10</xdr:col>
      <xdr:colOff>114300</xdr:colOff>
      <xdr:row>76</xdr:row>
      <xdr:rowOff>57595</xdr:rowOff>
    </xdr:to>
    <xdr:cxnSp macro="">
      <xdr:nvCxnSpPr>
        <xdr:cNvPr id="186" name="直線コネクタ 185"/>
        <xdr:cNvCxnSpPr/>
      </xdr:nvCxnSpPr>
      <xdr:spPr>
        <a:xfrm>
          <a:off x="1130300" y="12928994"/>
          <a:ext cx="889000" cy="15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85471</xdr:rowOff>
    </xdr:from>
    <xdr:to>
      <xdr:col>10</xdr:col>
      <xdr:colOff>165100</xdr:colOff>
      <xdr:row>77</xdr:row>
      <xdr:rowOff>15621</xdr:rowOff>
    </xdr:to>
    <xdr:sp macro="" textlink="">
      <xdr:nvSpPr>
        <xdr:cNvPr id="187" name="フローチャート: 判断 186"/>
        <xdr:cNvSpPr/>
      </xdr:nvSpPr>
      <xdr:spPr>
        <a:xfrm>
          <a:off x="1968500" y="1311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6748</xdr:rowOff>
    </xdr:from>
    <xdr:ext cx="534377" cy="259045"/>
    <xdr:sp macro="" textlink="">
      <xdr:nvSpPr>
        <xdr:cNvPr id="188" name="テキスト ボックス 187"/>
        <xdr:cNvSpPr txBox="1"/>
      </xdr:nvSpPr>
      <xdr:spPr>
        <a:xfrm>
          <a:off x="1752111" y="13208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106998</xdr:rowOff>
    </xdr:from>
    <xdr:to>
      <xdr:col>6</xdr:col>
      <xdr:colOff>38100</xdr:colOff>
      <xdr:row>77</xdr:row>
      <xdr:rowOff>37148</xdr:rowOff>
    </xdr:to>
    <xdr:sp macro="" textlink="">
      <xdr:nvSpPr>
        <xdr:cNvPr id="189" name="フローチャート: 判断 188"/>
        <xdr:cNvSpPr/>
      </xdr:nvSpPr>
      <xdr:spPr>
        <a:xfrm>
          <a:off x="1079500" y="1313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28275</xdr:rowOff>
    </xdr:from>
    <xdr:ext cx="534377" cy="259045"/>
    <xdr:sp macro="" textlink="">
      <xdr:nvSpPr>
        <xdr:cNvPr id="190" name="テキスト ボックス 189"/>
        <xdr:cNvSpPr txBox="1"/>
      </xdr:nvSpPr>
      <xdr:spPr>
        <a:xfrm>
          <a:off x="863111" y="132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34722</xdr:rowOff>
    </xdr:from>
    <xdr:to>
      <xdr:col>24</xdr:col>
      <xdr:colOff>114300</xdr:colOff>
      <xdr:row>73</xdr:row>
      <xdr:rowOff>136322</xdr:rowOff>
    </xdr:to>
    <xdr:sp macro="" textlink="">
      <xdr:nvSpPr>
        <xdr:cNvPr id="196" name="楕円 195"/>
        <xdr:cNvSpPr/>
      </xdr:nvSpPr>
      <xdr:spPr>
        <a:xfrm>
          <a:off x="4584700" y="12550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57599</xdr:rowOff>
    </xdr:from>
    <xdr:ext cx="534377" cy="259045"/>
    <xdr:sp macro="" textlink="">
      <xdr:nvSpPr>
        <xdr:cNvPr id="197" name="維持補修費該当値テキスト"/>
        <xdr:cNvSpPr txBox="1"/>
      </xdr:nvSpPr>
      <xdr:spPr>
        <a:xfrm>
          <a:off x="4686300" y="1240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81432</xdr:rowOff>
    </xdr:from>
    <xdr:to>
      <xdr:col>20</xdr:col>
      <xdr:colOff>38100</xdr:colOff>
      <xdr:row>76</xdr:row>
      <xdr:rowOff>11582</xdr:rowOff>
    </xdr:to>
    <xdr:sp macro="" textlink="">
      <xdr:nvSpPr>
        <xdr:cNvPr id="198" name="楕円 197"/>
        <xdr:cNvSpPr/>
      </xdr:nvSpPr>
      <xdr:spPr>
        <a:xfrm>
          <a:off x="3746500" y="1294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28109</xdr:rowOff>
    </xdr:from>
    <xdr:ext cx="534377" cy="259045"/>
    <xdr:sp macro="" textlink="">
      <xdr:nvSpPr>
        <xdr:cNvPr id="199" name="テキスト ボックス 198"/>
        <xdr:cNvSpPr txBox="1"/>
      </xdr:nvSpPr>
      <xdr:spPr>
        <a:xfrm>
          <a:off x="3530111" y="12715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15710</xdr:rowOff>
    </xdr:from>
    <xdr:to>
      <xdr:col>15</xdr:col>
      <xdr:colOff>101600</xdr:colOff>
      <xdr:row>75</xdr:row>
      <xdr:rowOff>117310</xdr:rowOff>
    </xdr:to>
    <xdr:sp macro="" textlink="">
      <xdr:nvSpPr>
        <xdr:cNvPr id="200" name="楕円 199"/>
        <xdr:cNvSpPr/>
      </xdr:nvSpPr>
      <xdr:spPr>
        <a:xfrm>
          <a:off x="2857500" y="128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133837</xdr:rowOff>
    </xdr:from>
    <xdr:ext cx="534377" cy="259045"/>
    <xdr:sp macro="" textlink="">
      <xdr:nvSpPr>
        <xdr:cNvPr id="201" name="テキスト ボックス 200"/>
        <xdr:cNvSpPr txBox="1"/>
      </xdr:nvSpPr>
      <xdr:spPr>
        <a:xfrm>
          <a:off x="2641111" y="126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6795</xdr:rowOff>
    </xdr:from>
    <xdr:to>
      <xdr:col>10</xdr:col>
      <xdr:colOff>165100</xdr:colOff>
      <xdr:row>76</xdr:row>
      <xdr:rowOff>108395</xdr:rowOff>
    </xdr:to>
    <xdr:sp macro="" textlink="">
      <xdr:nvSpPr>
        <xdr:cNvPr id="202" name="楕円 201"/>
        <xdr:cNvSpPr/>
      </xdr:nvSpPr>
      <xdr:spPr>
        <a:xfrm>
          <a:off x="1968500" y="1303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124921</xdr:rowOff>
    </xdr:from>
    <xdr:ext cx="534377" cy="259045"/>
    <xdr:sp macro="" textlink="">
      <xdr:nvSpPr>
        <xdr:cNvPr id="203" name="テキスト ボックス 202"/>
        <xdr:cNvSpPr txBox="1"/>
      </xdr:nvSpPr>
      <xdr:spPr>
        <a:xfrm>
          <a:off x="1752111" y="12812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19444</xdr:rowOff>
    </xdr:from>
    <xdr:to>
      <xdr:col>6</xdr:col>
      <xdr:colOff>38100</xdr:colOff>
      <xdr:row>75</xdr:row>
      <xdr:rowOff>121044</xdr:rowOff>
    </xdr:to>
    <xdr:sp macro="" textlink="">
      <xdr:nvSpPr>
        <xdr:cNvPr id="204" name="楕円 203"/>
        <xdr:cNvSpPr/>
      </xdr:nvSpPr>
      <xdr:spPr>
        <a:xfrm>
          <a:off x="1079500" y="1287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137571</xdr:rowOff>
    </xdr:from>
    <xdr:ext cx="534377" cy="259045"/>
    <xdr:sp macro="" textlink="">
      <xdr:nvSpPr>
        <xdr:cNvPr id="205" name="テキスト ボックス 204"/>
        <xdr:cNvSpPr txBox="1"/>
      </xdr:nvSpPr>
      <xdr:spPr>
        <a:xfrm>
          <a:off x="863111" y="126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62751</xdr:rowOff>
    </xdr:from>
    <xdr:to>
      <xdr:col>24</xdr:col>
      <xdr:colOff>62865</xdr:colOff>
      <xdr:row>98</xdr:row>
      <xdr:rowOff>70662</xdr:rowOff>
    </xdr:to>
    <xdr:cxnSp macro="">
      <xdr:nvCxnSpPr>
        <xdr:cNvPr id="230" name="直線コネクタ 229"/>
        <xdr:cNvCxnSpPr/>
      </xdr:nvCxnSpPr>
      <xdr:spPr>
        <a:xfrm flipV="1">
          <a:off x="4633595" y="15493251"/>
          <a:ext cx="1270" cy="137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74489</xdr:rowOff>
    </xdr:from>
    <xdr:ext cx="534377" cy="259045"/>
    <xdr:sp macro="" textlink="">
      <xdr:nvSpPr>
        <xdr:cNvPr id="231" name="扶助費最小値テキスト"/>
        <xdr:cNvSpPr txBox="1"/>
      </xdr:nvSpPr>
      <xdr:spPr>
        <a:xfrm>
          <a:off x="4686300" y="168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70662</xdr:rowOff>
    </xdr:from>
    <xdr:to>
      <xdr:col>24</xdr:col>
      <xdr:colOff>152400</xdr:colOff>
      <xdr:row>98</xdr:row>
      <xdr:rowOff>70662</xdr:rowOff>
    </xdr:to>
    <xdr:cxnSp macro="">
      <xdr:nvCxnSpPr>
        <xdr:cNvPr id="232" name="直線コネクタ 231"/>
        <xdr:cNvCxnSpPr/>
      </xdr:nvCxnSpPr>
      <xdr:spPr>
        <a:xfrm>
          <a:off x="4546600" y="1687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9428</xdr:rowOff>
    </xdr:from>
    <xdr:ext cx="599010" cy="259045"/>
    <xdr:sp macro="" textlink="">
      <xdr:nvSpPr>
        <xdr:cNvPr id="233" name="扶助費最大値テキスト"/>
        <xdr:cNvSpPr txBox="1"/>
      </xdr:nvSpPr>
      <xdr:spPr>
        <a:xfrm>
          <a:off x="4686300" y="15268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62751</xdr:rowOff>
    </xdr:from>
    <xdr:to>
      <xdr:col>24</xdr:col>
      <xdr:colOff>152400</xdr:colOff>
      <xdr:row>90</xdr:row>
      <xdr:rowOff>62751</xdr:rowOff>
    </xdr:to>
    <xdr:cxnSp macro="">
      <xdr:nvCxnSpPr>
        <xdr:cNvPr id="234" name="直線コネクタ 233"/>
        <xdr:cNvCxnSpPr/>
      </xdr:nvCxnSpPr>
      <xdr:spPr>
        <a:xfrm>
          <a:off x="4546600" y="15493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133071</xdr:rowOff>
    </xdr:from>
    <xdr:to>
      <xdr:col>24</xdr:col>
      <xdr:colOff>63500</xdr:colOff>
      <xdr:row>93</xdr:row>
      <xdr:rowOff>169253</xdr:rowOff>
    </xdr:to>
    <xdr:cxnSp macro="">
      <xdr:nvCxnSpPr>
        <xdr:cNvPr id="235" name="直線コネクタ 234"/>
        <xdr:cNvCxnSpPr/>
      </xdr:nvCxnSpPr>
      <xdr:spPr>
        <a:xfrm>
          <a:off x="3797300" y="15906471"/>
          <a:ext cx="838200" cy="20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48505</xdr:rowOff>
    </xdr:from>
    <xdr:ext cx="534377" cy="259045"/>
    <xdr:sp macro="" textlink="">
      <xdr:nvSpPr>
        <xdr:cNvPr id="236" name="扶助費平均値テキスト"/>
        <xdr:cNvSpPr txBox="1"/>
      </xdr:nvSpPr>
      <xdr:spPr>
        <a:xfrm>
          <a:off x="4686300" y="163362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70078</xdr:rowOff>
    </xdr:from>
    <xdr:to>
      <xdr:col>24</xdr:col>
      <xdr:colOff>114300</xdr:colOff>
      <xdr:row>96</xdr:row>
      <xdr:rowOff>228</xdr:rowOff>
    </xdr:to>
    <xdr:sp macro="" textlink="">
      <xdr:nvSpPr>
        <xdr:cNvPr id="237" name="フローチャート: 判断 236"/>
        <xdr:cNvSpPr/>
      </xdr:nvSpPr>
      <xdr:spPr>
        <a:xfrm>
          <a:off x="4584700" y="1635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133071</xdr:rowOff>
    </xdr:from>
    <xdr:to>
      <xdr:col>19</xdr:col>
      <xdr:colOff>177800</xdr:colOff>
      <xdr:row>94</xdr:row>
      <xdr:rowOff>38164</xdr:rowOff>
    </xdr:to>
    <xdr:cxnSp macro="">
      <xdr:nvCxnSpPr>
        <xdr:cNvPr id="238" name="直線コネクタ 237"/>
        <xdr:cNvCxnSpPr/>
      </xdr:nvCxnSpPr>
      <xdr:spPr>
        <a:xfrm flipV="1">
          <a:off x="2908300" y="15906471"/>
          <a:ext cx="889000" cy="24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65608</xdr:rowOff>
    </xdr:from>
    <xdr:to>
      <xdr:col>20</xdr:col>
      <xdr:colOff>38100</xdr:colOff>
      <xdr:row>95</xdr:row>
      <xdr:rowOff>167208</xdr:rowOff>
    </xdr:to>
    <xdr:sp macro="" textlink="">
      <xdr:nvSpPr>
        <xdr:cNvPr id="239" name="フローチャート: 判断 238"/>
        <xdr:cNvSpPr/>
      </xdr:nvSpPr>
      <xdr:spPr>
        <a:xfrm>
          <a:off x="3746500" y="16353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158335</xdr:rowOff>
    </xdr:from>
    <xdr:ext cx="534377" cy="259045"/>
    <xdr:sp macro="" textlink="">
      <xdr:nvSpPr>
        <xdr:cNvPr id="240" name="テキスト ボックス 239"/>
        <xdr:cNvSpPr txBox="1"/>
      </xdr:nvSpPr>
      <xdr:spPr>
        <a:xfrm>
          <a:off x="3530111" y="16446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38164</xdr:rowOff>
    </xdr:from>
    <xdr:to>
      <xdr:col>15</xdr:col>
      <xdr:colOff>50800</xdr:colOff>
      <xdr:row>94</xdr:row>
      <xdr:rowOff>41390</xdr:rowOff>
    </xdr:to>
    <xdr:cxnSp macro="">
      <xdr:nvCxnSpPr>
        <xdr:cNvPr id="241" name="直線コネクタ 240"/>
        <xdr:cNvCxnSpPr/>
      </xdr:nvCxnSpPr>
      <xdr:spPr>
        <a:xfrm flipV="1">
          <a:off x="2019300" y="16154464"/>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154851</xdr:rowOff>
    </xdr:from>
    <xdr:to>
      <xdr:col>15</xdr:col>
      <xdr:colOff>101600</xdr:colOff>
      <xdr:row>96</xdr:row>
      <xdr:rowOff>85001</xdr:rowOff>
    </xdr:to>
    <xdr:sp macro="" textlink="">
      <xdr:nvSpPr>
        <xdr:cNvPr id="242" name="フローチャート: 判断 241"/>
        <xdr:cNvSpPr/>
      </xdr:nvSpPr>
      <xdr:spPr>
        <a:xfrm>
          <a:off x="2857500" y="164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76128</xdr:rowOff>
    </xdr:from>
    <xdr:ext cx="534377" cy="259045"/>
    <xdr:sp macro="" textlink="">
      <xdr:nvSpPr>
        <xdr:cNvPr id="243" name="テキスト ボックス 242"/>
        <xdr:cNvSpPr txBox="1"/>
      </xdr:nvSpPr>
      <xdr:spPr>
        <a:xfrm>
          <a:off x="2641111" y="165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41390</xdr:rowOff>
    </xdr:from>
    <xdr:to>
      <xdr:col>10</xdr:col>
      <xdr:colOff>114300</xdr:colOff>
      <xdr:row>94</xdr:row>
      <xdr:rowOff>155994</xdr:rowOff>
    </xdr:to>
    <xdr:cxnSp macro="">
      <xdr:nvCxnSpPr>
        <xdr:cNvPr id="244" name="直線コネクタ 243"/>
        <xdr:cNvCxnSpPr/>
      </xdr:nvCxnSpPr>
      <xdr:spPr>
        <a:xfrm flipV="1">
          <a:off x="1130300" y="16157690"/>
          <a:ext cx="889000" cy="11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35294</xdr:rowOff>
    </xdr:from>
    <xdr:to>
      <xdr:col>10</xdr:col>
      <xdr:colOff>165100</xdr:colOff>
      <xdr:row>96</xdr:row>
      <xdr:rowOff>136894</xdr:rowOff>
    </xdr:to>
    <xdr:sp macro="" textlink="">
      <xdr:nvSpPr>
        <xdr:cNvPr id="245" name="フローチャート: 判断 244"/>
        <xdr:cNvSpPr/>
      </xdr:nvSpPr>
      <xdr:spPr>
        <a:xfrm>
          <a:off x="1968500" y="1649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128021</xdr:rowOff>
    </xdr:from>
    <xdr:ext cx="534377" cy="259045"/>
    <xdr:sp macro="" textlink="">
      <xdr:nvSpPr>
        <xdr:cNvPr id="246" name="テキスト ボックス 245"/>
        <xdr:cNvSpPr txBox="1"/>
      </xdr:nvSpPr>
      <xdr:spPr>
        <a:xfrm>
          <a:off x="1752111" y="16587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115088</xdr:rowOff>
    </xdr:from>
    <xdr:to>
      <xdr:col>6</xdr:col>
      <xdr:colOff>38100</xdr:colOff>
      <xdr:row>97</xdr:row>
      <xdr:rowOff>45238</xdr:rowOff>
    </xdr:to>
    <xdr:sp macro="" textlink="">
      <xdr:nvSpPr>
        <xdr:cNvPr id="247" name="フローチャート: 判断 246"/>
        <xdr:cNvSpPr/>
      </xdr:nvSpPr>
      <xdr:spPr>
        <a:xfrm>
          <a:off x="1079500" y="1657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36365</xdr:rowOff>
    </xdr:from>
    <xdr:ext cx="534377" cy="259045"/>
    <xdr:sp macro="" textlink="">
      <xdr:nvSpPr>
        <xdr:cNvPr id="248" name="テキスト ボックス 247"/>
        <xdr:cNvSpPr txBox="1"/>
      </xdr:nvSpPr>
      <xdr:spPr>
        <a:xfrm>
          <a:off x="863111" y="1666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118453</xdr:rowOff>
    </xdr:from>
    <xdr:to>
      <xdr:col>24</xdr:col>
      <xdr:colOff>114300</xdr:colOff>
      <xdr:row>94</xdr:row>
      <xdr:rowOff>48603</xdr:rowOff>
    </xdr:to>
    <xdr:sp macro="" textlink="">
      <xdr:nvSpPr>
        <xdr:cNvPr id="254" name="楕円 253"/>
        <xdr:cNvSpPr/>
      </xdr:nvSpPr>
      <xdr:spPr>
        <a:xfrm>
          <a:off x="4584700" y="1606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141330</xdr:rowOff>
    </xdr:from>
    <xdr:ext cx="599010" cy="259045"/>
    <xdr:sp macro="" textlink="">
      <xdr:nvSpPr>
        <xdr:cNvPr id="255" name="扶助費該当値テキスト"/>
        <xdr:cNvSpPr txBox="1"/>
      </xdr:nvSpPr>
      <xdr:spPr>
        <a:xfrm>
          <a:off x="4686300" y="1591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82271</xdr:rowOff>
    </xdr:from>
    <xdr:to>
      <xdr:col>20</xdr:col>
      <xdr:colOff>38100</xdr:colOff>
      <xdr:row>93</xdr:row>
      <xdr:rowOff>12421</xdr:rowOff>
    </xdr:to>
    <xdr:sp macro="" textlink="">
      <xdr:nvSpPr>
        <xdr:cNvPr id="256" name="楕円 255"/>
        <xdr:cNvSpPr/>
      </xdr:nvSpPr>
      <xdr:spPr>
        <a:xfrm>
          <a:off x="3746500" y="1585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28948</xdr:rowOff>
    </xdr:from>
    <xdr:ext cx="599010" cy="259045"/>
    <xdr:sp macro="" textlink="">
      <xdr:nvSpPr>
        <xdr:cNvPr id="257" name="テキスト ボックス 256"/>
        <xdr:cNvSpPr txBox="1"/>
      </xdr:nvSpPr>
      <xdr:spPr>
        <a:xfrm>
          <a:off x="3497795" y="1563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158814</xdr:rowOff>
    </xdr:from>
    <xdr:to>
      <xdr:col>15</xdr:col>
      <xdr:colOff>101600</xdr:colOff>
      <xdr:row>94</xdr:row>
      <xdr:rowOff>88964</xdr:rowOff>
    </xdr:to>
    <xdr:sp macro="" textlink="">
      <xdr:nvSpPr>
        <xdr:cNvPr id="258" name="楕円 257"/>
        <xdr:cNvSpPr/>
      </xdr:nvSpPr>
      <xdr:spPr>
        <a:xfrm>
          <a:off x="2857500" y="1610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105491</xdr:rowOff>
    </xdr:from>
    <xdr:ext cx="534377" cy="259045"/>
    <xdr:sp macro="" textlink="">
      <xdr:nvSpPr>
        <xdr:cNvPr id="259" name="テキスト ボックス 258"/>
        <xdr:cNvSpPr txBox="1"/>
      </xdr:nvSpPr>
      <xdr:spPr>
        <a:xfrm>
          <a:off x="2641111" y="1587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162040</xdr:rowOff>
    </xdr:from>
    <xdr:to>
      <xdr:col>10</xdr:col>
      <xdr:colOff>165100</xdr:colOff>
      <xdr:row>94</xdr:row>
      <xdr:rowOff>92190</xdr:rowOff>
    </xdr:to>
    <xdr:sp macro="" textlink="">
      <xdr:nvSpPr>
        <xdr:cNvPr id="260" name="楕円 259"/>
        <xdr:cNvSpPr/>
      </xdr:nvSpPr>
      <xdr:spPr>
        <a:xfrm>
          <a:off x="1968500" y="1610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108717</xdr:rowOff>
    </xdr:from>
    <xdr:ext cx="534377" cy="259045"/>
    <xdr:sp macro="" textlink="">
      <xdr:nvSpPr>
        <xdr:cNvPr id="261" name="テキスト ボックス 260"/>
        <xdr:cNvSpPr txBox="1"/>
      </xdr:nvSpPr>
      <xdr:spPr>
        <a:xfrm>
          <a:off x="1752111" y="1588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105194</xdr:rowOff>
    </xdr:from>
    <xdr:to>
      <xdr:col>6</xdr:col>
      <xdr:colOff>38100</xdr:colOff>
      <xdr:row>95</xdr:row>
      <xdr:rowOff>35344</xdr:rowOff>
    </xdr:to>
    <xdr:sp macro="" textlink="">
      <xdr:nvSpPr>
        <xdr:cNvPr id="262" name="楕円 261"/>
        <xdr:cNvSpPr/>
      </xdr:nvSpPr>
      <xdr:spPr>
        <a:xfrm>
          <a:off x="1079500" y="1622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51871</xdr:rowOff>
    </xdr:from>
    <xdr:ext cx="534377" cy="259045"/>
    <xdr:sp macro="" textlink="">
      <xdr:nvSpPr>
        <xdr:cNvPr id="263" name="テキスト ボックス 262"/>
        <xdr:cNvSpPr txBox="1"/>
      </xdr:nvSpPr>
      <xdr:spPr>
        <a:xfrm>
          <a:off x="863111" y="1599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7" name="テキスト ボックス 276"/>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9" name="テキスト ボックス 278"/>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1" name="テキスト ボックス 280"/>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52530</xdr:rowOff>
    </xdr:from>
    <xdr:to>
      <xdr:col>54</xdr:col>
      <xdr:colOff>189865</xdr:colOff>
      <xdr:row>38</xdr:row>
      <xdr:rowOff>25400</xdr:rowOff>
    </xdr:to>
    <xdr:cxnSp macro="">
      <xdr:nvCxnSpPr>
        <xdr:cNvPr id="285" name="直線コネクタ 284"/>
        <xdr:cNvCxnSpPr/>
      </xdr:nvCxnSpPr>
      <xdr:spPr>
        <a:xfrm flipV="1">
          <a:off x="10475595" y="5196030"/>
          <a:ext cx="1270" cy="134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534377" cy="259045"/>
    <xdr:sp macro="" textlink="">
      <xdr:nvSpPr>
        <xdr:cNvPr id="286" name="補助費等最小値テキスト"/>
        <xdr:cNvSpPr txBox="1"/>
      </xdr:nvSpPr>
      <xdr:spPr>
        <a:xfrm>
          <a:off x="10528300" y="6544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7" name="直線コネクタ 286"/>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170657</xdr:rowOff>
    </xdr:from>
    <xdr:ext cx="599010" cy="259045"/>
    <xdr:sp macro="" textlink="">
      <xdr:nvSpPr>
        <xdr:cNvPr id="288" name="補助費等最大値テキスト"/>
        <xdr:cNvSpPr txBox="1"/>
      </xdr:nvSpPr>
      <xdr:spPr>
        <a:xfrm>
          <a:off x="10528300" y="4971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52530</xdr:rowOff>
    </xdr:from>
    <xdr:to>
      <xdr:col>55</xdr:col>
      <xdr:colOff>88900</xdr:colOff>
      <xdr:row>30</xdr:row>
      <xdr:rowOff>52530</xdr:rowOff>
    </xdr:to>
    <xdr:cxnSp macro="">
      <xdr:nvCxnSpPr>
        <xdr:cNvPr id="289" name="直線コネクタ 288"/>
        <xdr:cNvCxnSpPr/>
      </xdr:nvCxnSpPr>
      <xdr:spPr>
        <a:xfrm>
          <a:off x="10388600" y="519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158164</xdr:rowOff>
    </xdr:from>
    <xdr:to>
      <xdr:col>55</xdr:col>
      <xdr:colOff>0</xdr:colOff>
      <xdr:row>36</xdr:row>
      <xdr:rowOff>51943</xdr:rowOff>
    </xdr:to>
    <xdr:cxnSp macro="">
      <xdr:nvCxnSpPr>
        <xdr:cNvPr id="290" name="直線コネクタ 289"/>
        <xdr:cNvCxnSpPr/>
      </xdr:nvCxnSpPr>
      <xdr:spPr>
        <a:xfrm flipV="1">
          <a:off x="9639300" y="6158914"/>
          <a:ext cx="838200" cy="6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109314</xdr:rowOff>
    </xdr:from>
    <xdr:ext cx="599010" cy="259045"/>
    <xdr:sp macro="" textlink="">
      <xdr:nvSpPr>
        <xdr:cNvPr id="291" name="補助費等平均値テキスト"/>
        <xdr:cNvSpPr txBox="1"/>
      </xdr:nvSpPr>
      <xdr:spPr>
        <a:xfrm>
          <a:off x="10528300" y="62815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130887</xdr:rowOff>
    </xdr:from>
    <xdr:to>
      <xdr:col>55</xdr:col>
      <xdr:colOff>50800</xdr:colOff>
      <xdr:row>37</xdr:row>
      <xdr:rowOff>61037</xdr:rowOff>
    </xdr:to>
    <xdr:sp macro="" textlink="">
      <xdr:nvSpPr>
        <xdr:cNvPr id="292" name="フローチャート: 判断 291"/>
        <xdr:cNvSpPr/>
      </xdr:nvSpPr>
      <xdr:spPr>
        <a:xfrm>
          <a:off x="10426700" y="63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48859</xdr:rowOff>
    </xdr:from>
    <xdr:to>
      <xdr:col>50</xdr:col>
      <xdr:colOff>114300</xdr:colOff>
      <xdr:row>36</xdr:row>
      <xdr:rowOff>51943</xdr:rowOff>
    </xdr:to>
    <xdr:cxnSp macro="">
      <xdr:nvCxnSpPr>
        <xdr:cNvPr id="293" name="直線コネクタ 292"/>
        <xdr:cNvCxnSpPr/>
      </xdr:nvCxnSpPr>
      <xdr:spPr>
        <a:xfrm>
          <a:off x="8750300" y="6221059"/>
          <a:ext cx="889000" cy="3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165840</xdr:rowOff>
    </xdr:from>
    <xdr:to>
      <xdr:col>50</xdr:col>
      <xdr:colOff>165100</xdr:colOff>
      <xdr:row>37</xdr:row>
      <xdr:rowOff>95990</xdr:rowOff>
    </xdr:to>
    <xdr:sp macro="" textlink="">
      <xdr:nvSpPr>
        <xdr:cNvPr id="294" name="フローチャート: 判断 293"/>
        <xdr:cNvSpPr/>
      </xdr:nvSpPr>
      <xdr:spPr>
        <a:xfrm>
          <a:off x="9588500" y="633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87117</xdr:rowOff>
    </xdr:from>
    <xdr:ext cx="599010" cy="259045"/>
    <xdr:sp macro="" textlink="">
      <xdr:nvSpPr>
        <xdr:cNvPr id="295" name="テキスト ボックス 294"/>
        <xdr:cNvSpPr txBox="1"/>
      </xdr:nvSpPr>
      <xdr:spPr>
        <a:xfrm>
          <a:off x="9339795" y="643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48859</xdr:rowOff>
    </xdr:from>
    <xdr:to>
      <xdr:col>45</xdr:col>
      <xdr:colOff>177800</xdr:colOff>
      <xdr:row>36</xdr:row>
      <xdr:rowOff>89424</xdr:rowOff>
    </xdr:to>
    <xdr:cxnSp macro="">
      <xdr:nvCxnSpPr>
        <xdr:cNvPr id="296" name="直線コネクタ 295"/>
        <xdr:cNvCxnSpPr/>
      </xdr:nvCxnSpPr>
      <xdr:spPr>
        <a:xfrm flipV="1">
          <a:off x="7861300" y="6221059"/>
          <a:ext cx="889000" cy="4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4899</xdr:rowOff>
    </xdr:from>
    <xdr:to>
      <xdr:col>46</xdr:col>
      <xdr:colOff>38100</xdr:colOff>
      <xdr:row>37</xdr:row>
      <xdr:rowOff>106499</xdr:rowOff>
    </xdr:to>
    <xdr:sp macro="" textlink="">
      <xdr:nvSpPr>
        <xdr:cNvPr id="297" name="フローチャート: 判断 296"/>
        <xdr:cNvSpPr/>
      </xdr:nvSpPr>
      <xdr:spPr>
        <a:xfrm>
          <a:off x="8699500" y="6348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97626</xdr:rowOff>
    </xdr:from>
    <xdr:ext cx="599010" cy="259045"/>
    <xdr:sp macro="" textlink="">
      <xdr:nvSpPr>
        <xdr:cNvPr id="298" name="テキスト ボックス 297"/>
        <xdr:cNvSpPr txBox="1"/>
      </xdr:nvSpPr>
      <xdr:spPr>
        <a:xfrm>
          <a:off x="8450795" y="6441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89424</xdr:rowOff>
    </xdr:from>
    <xdr:to>
      <xdr:col>41</xdr:col>
      <xdr:colOff>50800</xdr:colOff>
      <xdr:row>36</xdr:row>
      <xdr:rowOff>102987</xdr:rowOff>
    </xdr:to>
    <xdr:cxnSp macro="">
      <xdr:nvCxnSpPr>
        <xdr:cNvPr id="299" name="直線コネクタ 298"/>
        <xdr:cNvCxnSpPr/>
      </xdr:nvCxnSpPr>
      <xdr:spPr>
        <a:xfrm flipV="1">
          <a:off x="6972300" y="6261624"/>
          <a:ext cx="889000" cy="1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33268</xdr:rowOff>
    </xdr:from>
    <xdr:to>
      <xdr:col>41</xdr:col>
      <xdr:colOff>101600</xdr:colOff>
      <xdr:row>37</xdr:row>
      <xdr:rowOff>134868</xdr:rowOff>
    </xdr:to>
    <xdr:sp macro="" textlink="">
      <xdr:nvSpPr>
        <xdr:cNvPr id="300" name="フローチャート: 判断 299"/>
        <xdr:cNvSpPr/>
      </xdr:nvSpPr>
      <xdr:spPr>
        <a:xfrm>
          <a:off x="7810500" y="637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125995</xdr:rowOff>
    </xdr:from>
    <xdr:ext cx="534377" cy="259045"/>
    <xdr:sp macro="" textlink="">
      <xdr:nvSpPr>
        <xdr:cNvPr id="301" name="テキスト ボックス 300"/>
        <xdr:cNvSpPr txBox="1"/>
      </xdr:nvSpPr>
      <xdr:spPr>
        <a:xfrm>
          <a:off x="7594111" y="646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50392</xdr:rowOff>
    </xdr:from>
    <xdr:to>
      <xdr:col>36</xdr:col>
      <xdr:colOff>165100</xdr:colOff>
      <xdr:row>37</xdr:row>
      <xdr:rowOff>151992</xdr:rowOff>
    </xdr:to>
    <xdr:sp macro="" textlink="">
      <xdr:nvSpPr>
        <xdr:cNvPr id="302" name="フローチャート: 判断 301"/>
        <xdr:cNvSpPr/>
      </xdr:nvSpPr>
      <xdr:spPr>
        <a:xfrm>
          <a:off x="6921500" y="639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143119</xdr:rowOff>
    </xdr:from>
    <xdr:ext cx="534377" cy="259045"/>
    <xdr:sp macro="" textlink="">
      <xdr:nvSpPr>
        <xdr:cNvPr id="303" name="テキスト ボックス 302"/>
        <xdr:cNvSpPr txBox="1"/>
      </xdr:nvSpPr>
      <xdr:spPr>
        <a:xfrm>
          <a:off x="6705111" y="648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107364</xdr:rowOff>
    </xdr:from>
    <xdr:to>
      <xdr:col>55</xdr:col>
      <xdr:colOff>50800</xdr:colOff>
      <xdr:row>36</xdr:row>
      <xdr:rowOff>37514</xdr:rowOff>
    </xdr:to>
    <xdr:sp macro="" textlink="">
      <xdr:nvSpPr>
        <xdr:cNvPr id="309" name="楕円 308"/>
        <xdr:cNvSpPr/>
      </xdr:nvSpPr>
      <xdr:spPr>
        <a:xfrm>
          <a:off x="10426700" y="610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130241</xdr:rowOff>
    </xdr:from>
    <xdr:ext cx="599010" cy="259045"/>
    <xdr:sp macro="" textlink="">
      <xdr:nvSpPr>
        <xdr:cNvPr id="310" name="補助費等該当値テキスト"/>
        <xdr:cNvSpPr txBox="1"/>
      </xdr:nvSpPr>
      <xdr:spPr>
        <a:xfrm>
          <a:off x="10528300" y="5959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1143</xdr:rowOff>
    </xdr:from>
    <xdr:to>
      <xdr:col>50</xdr:col>
      <xdr:colOff>165100</xdr:colOff>
      <xdr:row>36</xdr:row>
      <xdr:rowOff>102743</xdr:rowOff>
    </xdr:to>
    <xdr:sp macro="" textlink="">
      <xdr:nvSpPr>
        <xdr:cNvPr id="311" name="楕円 310"/>
        <xdr:cNvSpPr/>
      </xdr:nvSpPr>
      <xdr:spPr>
        <a:xfrm>
          <a:off x="9588500" y="61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119270</xdr:rowOff>
    </xdr:from>
    <xdr:ext cx="599010" cy="259045"/>
    <xdr:sp macro="" textlink="">
      <xdr:nvSpPr>
        <xdr:cNvPr id="312" name="テキスト ボックス 311"/>
        <xdr:cNvSpPr txBox="1"/>
      </xdr:nvSpPr>
      <xdr:spPr>
        <a:xfrm>
          <a:off x="9339795" y="594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169509</xdr:rowOff>
    </xdr:from>
    <xdr:to>
      <xdr:col>46</xdr:col>
      <xdr:colOff>38100</xdr:colOff>
      <xdr:row>36</xdr:row>
      <xdr:rowOff>99659</xdr:rowOff>
    </xdr:to>
    <xdr:sp macro="" textlink="">
      <xdr:nvSpPr>
        <xdr:cNvPr id="313" name="楕円 312"/>
        <xdr:cNvSpPr/>
      </xdr:nvSpPr>
      <xdr:spPr>
        <a:xfrm>
          <a:off x="8699500" y="617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116186</xdr:rowOff>
    </xdr:from>
    <xdr:ext cx="599010" cy="259045"/>
    <xdr:sp macro="" textlink="">
      <xdr:nvSpPr>
        <xdr:cNvPr id="314" name="テキスト ボックス 313"/>
        <xdr:cNvSpPr txBox="1"/>
      </xdr:nvSpPr>
      <xdr:spPr>
        <a:xfrm>
          <a:off x="8450795" y="594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38624</xdr:rowOff>
    </xdr:from>
    <xdr:to>
      <xdr:col>41</xdr:col>
      <xdr:colOff>101600</xdr:colOff>
      <xdr:row>36</xdr:row>
      <xdr:rowOff>140224</xdr:rowOff>
    </xdr:to>
    <xdr:sp macro="" textlink="">
      <xdr:nvSpPr>
        <xdr:cNvPr id="315" name="楕円 314"/>
        <xdr:cNvSpPr/>
      </xdr:nvSpPr>
      <xdr:spPr>
        <a:xfrm>
          <a:off x="7810500" y="6210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156751</xdr:rowOff>
    </xdr:from>
    <xdr:ext cx="599010" cy="259045"/>
    <xdr:sp macro="" textlink="">
      <xdr:nvSpPr>
        <xdr:cNvPr id="316" name="テキスト ボックス 315"/>
        <xdr:cNvSpPr txBox="1"/>
      </xdr:nvSpPr>
      <xdr:spPr>
        <a:xfrm>
          <a:off x="7561795" y="598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52187</xdr:rowOff>
    </xdr:from>
    <xdr:to>
      <xdr:col>36</xdr:col>
      <xdr:colOff>165100</xdr:colOff>
      <xdr:row>36</xdr:row>
      <xdr:rowOff>153787</xdr:rowOff>
    </xdr:to>
    <xdr:sp macro="" textlink="">
      <xdr:nvSpPr>
        <xdr:cNvPr id="317" name="楕円 316"/>
        <xdr:cNvSpPr/>
      </xdr:nvSpPr>
      <xdr:spPr>
        <a:xfrm>
          <a:off x="6921500" y="6224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170314</xdr:rowOff>
    </xdr:from>
    <xdr:ext cx="599010" cy="259045"/>
    <xdr:sp macro="" textlink="">
      <xdr:nvSpPr>
        <xdr:cNvPr id="318" name="テキスト ボックス 317"/>
        <xdr:cNvSpPr txBox="1"/>
      </xdr:nvSpPr>
      <xdr:spPr>
        <a:xfrm>
          <a:off x="6672795" y="5999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13487</xdr:rowOff>
    </xdr:from>
    <xdr:to>
      <xdr:col>54</xdr:col>
      <xdr:colOff>189865</xdr:colOff>
      <xdr:row>59</xdr:row>
      <xdr:rowOff>50562</xdr:rowOff>
    </xdr:to>
    <xdr:cxnSp macro="">
      <xdr:nvCxnSpPr>
        <xdr:cNvPr id="344" name="直線コネクタ 343"/>
        <xdr:cNvCxnSpPr/>
      </xdr:nvCxnSpPr>
      <xdr:spPr>
        <a:xfrm flipV="1">
          <a:off x="10475595" y="8757437"/>
          <a:ext cx="1270" cy="1408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54389</xdr:rowOff>
    </xdr:from>
    <xdr:ext cx="534377" cy="259045"/>
    <xdr:sp macro="" textlink="">
      <xdr:nvSpPr>
        <xdr:cNvPr id="345" name="普通建設事業費最小値テキスト"/>
        <xdr:cNvSpPr txBox="1"/>
      </xdr:nvSpPr>
      <xdr:spPr>
        <a:xfrm>
          <a:off x="10528300" y="1016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50562</xdr:rowOff>
    </xdr:from>
    <xdr:to>
      <xdr:col>55</xdr:col>
      <xdr:colOff>88900</xdr:colOff>
      <xdr:row>59</xdr:row>
      <xdr:rowOff>50562</xdr:rowOff>
    </xdr:to>
    <xdr:cxnSp macro="">
      <xdr:nvCxnSpPr>
        <xdr:cNvPr id="346" name="直線コネクタ 345"/>
        <xdr:cNvCxnSpPr/>
      </xdr:nvCxnSpPr>
      <xdr:spPr>
        <a:xfrm>
          <a:off x="10388600" y="10166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131614</xdr:rowOff>
    </xdr:from>
    <xdr:ext cx="599010" cy="259045"/>
    <xdr:sp macro="" textlink="">
      <xdr:nvSpPr>
        <xdr:cNvPr id="347" name="普通建設事業費最大値テキスト"/>
        <xdr:cNvSpPr txBox="1"/>
      </xdr:nvSpPr>
      <xdr:spPr>
        <a:xfrm>
          <a:off x="10528300" y="8532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13487</xdr:rowOff>
    </xdr:from>
    <xdr:to>
      <xdr:col>55</xdr:col>
      <xdr:colOff>88900</xdr:colOff>
      <xdr:row>51</xdr:row>
      <xdr:rowOff>13487</xdr:rowOff>
    </xdr:to>
    <xdr:cxnSp macro="">
      <xdr:nvCxnSpPr>
        <xdr:cNvPr id="348" name="直線コネクタ 347"/>
        <xdr:cNvCxnSpPr/>
      </xdr:nvCxnSpPr>
      <xdr:spPr>
        <a:xfrm>
          <a:off x="10388600" y="875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104803</xdr:rowOff>
    </xdr:from>
    <xdr:to>
      <xdr:col>55</xdr:col>
      <xdr:colOff>0</xdr:colOff>
      <xdr:row>58</xdr:row>
      <xdr:rowOff>124106</xdr:rowOff>
    </xdr:to>
    <xdr:cxnSp macro="">
      <xdr:nvCxnSpPr>
        <xdr:cNvPr id="349" name="直線コネクタ 348"/>
        <xdr:cNvCxnSpPr/>
      </xdr:nvCxnSpPr>
      <xdr:spPr>
        <a:xfrm>
          <a:off x="9639300" y="10048903"/>
          <a:ext cx="8382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56402</xdr:rowOff>
    </xdr:from>
    <xdr:ext cx="599010" cy="259045"/>
    <xdr:sp macro="" textlink="">
      <xdr:nvSpPr>
        <xdr:cNvPr id="350" name="普通建設事業費平均値テキスト"/>
        <xdr:cNvSpPr txBox="1"/>
      </xdr:nvSpPr>
      <xdr:spPr>
        <a:xfrm>
          <a:off x="10528300" y="98290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33525</xdr:rowOff>
    </xdr:from>
    <xdr:to>
      <xdr:col>55</xdr:col>
      <xdr:colOff>50800</xdr:colOff>
      <xdr:row>58</xdr:row>
      <xdr:rowOff>135125</xdr:rowOff>
    </xdr:to>
    <xdr:sp macro="" textlink="">
      <xdr:nvSpPr>
        <xdr:cNvPr id="351" name="フローチャート: 判断 350"/>
        <xdr:cNvSpPr/>
      </xdr:nvSpPr>
      <xdr:spPr>
        <a:xfrm>
          <a:off x="10426700" y="997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15887</xdr:rowOff>
    </xdr:from>
    <xdr:to>
      <xdr:col>50</xdr:col>
      <xdr:colOff>114300</xdr:colOff>
      <xdr:row>58</xdr:row>
      <xdr:rowOff>104803</xdr:rowOff>
    </xdr:to>
    <xdr:cxnSp macro="">
      <xdr:nvCxnSpPr>
        <xdr:cNvPr id="352" name="直線コネクタ 351"/>
        <xdr:cNvCxnSpPr/>
      </xdr:nvCxnSpPr>
      <xdr:spPr>
        <a:xfrm>
          <a:off x="8750300" y="9959987"/>
          <a:ext cx="889000" cy="8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43936</xdr:rowOff>
    </xdr:from>
    <xdr:to>
      <xdr:col>50</xdr:col>
      <xdr:colOff>165100</xdr:colOff>
      <xdr:row>58</xdr:row>
      <xdr:rowOff>145536</xdr:rowOff>
    </xdr:to>
    <xdr:sp macro="" textlink="">
      <xdr:nvSpPr>
        <xdr:cNvPr id="353" name="フローチャート: 判断 352"/>
        <xdr:cNvSpPr/>
      </xdr:nvSpPr>
      <xdr:spPr>
        <a:xfrm>
          <a:off x="9588500" y="998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162063</xdr:rowOff>
    </xdr:from>
    <xdr:ext cx="599010" cy="259045"/>
    <xdr:sp macro="" textlink="">
      <xdr:nvSpPr>
        <xdr:cNvPr id="354" name="テキスト ボックス 353"/>
        <xdr:cNvSpPr txBox="1"/>
      </xdr:nvSpPr>
      <xdr:spPr>
        <a:xfrm>
          <a:off x="9339795" y="976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5297</xdr:rowOff>
    </xdr:from>
    <xdr:to>
      <xdr:col>45</xdr:col>
      <xdr:colOff>177800</xdr:colOff>
      <xdr:row>58</xdr:row>
      <xdr:rowOff>15887</xdr:rowOff>
    </xdr:to>
    <xdr:cxnSp macro="">
      <xdr:nvCxnSpPr>
        <xdr:cNvPr id="355" name="直線コネクタ 354"/>
        <xdr:cNvCxnSpPr/>
      </xdr:nvCxnSpPr>
      <xdr:spPr>
        <a:xfrm>
          <a:off x="7861300" y="9949397"/>
          <a:ext cx="889000" cy="10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66463</xdr:rowOff>
    </xdr:from>
    <xdr:to>
      <xdr:col>46</xdr:col>
      <xdr:colOff>38100</xdr:colOff>
      <xdr:row>58</xdr:row>
      <xdr:rowOff>168063</xdr:rowOff>
    </xdr:to>
    <xdr:sp macro="" textlink="">
      <xdr:nvSpPr>
        <xdr:cNvPr id="356" name="フローチャート: 判断 355"/>
        <xdr:cNvSpPr/>
      </xdr:nvSpPr>
      <xdr:spPr>
        <a:xfrm>
          <a:off x="8699500" y="1001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159190</xdr:rowOff>
    </xdr:from>
    <xdr:ext cx="534377" cy="259045"/>
    <xdr:sp macro="" textlink="">
      <xdr:nvSpPr>
        <xdr:cNvPr id="357" name="テキスト ボックス 356"/>
        <xdr:cNvSpPr txBox="1"/>
      </xdr:nvSpPr>
      <xdr:spPr>
        <a:xfrm>
          <a:off x="8483111" y="1010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5297</xdr:rowOff>
    </xdr:from>
    <xdr:to>
      <xdr:col>41</xdr:col>
      <xdr:colOff>50800</xdr:colOff>
      <xdr:row>58</xdr:row>
      <xdr:rowOff>15002</xdr:rowOff>
    </xdr:to>
    <xdr:cxnSp macro="">
      <xdr:nvCxnSpPr>
        <xdr:cNvPr id="358" name="直線コネクタ 357"/>
        <xdr:cNvCxnSpPr/>
      </xdr:nvCxnSpPr>
      <xdr:spPr>
        <a:xfrm flipV="1">
          <a:off x="6972300" y="9949397"/>
          <a:ext cx="889000" cy="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3646</xdr:rowOff>
    </xdr:from>
    <xdr:to>
      <xdr:col>41</xdr:col>
      <xdr:colOff>101600</xdr:colOff>
      <xdr:row>58</xdr:row>
      <xdr:rowOff>105246</xdr:rowOff>
    </xdr:to>
    <xdr:sp macro="" textlink="">
      <xdr:nvSpPr>
        <xdr:cNvPr id="359" name="フローチャート: 判断 358"/>
        <xdr:cNvSpPr/>
      </xdr:nvSpPr>
      <xdr:spPr>
        <a:xfrm>
          <a:off x="7810500" y="994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96373</xdr:rowOff>
    </xdr:from>
    <xdr:ext cx="599010" cy="259045"/>
    <xdr:sp macro="" textlink="">
      <xdr:nvSpPr>
        <xdr:cNvPr id="360" name="テキスト ボックス 359"/>
        <xdr:cNvSpPr txBox="1"/>
      </xdr:nvSpPr>
      <xdr:spPr>
        <a:xfrm>
          <a:off x="7561795" y="10040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167968</xdr:rowOff>
    </xdr:from>
    <xdr:to>
      <xdr:col>36</xdr:col>
      <xdr:colOff>165100</xdr:colOff>
      <xdr:row>58</xdr:row>
      <xdr:rowOff>98118</xdr:rowOff>
    </xdr:to>
    <xdr:sp macro="" textlink="">
      <xdr:nvSpPr>
        <xdr:cNvPr id="361" name="フローチャート: 判断 360"/>
        <xdr:cNvSpPr/>
      </xdr:nvSpPr>
      <xdr:spPr>
        <a:xfrm>
          <a:off x="6921500" y="9940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89245</xdr:rowOff>
    </xdr:from>
    <xdr:ext cx="599010" cy="259045"/>
    <xdr:sp macro="" textlink="">
      <xdr:nvSpPr>
        <xdr:cNvPr id="362" name="テキスト ボックス 361"/>
        <xdr:cNvSpPr txBox="1"/>
      </xdr:nvSpPr>
      <xdr:spPr>
        <a:xfrm>
          <a:off x="6672795" y="10033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73306</xdr:rowOff>
    </xdr:from>
    <xdr:to>
      <xdr:col>55</xdr:col>
      <xdr:colOff>50800</xdr:colOff>
      <xdr:row>59</xdr:row>
      <xdr:rowOff>3456</xdr:rowOff>
    </xdr:to>
    <xdr:sp macro="" textlink="">
      <xdr:nvSpPr>
        <xdr:cNvPr id="368" name="楕円 367"/>
        <xdr:cNvSpPr/>
      </xdr:nvSpPr>
      <xdr:spPr>
        <a:xfrm>
          <a:off x="10426700" y="1001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11952</xdr:rowOff>
    </xdr:from>
    <xdr:ext cx="534377" cy="259045"/>
    <xdr:sp macro="" textlink="">
      <xdr:nvSpPr>
        <xdr:cNvPr id="369" name="普通建設事業費該当値テキスト"/>
        <xdr:cNvSpPr txBox="1"/>
      </xdr:nvSpPr>
      <xdr:spPr>
        <a:xfrm>
          <a:off x="10528300" y="9956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54003</xdr:rowOff>
    </xdr:from>
    <xdr:to>
      <xdr:col>50</xdr:col>
      <xdr:colOff>165100</xdr:colOff>
      <xdr:row>58</xdr:row>
      <xdr:rowOff>155603</xdr:rowOff>
    </xdr:to>
    <xdr:sp macro="" textlink="">
      <xdr:nvSpPr>
        <xdr:cNvPr id="370" name="楕円 369"/>
        <xdr:cNvSpPr/>
      </xdr:nvSpPr>
      <xdr:spPr>
        <a:xfrm>
          <a:off x="9588500" y="999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146730</xdr:rowOff>
    </xdr:from>
    <xdr:ext cx="599010" cy="259045"/>
    <xdr:sp macro="" textlink="">
      <xdr:nvSpPr>
        <xdr:cNvPr id="371" name="テキスト ボックス 370"/>
        <xdr:cNvSpPr txBox="1"/>
      </xdr:nvSpPr>
      <xdr:spPr>
        <a:xfrm>
          <a:off x="9339795" y="100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136537</xdr:rowOff>
    </xdr:from>
    <xdr:to>
      <xdr:col>46</xdr:col>
      <xdr:colOff>38100</xdr:colOff>
      <xdr:row>58</xdr:row>
      <xdr:rowOff>66687</xdr:rowOff>
    </xdr:to>
    <xdr:sp macro="" textlink="">
      <xdr:nvSpPr>
        <xdr:cNvPr id="372" name="楕円 371"/>
        <xdr:cNvSpPr/>
      </xdr:nvSpPr>
      <xdr:spPr>
        <a:xfrm>
          <a:off x="8699500" y="990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83214</xdr:rowOff>
    </xdr:from>
    <xdr:ext cx="599010" cy="259045"/>
    <xdr:sp macro="" textlink="">
      <xdr:nvSpPr>
        <xdr:cNvPr id="373" name="テキスト ボックス 372"/>
        <xdr:cNvSpPr txBox="1"/>
      </xdr:nvSpPr>
      <xdr:spPr>
        <a:xfrm>
          <a:off x="8450795" y="9684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125947</xdr:rowOff>
    </xdr:from>
    <xdr:to>
      <xdr:col>41</xdr:col>
      <xdr:colOff>101600</xdr:colOff>
      <xdr:row>58</xdr:row>
      <xdr:rowOff>56097</xdr:rowOff>
    </xdr:to>
    <xdr:sp macro="" textlink="">
      <xdr:nvSpPr>
        <xdr:cNvPr id="374" name="楕円 373"/>
        <xdr:cNvSpPr/>
      </xdr:nvSpPr>
      <xdr:spPr>
        <a:xfrm>
          <a:off x="7810500" y="989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72624</xdr:rowOff>
    </xdr:from>
    <xdr:ext cx="599010" cy="259045"/>
    <xdr:sp macro="" textlink="">
      <xdr:nvSpPr>
        <xdr:cNvPr id="375" name="テキスト ボックス 374"/>
        <xdr:cNvSpPr txBox="1"/>
      </xdr:nvSpPr>
      <xdr:spPr>
        <a:xfrm>
          <a:off x="7561795" y="9673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135652</xdr:rowOff>
    </xdr:from>
    <xdr:to>
      <xdr:col>36</xdr:col>
      <xdr:colOff>165100</xdr:colOff>
      <xdr:row>58</xdr:row>
      <xdr:rowOff>65802</xdr:rowOff>
    </xdr:to>
    <xdr:sp macro="" textlink="">
      <xdr:nvSpPr>
        <xdr:cNvPr id="376" name="楕円 375"/>
        <xdr:cNvSpPr/>
      </xdr:nvSpPr>
      <xdr:spPr>
        <a:xfrm>
          <a:off x="6921500" y="990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82329</xdr:rowOff>
    </xdr:from>
    <xdr:ext cx="599010" cy="259045"/>
    <xdr:sp macro="" textlink="">
      <xdr:nvSpPr>
        <xdr:cNvPr id="377" name="テキスト ボックス 376"/>
        <xdr:cNvSpPr txBox="1"/>
      </xdr:nvSpPr>
      <xdr:spPr>
        <a:xfrm>
          <a:off x="6672795" y="9683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51078</xdr:rowOff>
    </xdr:from>
    <xdr:to>
      <xdr:col>54</xdr:col>
      <xdr:colOff>189865</xdr:colOff>
      <xdr:row>78</xdr:row>
      <xdr:rowOff>139700</xdr:rowOff>
    </xdr:to>
    <xdr:cxnSp macro="">
      <xdr:nvCxnSpPr>
        <xdr:cNvPr id="399" name="直線コネクタ 398"/>
        <xdr:cNvCxnSpPr/>
      </xdr:nvCxnSpPr>
      <xdr:spPr>
        <a:xfrm flipV="1">
          <a:off x="10475595" y="12052578"/>
          <a:ext cx="1270" cy="14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0"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1" name="直線コネクタ 400"/>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169205</xdr:rowOff>
    </xdr:from>
    <xdr:ext cx="599010" cy="259045"/>
    <xdr:sp macro="" textlink="">
      <xdr:nvSpPr>
        <xdr:cNvPr id="402" name="普通建設事業費 （ うち新規整備　）最大値テキスト"/>
        <xdr:cNvSpPr txBox="1"/>
      </xdr:nvSpPr>
      <xdr:spPr>
        <a:xfrm>
          <a:off x="10528300" y="11827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51078</xdr:rowOff>
    </xdr:from>
    <xdr:to>
      <xdr:col>55</xdr:col>
      <xdr:colOff>88900</xdr:colOff>
      <xdr:row>70</xdr:row>
      <xdr:rowOff>51078</xdr:rowOff>
    </xdr:to>
    <xdr:cxnSp macro="">
      <xdr:nvCxnSpPr>
        <xdr:cNvPr id="403" name="直線コネクタ 402"/>
        <xdr:cNvCxnSpPr/>
      </xdr:nvCxnSpPr>
      <xdr:spPr>
        <a:xfrm>
          <a:off x="10388600" y="12052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15646</xdr:rowOff>
    </xdr:from>
    <xdr:to>
      <xdr:col>55</xdr:col>
      <xdr:colOff>0</xdr:colOff>
      <xdr:row>78</xdr:row>
      <xdr:rowOff>54062</xdr:rowOff>
    </xdr:to>
    <xdr:cxnSp macro="">
      <xdr:nvCxnSpPr>
        <xdr:cNvPr id="404" name="直線コネクタ 403"/>
        <xdr:cNvCxnSpPr/>
      </xdr:nvCxnSpPr>
      <xdr:spPr>
        <a:xfrm flipV="1">
          <a:off x="9639300" y="13388746"/>
          <a:ext cx="838200" cy="3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168774</xdr:rowOff>
    </xdr:from>
    <xdr:ext cx="534377" cy="259045"/>
    <xdr:sp macro="" textlink="">
      <xdr:nvSpPr>
        <xdr:cNvPr id="405" name="普通建設事業費 （ うち新規整備　）平均値テキスト"/>
        <xdr:cNvSpPr txBox="1"/>
      </xdr:nvSpPr>
      <xdr:spPr>
        <a:xfrm>
          <a:off x="10528300" y="13370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18897</xdr:rowOff>
    </xdr:from>
    <xdr:to>
      <xdr:col>55</xdr:col>
      <xdr:colOff>50800</xdr:colOff>
      <xdr:row>78</xdr:row>
      <xdr:rowOff>120497</xdr:rowOff>
    </xdr:to>
    <xdr:sp macro="" textlink="">
      <xdr:nvSpPr>
        <xdr:cNvPr id="406" name="フローチャート: 判断 405"/>
        <xdr:cNvSpPr/>
      </xdr:nvSpPr>
      <xdr:spPr>
        <a:xfrm>
          <a:off x="10426700" y="13391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164753</xdr:rowOff>
    </xdr:from>
    <xdr:to>
      <xdr:col>50</xdr:col>
      <xdr:colOff>114300</xdr:colOff>
      <xdr:row>78</xdr:row>
      <xdr:rowOff>54062</xdr:rowOff>
    </xdr:to>
    <xdr:cxnSp macro="">
      <xdr:nvCxnSpPr>
        <xdr:cNvPr id="407" name="直線コネクタ 406"/>
        <xdr:cNvCxnSpPr/>
      </xdr:nvCxnSpPr>
      <xdr:spPr>
        <a:xfrm>
          <a:off x="8750300" y="13366403"/>
          <a:ext cx="889000" cy="6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8663</xdr:rowOff>
    </xdr:from>
    <xdr:to>
      <xdr:col>50</xdr:col>
      <xdr:colOff>165100</xdr:colOff>
      <xdr:row>78</xdr:row>
      <xdr:rowOff>110263</xdr:rowOff>
    </xdr:to>
    <xdr:sp macro="" textlink="">
      <xdr:nvSpPr>
        <xdr:cNvPr id="408" name="フローチャート: 判断 407"/>
        <xdr:cNvSpPr/>
      </xdr:nvSpPr>
      <xdr:spPr>
        <a:xfrm>
          <a:off x="9588500" y="1338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101390</xdr:rowOff>
    </xdr:from>
    <xdr:ext cx="534377" cy="259045"/>
    <xdr:sp macro="" textlink="">
      <xdr:nvSpPr>
        <xdr:cNvPr id="409" name="テキスト ボックス 408"/>
        <xdr:cNvSpPr txBox="1"/>
      </xdr:nvSpPr>
      <xdr:spPr>
        <a:xfrm>
          <a:off x="9372111" y="1347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98938</xdr:rowOff>
    </xdr:from>
    <xdr:to>
      <xdr:col>45</xdr:col>
      <xdr:colOff>177800</xdr:colOff>
      <xdr:row>77</xdr:row>
      <xdr:rowOff>164753</xdr:rowOff>
    </xdr:to>
    <xdr:cxnSp macro="">
      <xdr:nvCxnSpPr>
        <xdr:cNvPr id="410" name="直線コネクタ 409"/>
        <xdr:cNvCxnSpPr/>
      </xdr:nvCxnSpPr>
      <xdr:spPr>
        <a:xfrm>
          <a:off x="7861300" y="13300588"/>
          <a:ext cx="889000" cy="65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969</xdr:rowOff>
    </xdr:from>
    <xdr:to>
      <xdr:col>46</xdr:col>
      <xdr:colOff>38100</xdr:colOff>
      <xdr:row>78</xdr:row>
      <xdr:rowOff>102569</xdr:rowOff>
    </xdr:to>
    <xdr:sp macro="" textlink="">
      <xdr:nvSpPr>
        <xdr:cNvPr id="411" name="フローチャート: 判断 410"/>
        <xdr:cNvSpPr/>
      </xdr:nvSpPr>
      <xdr:spPr>
        <a:xfrm>
          <a:off x="8699500" y="13374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93696</xdr:rowOff>
    </xdr:from>
    <xdr:ext cx="534377" cy="259045"/>
    <xdr:sp macro="" textlink="">
      <xdr:nvSpPr>
        <xdr:cNvPr id="412" name="テキスト ボックス 411"/>
        <xdr:cNvSpPr txBox="1"/>
      </xdr:nvSpPr>
      <xdr:spPr>
        <a:xfrm>
          <a:off x="8483111" y="13466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114494</xdr:rowOff>
    </xdr:from>
    <xdr:to>
      <xdr:col>41</xdr:col>
      <xdr:colOff>101600</xdr:colOff>
      <xdr:row>78</xdr:row>
      <xdr:rowOff>44644</xdr:rowOff>
    </xdr:to>
    <xdr:sp macro="" textlink="">
      <xdr:nvSpPr>
        <xdr:cNvPr id="413" name="フローチャート: 判断 412"/>
        <xdr:cNvSpPr/>
      </xdr:nvSpPr>
      <xdr:spPr>
        <a:xfrm>
          <a:off x="7810500" y="13316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35771</xdr:rowOff>
    </xdr:from>
    <xdr:ext cx="534377" cy="259045"/>
    <xdr:sp macro="" textlink="">
      <xdr:nvSpPr>
        <xdr:cNvPr id="414" name="テキスト ボックス 413"/>
        <xdr:cNvSpPr txBox="1"/>
      </xdr:nvSpPr>
      <xdr:spPr>
        <a:xfrm>
          <a:off x="7594111" y="13408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136296</xdr:rowOff>
    </xdr:from>
    <xdr:to>
      <xdr:col>55</xdr:col>
      <xdr:colOff>50800</xdr:colOff>
      <xdr:row>78</xdr:row>
      <xdr:rowOff>66446</xdr:rowOff>
    </xdr:to>
    <xdr:sp macro="" textlink="">
      <xdr:nvSpPr>
        <xdr:cNvPr id="420" name="楕円 419"/>
        <xdr:cNvSpPr/>
      </xdr:nvSpPr>
      <xdr:spPr>
        <a:xfrm>
          <a:off x="10426700" y="1333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95673</xdr:rowOff>
    </xdr:from>
    <xdr:ext cx="534377" cy="259045"/>
    <xdr:sp macro="" textlink="">
      <xdr:nvSpPr>
        <xdr:cNvPr id="421" name="普通建設事業費 （ うち新規整備　）該当値テキスト"/>
        <xdr:cNvSpPr txBox="1"/>
      </xdr:nvSpPr>
      <xdr:spPr>
        <a:xfrm>
          <a:off x="10528300" y="1312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3262</xdr:rowOff>
    </xdr:from>
    <xdr:to>
      <xdr:col>50</xdr:col>
      <xdr:colOff>165100</xdr:colOff>
      <xdr:row>78</xdr:row>
      <xdr:rowOff>104862</xdr:rowOff>
    </xdr:to>
    <xdr:sp macro="" textlink="">
      <xdr:nvSpPr>
        <xdr:cNvPr id="422" name="楕円 421"/>
        <xdr:cNvSpPr/>
      </xdr:nvSpPr>
      <xdr:spPr>
        <a:xfrm>
          <a:off x="9588500" y="13376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121389</xdr:rowOff>
    </xdr:from>
    <xdr:ext cx="534377" cy="259045"/>
    <xdr:sp macro="" textlink="">
      <xdr:nvSpPr>
        <xdr:cNvPr id="423" name="テキスト ボックス 422"/>
        <xdr:cNvSpPr txBox="1"/>
      </xdr:nvSpPr>
      <xdr:spPr>
        <a:xfrm>
          <a:off x="9372111" y="1315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113953</xdr:rowOff>
    </xdr:from>
    <xdr:to>
      <xdr:col>46</xdr:col>
      <xdr:colOff>38100</xdr:colOff>
      <xdr:row>78</xdr:row>
      <xdr:rowOff>44103</xdr:rowOff>
    </xdr:to>
    <xdr:sp macro="" textlink="">
      <xdr:nvSpPr>
        <xdr:cNvPr id="424" name="楕円 423"/>
        <xdr:cNvSpPr/>
      </xdr:nvSpPr>
      <xdr:spPr>
        <a:xfrm>
          <a:off x="8699500" y="1331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60630</xdr:rowOff>
    </xdr:from>
    <xdr:ext cx="534377" cy="259045"/>
    <xdr:sp macro="" textlink="">
      <xdr:nvSpPr>
        <xdr:cNvPr id="425" name="テキスト ボックス 424"/>
        <xdr:cNvSpPr txBox="1"/>
      </xdr:nvSpPr>
      <xdr:spPr>
        <a:xfrm>
          <a:off x="8483111" y="130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48138</xdr:rowOff>
    </xdr:from>
    <xdr:to>
      <xdr:col>41</xdr:col>
      <xdr:colOff>101600</xdr:colOff>
      <xdr:row>77</xdr:row>
      <xdr:rowOff>149738</xdr:rowOff>
    </xdr:to>
    <xdr:sp macro="" textlink="">
      <xdr:nvSpPr>
        <xdr:cNvPr id="426" name="楕円 425"/>
        <xdr:cNvSpPr/>
      </xdr:nvSpPr>
      <xdr:spPr>
        <a:xfrm>
          <a:off x="7810500" y="132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166265</xdr:rowOff>
    </xdr:from>
    <xdr:ext cx="534377" cy="259045"/>
    <xdr:sp macro="" textlink="">
      <xdr:nvSpPr>
        <xdr:cNvPr id="427" name="テキスト ボックス 426"/>
        <xdr:cNvSpPr txBox="1"/>
      </xdr:nvSpPr>
      <xdr:spPr>
        <a:xfrm>
          <a:off x="7594111" y="13025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3" name="テキスト ボックス 44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5" name="テキスト ボックス 44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140500</xdr:rowOff>
    </xdr:from>
    <xdr:to>
      <xdr:col>54</xdr:col>
      <xdr:colOff>189865</xdr:colOff>
      <xdr:row>99</xdr:row>
      <xdr:rowOff>16583</xdr:rowOff>
    </xdr:to>
    <xdr:cxnSp macro="">
      <xdr:nvCxnSpPr>
        <xdr:cNvPr id="451" name="直線コネクタ 450"/>
        <xdr:cNvCxnSpPr/>
      </xdr:nvCxnSpPr>
      <xdr:spPr>
        <a:xfrm flipV="1">
          <a:off x="10475595" y="15571000"/>
          <a:ext cx="1270" cy="1419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20410</xdr:rowOff>
    </xdr:from>
    <xdr:ext cx="469744" cy="259045"/>
    <xdr:sp macro="" textlink="">
      <xdr:nvSpPr>
        <xdr:cNvPr id="452" name="普通建設事業費 （ うち更新整備　）最小値テキスト"/>
        <xdr:cNvSpPr txBox="1"/>
      </xdr:nvSpPr>
      <xdr:spPr>
        <a:xfrm>
          <a:off x="10528300" y="1699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16583</xdr:rowOff>
    </xdr:from>
    <xdr:to>
      <xdr:col>55</xdr:col>
      <xdr:colOff>88900</xdr:colOff>
      <xdr:row>99</xdr:row>
      <xdr:rowOff>16583</xdr:rowOff>
    </xdr:to>
    <xdr:cxnSp macro="">
      <xdr:nvCxnSpPr>
        <xdr:cNvPr id="453" name="直線コネクタ 452"/>
        <xdr:cNvCxnSpPr/>
      </xdr:nvCxnSpPr>
      <xdr:spPr>
        <a:xfrm>
          <a:off x="10388600" y="1699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87177</xdr:rowOff>
    </xdr:from>
    <xdr:ext cx="599010" cy="259045"/>
    <xdr:sp macro="" textlink="">
      <xdr:nvSpPr>
        <xdr:cNvPr id="454" name="普通建設事業費 （ うち更新整備　）最大値テキスト"/>
        <xdr:cNvSpPr txBox="1"/>
      </xdr:nvSpPr>
      <xdr:spPr>
        <a:xfrm>
          <a:off x="10528300" y="1534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140500</xdr:rowOff>
    </xdr:from>
    <xdr:to>
      <xdr:col>55</xdr:col>
      <xdr:colOff>88900</xdr:colOff>
      <xdr:row>90</xdr:row>
      <xdr:rowOff>140500</xdr:rowOff>
    </xdr:to>
    <xdr:cxnSp macro="">
      <xdr:nvCxnSpPr>
        <xdr:cNvPr id="455" name="直線コネクタ 454"/>
        <xdr:cNvCxnSpPr/>
      </xdr:nvCxnSpPr>
      <xdr:spPr>
        <a:xfrm>
          <a:off x="10388600" y="155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20988</xdr:rowOff>
    </xdr:from>
    <xdr:to>
      <xdr:col>55</xdr:col>
      <xdr:colOff>0</xdr:colOff>
      <xdr:row>98</xdr:row>
      <xdr:rowOff>22611</xdr:rowOff>
    </xdr:to>
    <xdr:cxnSp macro="">
      <xdr:nvCxnSpPr>
        <xdr:cNvPr id="456" name="直線コネクタ 455"/>
        <xdr:cNvCxnSpPr/>
      </xdr:nvCxnSpPr>
      <xdr:spPr>
        <a:xfrm>
          <a:off x="9639300" y="16651638"/>
          <a:ext cx="838200" cy="17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72579</xdr:rowOff>
    </xdr:from>
    <xdr:ext cx="534377" cy="259045"/>
    <xdr:sp macro="" textlink="">
      <xdr:nvSpPr>
        <xdr:cNvPr id="457" name="普通建設事業費 （ うち更新整備　）平均値テキスト"/>
        <xdr:cNvSpPr txBox="1"/>
      </xdr:nvSpPr>
      <xdr:spPr>
        <a:xfrm>
          <a:off x="10528300" y="16360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49702</xdr:rowOff>
    </xdr:from>
    <xdr:to>
      <xdr:col>55</xdr:col>
      <xdr:colOff>50800</xdr:colOff>
      <xdr:row>96</xdr:row>
      <xdr:rowOff>151302</xdr:rowOff>
    </xdr:to>
    <xdr:sp macro="" textlink="">
      <xdr:nvSpPr>
        <xdr:cNvPr id="458" name="フローチャート: 判断 457"/>
        <xdr:cNvSpPr/>
      </xdr:nvSpPr>
      <xdr:spPr>
        <a:xfrm>
          <a:off x="10426700" y="1650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14092</xdr:rowOff>
    </xdr:from>
    <xdr:to>
      <xdr:col>50</xdr:col>
      <xdr:colOff>114300</xdr:colOff>
      <xdr:row>97</xdr:row>
      <xdr:rowOff>20988</xdr:rowOff>
    </xdr:to>
    <xdr:cxnSp macro="">
      <xdr:nvCxnSpPr>
        <xdr:cNvPr id="459" name="直線コネクタ 458"/>
        <xdr:cNvCxnSpPr/>
      </xdr:nvCxnSpPr>
      <xdr:spPr>
        <a:xfrm>
          <a:off x="8750300" y="16473292"/>
          <a:ext cx="889000" cy="17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96185</xdr:rowOff>
    </xdr:from>
    <xdr:to>
      <xdr:col>50</xdr:col>
      <xdr:colOff>165100</xdr:colOff>
      <xdr:row>97</xdr:row>
      <xdr:rowOff>26335</xdr:rowOff>
    </xdr:to>
    <xdr:sp macro="" textlink="">
      <xdr:nvSpPr>
        <xdr:cNvPr id="460" name="フローチャート: 判断 459"/>
        <xdr:cNvSpPr/>
      </xdr:nvSpPr>
      <xdr:spPr>
        <a:xfrm>
          <a:off x="9588500" y="165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42862</xdr:rowOff>
    </xdr:from>
    <xdr:ext cx="534377" cy="259045"/>
    <xdr:sp macro="" textlink="">
      <xdr:nvSpPr>
        <xdr:cNvPr id="461" name="テキスト ボックス 460"/>
        <xdr:cNvSpPr txBox="1"/>
      </xdr:nvSpPr>
      <xdr:spPr>
        <a:xfrm>
          <a:off x="9372111" y="163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14092</xdr:rowOff>
    </xdr:from>
    <xdr:to>
      <xdr:col>45</xdr:col>
      <xdr:colOff>177800</xdr:colOff>
      <xdr:row>97</xdr:row>
      <xdr:rowOff>111423</xdr:rowOff>
    </xdr:to>
    <xdr:cxnSp macro="">
      <xdr:nvCxnSpPr>
        <xdr:cNvPr id="462" name="直線コネクタ 461"/>
        <xdr:cNvCxnSpPr/>
      </xdr:nvCxnSpPr>
      <xdr:spPr>
        <a:xfrm flipV="1">
          <a:off x="7861300" y="16473292"/>
          <a:ext cx="889000" cy="268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33342</xdr:rowOff>
    </xdr:from>
    <xdr:to>
      <xdr:col>46</xdr:col>
      <xdr:colOff>38100</xdr:colOff>
      <xdr:row>97</xdr:row>
      <xdr:rowOff>134942</xdr:rowOff>
    </xdr:to>
    <xdr:sp macro="" textlink="">
      <xdr:nvSpPr>
        <xdr:cNvPr id="463" name="フローチャート: 判断 462"/>
        <xdr:cNvSpPr/>
      </xdr:nvSpPr>
      <xdr:spPr>
        <a:xfrm>
          <a:off x="8699500" y="16663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126069</xdr:rowOff>
    </xdr:from>
    <xdr:ext cx="534377" cy="259045"/>
    <xdr:sp macro="" textlink="">
      <xdr:nvSpPr>
        <xdr:cNvPr id="464" name="テキスト ボックス 463"/>
        <xdr:cNvSpPr txBox="1"/>
      </xdr:nvSpPr>
      <xdr:spPr>
        <a:xfrm>
          <a:off x="8483111" y="1675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146889</xdr:rowOff>
    </xdr:from>
    <xdr:to>
      <xdr:col>41</xdr:col>
      <xdr:colOff>101600</xdr:colOff>
      <xdr:row>97</xdr:row>
      <xdr:rowOff>77039</xdr:rowOff>
    </xdr:to>
    <xdr:sp macro="" textlink="">
      <xdr:nvSpPr>
        <xdr:cNvPr id="465" name="フローチャート: 判断 464"/>
        <xdr:cNvSpPr/>
      </xdr:nvSpPr>
      <xdr:spPr>
        <a:xfrm>
          <a:off x="7810500" y="1660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93566</xdr:rowOff>
    </xdr:from>
    <xdr:ext cx="534377" cy="259045"/>
    <xdr:sp macro="" textlink="">
      <xdr:nvSpPr>
        <xdr:cNvPr id="466" name="テキスト ボックス 465"/>
        <xdr:cNvSpPr txBox="1"/>
      </xdr:nvSpPr>
      <xdr:spPr>
        <a:xfrm>
          <a:off x="7594111" y="1638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143261</xdr:rowOff>
    </xdr:from>
    <xdr:to>
      <xdr:col>55</xdr:col>
      <xdr:colOff>50800</xdr:colOff>
      <xdr:row>98</xdr:row>
      <xdr:rowOff>73411</xdr:rowOff>
    </xdr:to>
    <xdr:sp macro="" textlink="">
      <xdr:nvSpPr>
        <xdr:cNvPr id="472" name="楕円 471"/>
        <xdr:cNvSpPr/>
      </xdr:nvSpPr>
      <xdr:spPr>
        <a:xfrm>
          <a:off x="10426700" y="1677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121688</xdr:rowOff>
    </xdr:from>
    <xdr:ext cx="534377" cy="259045"/>
    <xdr:sp macro="" textlink="">
      <xdr:nvSpPr>
        <xdr:cNvPr id="473" name="普通建設事業費 （ うち更新整備　）該当値テキスト"/>
        <xdr:cNvSpPr txBox="1"/>
      </xdr:nvSpPr>
      <xdr:spPr>
        <a:xfrm>
          <a:off x="10528300" y="1675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141638</xdr:rowOff>
    </xdr:from>
    <xdr:to>
      <xdr:col>50</xdr:col>
      <xdr:colOff>165100</xdr:colOff>
      <xdr:row>97</xdr:row>
      <xdr:rowOff>71788</xdr:rowOff>
    </xdr:to>
    <xdr:sp macro="" textlink="">
      <xdr:nvSpPr>
        <xdr:cNvPr id="474" name="楕円 473"/>
        <xdr:cNvSpPr/>
      </xdr:nvSpPr>
      <xdr:spPr>
        <a:xfrm>
          <a:off x="9588500" y="1660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62915</xdr:rowOff>
    </xdr:from>
    <xdr:ext cx="534377" cy="259045"/>
    <xdr:sp macro="" textlink="">
      <xdr:nvSpPr>
        <xdr:cNvPr id="475" name="テキスト ボックス 474"/>
        <xdr:cNvSpPr txBox="1"/>
      </xdr:nvSpPr>
      <xdr:spPr>
        <a:xfrm>
          <a:off x="9372111" y="16693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134742</xdr:rowOff>
    </xdr:from>
    <xdr:to>
      <xdr:col>46</xdr:col>
      <xdr:colOff>38100</xdr:colOff>
      <xdr:row>96</xdr:row>
      <xdr:rowOff>64892</xdr:rowOff>
    </xdr:to>
    <xdr:sp macro="" textlink="">
      <xdr:nvSpPr>
        <xdr:cNvPr id="476" name="楕円 475"/>
        <xdr:cNvSpPr/>
      </xdr:nvSpPr>
      <xdr:spPr>
        <a:xfrm>
          <a:off x="8699500" y="16422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81419</xdr:rowOff>
    </xdr:from>
    <xdr:ext cx="534377" cy="259045"/>
    <xdr:sp macro="" textlink="">
      <xdr:nvSpPr>
        <xdr:cNvPr id="477" name="テキスト ボックス 476"/>
        <xdr:cNvSpPr txBox="1"/>
      </xdr:nvSpPr>
      <xdr:spPr>
        <a:xfrm>
          <a:off x="8483111" y="1619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60623</xdr:rowOff>
    </xdr:from>
    <xdr:to>
      <xdr:col>41</xdr:col>
      <xdr:colOff>101600</xdr:colOff>
      <xdr:row>97</xdr:row>
      <xdr:rowOff>162223</xdr:rowOff>
    </xdr:to>
    <xdr:sp macro="" textlink="">
      <xdr:nvSpPr>
        <xdr:cNvPr id="478" name="楕円 477"/>
        <xdr:cNvSpPr/>
      </xdr:nvSpPr>
      <xdr:spPr>
        <a:xfrm>
          <a:off x="7810500" y="1669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153350</xdr:rowOff>
    </xdr:from>
    <xdr:ext cx="534377" cy="259045"/>
    <xdr:sp macro="" textlink="">
      <xdr:nvSpPr>
        <xdr:cNvPr id="479" name="テキスト ボックス 478"/>
        <xdr:cNvSpPr txBox="1"/>
      </xdr:nvSpPr>
      <xdr:spPr>
        <a:xfrm>
          <a:off x="7594111" y="1678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3" name="テキスト ボックス 49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5" name="テキスト ボックス 49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7" name="テキスト ボックス 49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85479</xdr:rowOff>
    </xdr:from>
    <xdr:to>
      <xdr:col>85</xdr:col>
      <xdr:colOff>126364</xdr:colOff>
      <xdr:row>39</xdr:row>
      <xdr:rowOff>98878</xdr:rowOff>
    </xdr:to>
    <xdr:cxnSp macro="">
      <xdr:nvCxnSpPr>
        <xdr:cNvPr id="505" name="直線コネクタ 504"/>
        <xdr:cNvCxnSpPr/>
      </xdr:nvCxnSpPr>
      <xdr:spPr>
        <a:xfrm flipV="1">
          <a:off x="16317595" y="5228979"/>
          <a:ext cx="1269" cy="1556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103200</xdr:rowOff>
    </xdr:from>
    <xdr:ext cx="249299" cy="259045"/>
    <xdr:sp macro="" textlink="">
      <xdr:nvSpPr>
        <xdr:cNvPr id="506" name="災害復旧事業費最小値テキスト"/>
        <xdr:cNvSpPr txBox="1"/>
      </xdr:nvSpPr>
      <xdr:spPr>
        <a:xfrm>
          <a:off x="16370300" y="67897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7" name="直線コネクタ 50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32156</xdr:rowOff>
    </xdr:from>
    <xdr:ext cx="599010" cy="259045"/>
    <xdr:sp macro="" textlink="">
      <xdr:nvSpPr>
        <xdr:cNvPr id="508" name="災害復旧事業費最大値テキスト"/>
        <xdr:cNvSpPr txBox="1"/>
      </xdr:nvSpPr>
      <xdr:spPr>
        <a:xfrm>
          <a:off x="16370300" y="5004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85479</xdr:rowOff>
    </xdr:from>
    <xdr:to>
      <xdr:col>86</xdr:col>
      <xdr:colOff>25400</xdr:colOff>
      <xdr:row>30</xdr:row>
      <xdr:rowOff>85479</xdr:rowOff>
    </xdr:to>
    <xdr:cxnSp macro="">
      <xdr:nvCxnSpPr>
        <xdr:cNvPr id="509" name="直線コネクタ 508"/>
        <xdr:cNvCxnSpPr/>
      </xdr:nvCxnSpPr>
      <xdr:spPr>
        <a:xfrm>
          <a:off x="16230600" y="5228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72452</xdr:rowOff>
    </xdr:from>
    <xdr:to>
      <xdr:col>85</xdr:col>
      <xdr:colOff>127000</xdr:colOff>
      <xdr:row>39</xdr:row>
      <xdr:rowOff>86338</xdr:rowOff>
    </xdr:to>
    <xdr:cxnSp macro="">
      <xdr:nvCxnSpPr>
        <xdr:cNvPr id="510" name="直線コネクタ 509"/>
        <xdr:cNvCxnSpPr/>
      </xdr:nvCxnSpPr>
      <xdr:spPr>
        <a:xfrm flipV="1">
          <a:off x="15481300" y="6759002"/>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20651</xdr:rowOff>
    </xdr:from>
    <xdr:ext cx="534377" cy="259045"/>
    <xdr:sp macro="" textlink="">
      <xdr:nvSpPr>
        <xdr:cNvPr id="511" name="災害復旧事業費平均値テキスト"/>
        <xdr:cNvSpPr txBox="1"/>
      </xdr:nvSpPr>
      <xdr:spPr>
        <a:xfrm>
          <a:off x="16370300" y="6535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169224</xdr:rowOff>
    </xdr:from>
    <xdr:to>
      <xdr:col>85</xdr:col>
      <xdr:colOff>177800</xdr:colOff>
      <xdr:row>39</xdr:row>
      <xdr:rowOff>99374</xdr:rowOff>
    </xdr:to>
    <xdr:sp macro="" textlink="">
      <xdr:nvSpPr>
        <xdr:cNvPr id="512" name="フローチャート: 判断 511"/>
        <xdr:cNvSpPr/>
      </xdr:nvSpPr>
      <xdr:spPr>
        <a:xfrm>
          <a:off x="16268700" y="668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54769</xdr:rowOff>
    </xdr:from>
    <xdr:to>
      <xdr:col>81</xdr:col>
      <xdr:colOff>50800</xdr:colOff>
      <xdr:row>39</xdr:row>
      <xdr:rowOff>86338</xdr:rowOff>
    </xdr:to>
    <xdr:cxnSp macro="">
      <xdr:nvCxnSpPr>
        <xdr:cNvPr id="513" name="直線コネクタ 512"/>
        <xdr:cNvCxnSpPr/>
      </xdr:nvCxnSpPr>
      <xdr:spPr>
        <a:xfrm>
          <a:off x="14592300" y="6398419"/>
          <a:ext cx="889000" cy="37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16101</xdr:rowOff>
    </xdr:from>
    <xdr:to>
      <xdr:col>81</xdr:col>
      <xdr:colOff>101600</xdr:colOff>
      <xdr:row>39</xdr:row>
      <xdr:rowOff>117701</xdr:rowOff>
    </xdr:to>
    <xdr:sp macro="" textlink="">
      <xdr:nvSpPr>
        <xdr:cNvPr id="514" name="フローチャート: 判断 513"/>
        <xdr:cNvSpPr/>
      </xdr:nvSpPr>
      <xdr:spPr>
        <a:xfrm>
          <a:off x="15430500" y="6702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134228</xdr:rowOff>
    </xdr:from>
    <xdr:ext cx="469744" cy="259045"/>
    <xdr:sp macro="" textlink="">
      <xdr:nvSpPr>
        <xdr:cNvPr id="515" name="テキスト ボックス 514"/>
        <xdr:cNvSpPr txBox="1"/>
      </xdr:nvSpPr>
      <xdr:spPr>
        <a:xfrm>
          <a:off x="15246428" y="647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26801</xdr:rowOff>
    </xdr:from>
    <xdr:to>
      <xdr:col>76</xdr:col>
      <xdr:colOff>114300</xdr:colOff>
      <xdr:row>37</xdr:row>
      <xdr:rowOff>54769</xdr:rowOff>
    </xdr:to>
    <xdr:cxnSp macro="">
      <xdr:nvCxnSpPr>
        <xdr:cNvPr id="516" name="直線コネクタ 515"/>
        <xdr:cNvCxnSpPr/>
      </xdr:nvCxnSpPr>
      <xdr:spPr>
        <a:xfrm>
          <a:off x="13703300" y="6199001"/>
          <a:ext cx="889000" cy="1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29042</xdr:rowOff>
    </xdr:from>
    <xdr:to>
      <xdr:col>76</xdr:col>
      <xdr:colOff>165100</xdr:colOff>
      <xdr:row>39</xdr:row>
      <xdr:rowOff>130642</xdr:rowOff>
    </xdr:to>
    <xdr:sp macro="" textlink="">
      <xdr:nvSpPr>
        <xdr:cNvPr id="517" name="フローチャート: 判断 516"/>
        <xdr:cNvSpPr/>
      </xdr:nvSpPr>
      <xdr:spPr>
        <a:xfrm>
          <a:off x="14541500" y="67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121769</xdr:rowOff>
    </xdr:from>
    <xdr:ext cx="469744" cy="259045"/>
    <xdr:sp macro="" textlink="">
      <xdr:nvSpPr>
        <xdr:cNvPr id="518" name="テキスト ボックス 517"/>
        <xdr:cNvSpPr txBox="1"/>
      </xdr:nvSpPr>
      <xdr:spPr>
        <a:xfrm>
          <a:off x="14357428" y="68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26801</xdr:rowOff>
    </xdr:from>
    <xdr:to>
      <xdr:col>71</xdr:col>
      <xdr:colOff>177800</xdr:colOff>
      <xdr:row>38</xdr:row>
      <xdr:rowOff>40465</xdr:rowOff>
    </xdr:to>
    <xdr:cxnSp macro="">
      <xdr:nvCxnSpPr>
        <xdr:cNvPr id="519" name="直線コネクタ 518"/>
        <xdr:cNvCxnSpPr/>
      </xdr:nvCxnSpPr>
      <xdr:spPr>
        <a:xfrm flipV="1">
          <a:off x="12814300" y="6199001"/>
          <a:ext cx="889000" cy="356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169488</xdr:rowOff>
    </xdr:from>
    <xdr:to>
      <xdr:col>72</xdr:col>
      <xdr:colOff>38100</xdr:colOff>
      <xdr:row>39</xdr:row>
      <xdr:rowOff>99638</xdr:rowOff>
    </xdr:to>
    <xdr:sp macro="" textlink="">
      <xdr:nvSpPr>
        <xdr:cNvPr id="520" name="フローチャート: 判断 519"/>
        <xdr:cNvSpPr/>
      </xdr:nvSpPr>
      <xdr:spPr>
        <a:xfrm>
          <a:off x="13652500" y="668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90765</xdr:rowOff>
    </xdr:from>
    <xdr:ext cx="534377" cy="259045"/>
    <xdr:sp macro="" textlink="">
      <xdr:nvSpPr>
        <xdr:cNvPr id="521" name="テキスト ボックス 520"/>
        <xdr:cNvSpPr txBox="1"/>
      </xdr:nvSpPr>
      <xdr:spPr>
        <a:xfrm>
          <a:off x="13436111" y="6777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2666</xdr:rowOff>
    </xdr:from>
    <xdr:to>
      <xdr:col>67</xdr:col>
      <xdr:colOff>101600</xdr:colOff>
      <xdr:row>39</xdr:row>
      <xdr:rowOff>104266</xdr:rowOff>
    </xdr:to>
    <xdr:sp macro="" textlink="">
      <xdr:nvSpPr>
        <xdr:cNvPr id="522" name="フローチャート: 判断 521"/>
        <xdr:cNvSpPr/>
      </xdr:nvSpPr>
      <xdr:spPr>
        <a:xfrm>
          <a:off x="12763500" y="6689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95393</xdr:rowOff>
    </xdr:from>
    <xdr:ext cx="534377" cy="259045"/>
    <xdr:sp macro="" textlink="">
      <xdr:nvSpPr>
        <xdr:cNvPr id="523" name="テキスト ボックス 522"/>
        <xdr:cNvSpPr txBox="1"/>
      </xdr:nvSpPr>
      <xdr:spPr>
        <a:xfrm>
          <a:off x="12547111" y="6781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21652</xdr:rowOff>
    </xdr:from>
    <xdr:to>
      <xdr:col>85</xdr:col>
      <xdr:colOff>177800</xdr:colOff>
      <xdr:row>39</xdr:row>
      <xdr:rowOff>123252</xdr:rowOff>
    </xdr:to>
    <xdr:sp macro="" textlink="">
      <xdr:nvSpPr>
        <xdr:cNvPr id="529" name="楕円 528"/>
        <xdr:cNvSpPr/>
      </xdr:nvSpPr>
      <xdr:spPr>
        <a:xfrm>
          <a:off x="16268700" y="670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147650</xdr:rowOff>
    </xdr:from>
    <xdr:ext cx="469744" cy="259045"/>
    <xdr:sp macro="" textlink="">
      <xdr:nvSpPr>
        <xdr:cNvPr id="530" name="災害復旧事業費該当値テキスト"/>
        <xdr:cNvSpPr txBox="1"/>
      </xdr:nvSpPr>
      <xdr:spPr>
        <a:xfrm>
          <a:off x="16370300" y="666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35538</xdr:rowOff>
    </xdr:from>
    <xdr:to>
      <xdr:col>81</xdr:col>
      <xdr:colOff>101600</xdr:colOff>
      <xdr:row>39</xdr:row>
      <xdr:rowOff>137138</xdr:rowOff>
    </xdr:to>
    <xdr:sp macro="" textlink="">
      <xdr:nvSpPr>
        <xdr:cNvPr id="531" name="楕円 530"/>
        <xdr:cNvSpPr/>
      </xdr:nvSpPr>
      <xdr:spPr>
        <a:xfrm>
          <a:off x="15430500" y="672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128265</xdr:rowOff>
    </xdr:from>
    <xdr:ext cx="469744" cy="259045"/>
    <xdr:sp macro="" textlink="">
      <xdr:nvSpPr>
        <xdr:cNvPr id="532" name="テキスト ボックス 531"/>
        <xdr:cNvSpPr txBox="1"/>
      </xdr:nvSpPr>
      <xdr:spPr>
        <a:xfrm>
          <a:off x="15246428" y="6814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3969</xdr:rowOff>
    </xdr:from>
    <xdr:to>
      <xdr:col>76</xdr:col>
      <xdr:colOff>165100</xdr:colOff>
      <xdr:row>37</xdr:row>
      <xdr:rowOff>105569</xdr:rowOff>
    </xdr:to>
    <xdr:sp macro="" textlink="">
      <xdr:nvSpPr>
        <xdr:cNvPr id="533" name="楕円 532"/>
        <xdr:cNvSpPr/>
      </xdr:nvSpPr>
      <xdr:spPr>
        <a:xfrm>
          <a:off x="14541500" y="6347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122096</xdr:rowOff>
    </xdr:from>
    <xdr:ext cx="599010" cy="259045"/>
    <xdr:sp macro="" textlink="">
      <xdr:nvSpPr>
        <xdr:cNvPr id="534" name="テキスト ボックス 533"/>
        <xdr:cNvSpPr txBox="1"/>
      </xdr:nvSpPr>
      <xdr:spPr>
        <a:xfrm>
          <a:off x="14292795" y="6122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147451</xdr:rowOff>
    </xdr:from>
    <xdr:to>
      <xdr:col>72</xdr:col>
      <xdr:colOff>38100</xdr:colOff>
      <xdr:row>36</xdr:row>
      <xdr:rowOff>77601</xdr:rowOff>
    </xdr:to>
    <xdr:sp macro="" textlink="">
      <xdr:nvSpPr>
        <xdr:cNvPr id="535" name="楕円 534"/>
        <xdr:cNvSpPr/>
      </xdr:nvSpPr>
      <xdr:spPr>
        <a:xfrm>
          <a:off x="13652500" y="614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34</xdr:row>
      <xdr:rowOff>94128</xdr:rowOff>
    </xdr:from>
    <xdr:ext cx="599010" cy="259045"/>
    <xdr:sp macro="" textlink="">
      <xdr:nvSpPr>
        <xdr:cNvPr id="536" name="テキスト ボックス 535"/>
        <xdr:cNvSpPr txBox="1"/>
      </xdr:nvSpPr>
      <xdr:spPr>
        <a:xfrm>
          <a:off x="13403795" y="5923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161115</xdr:rowOff>
    </xdr:from>
    <xdr:to>
      <xdr:col>67</xdr:col>
      <xdr:colOff>101600</xdr:colOff>
      <xdr:row>38</xdr:row>
      <xdr:rowOff>91265</xdr:rowOff>
    </xdr:to>
    <xdr:sp macro="" textlink="">
      <xdr:nvSpPr>
        <xdr:cNvPr id="537" name="楕円 536"/>
        <xdr:cNvSpPr/>
      </xdr:nvSpPr>
      <xdr:spPr>
        <a:xfrm>
          <a:off x="12763500" y="650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107792</xdr:rowOff>
    </xdr:from>
    <xdr:ext cx="534377" cy="259045"/>
    <xdr:sp macro="" textlink="">
      <xdr:nvSpPr>
        <xdr:cNvPr id="538" name="テキスト ボックス 537"/>
        <xdr:cNvSpPr txBox="1"/>
      </xdr:nvSpPr>
      <xdr:spPr>
        <a:xfrm>
          <a:off x="12547111" y="627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598" name="直線コネクタ 597"/>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599" name="テキスト ボックス 598"/>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0" name="直線コネクタ 59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1" name="テキスト ボックス 600"/>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2" name="直線コネクタ 601"/>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3" name="テキスト ボックス 602"/>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93654</xdr:rowOff>
    </xdr:from>
    <xdr:to>
      <xdr:col>85</xdr:col>
      <xdr:colOff>126364</xdr:colOff>
      <xdr:row>77</xdr:row>
      <xdr:rowOff>77246</xdr:rowOff>
    </xdr:to>
    <xdr:cxnSp macro="">
      <xdr:nvCxnSpPr>
        <xdr:cNvPr id="607" name="直線コネクタ 606"/>
        <xdr:cNvCxnSpPr/>
      </xdr:nvCxnSpPr>
      <xdr:spPr>
        <a:xfrm flipV="1">
          <a:off x="16317595" y="12095154"/>
          <a:ext cx="1269" cy="1183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81073</xdr:rowOff>
    </xdr:from>
    <xdr:ext cx="534377" cy="259045"/>
    <xdr:sp macro="" textlink="">
      <xdr:nvSpPr>
        <xdr:cNvPr id="608" name="公債費最小値テキスト"/>
        <xdr:cNvSpPr txBox="1"/>
      </xdr:nvSpPr>
      <xdr:spPr>
        <a:xfrm>
          <a:off x="16370300" y="1328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77246</xdr:rowOff>
    </xdr:from>
    <xdr:to>
      <xdr:col>86</xdr:col>
      <xdr:colOff>25400</xdr:colOff>
      <xdr:row>77</xdr:row>
      <xdr:rowOff>77246</xdr:rowOff>
    </xdr:to>
    <xdr:cxnSp macro="">
      <xdr:nvCxnSpPr>
        <xdr:cNvPr id="609" name="直線コネクタ 608"/>
        <xdr:cNvCxnSpPr/>
      </xdr:nvCxnSpPr>
      <xdr:spPr>
        <a:xfrm>
          <a:off x="16230600" y="13278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40331</xdr:rowOff>
    </xdr:from>
    <xdr:ext cx="599010" cy="259045"/>
    <xdr:sp macro="" textlink="">
      <xdr:nvSpPr>
        <xdr:cNvPr id="610" name="公債費最大値テキスト"/>
        <xdr:cNvSpPr txBox="1"/>
      </xdr:nvSpPr>
      <xdr:spPr>
        <a:xfrm>
          <a:off x="16370300" y="11870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93654</xdr:rowOff>
    </xdr:from>
    <xdr:to>
      <xdr:col>86</xdr:col>
      <xdr:colOff>25400</xdr:colOff>
      <xdr:row>70</xdr:row>
      <xdr:rowOff>93654</xdr:rowOff>
    </xdr:to>
    <xdr:cxnSp macro="">
      <xdr:nvCxnSpPr>
        <xdr:cNvPr id="611" name="直線コネクタ 610"/>
        <xdr:cNvCxnSpPr/>
      </xdr:nvCxnSpPr>
      <xdr:spPr>
        <a:xfrm>
          <a:off x="16230600" y="12095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37561</xdr:rowOff>
    </xdr:from>
    <xdr:to>
      <xdr:col>85</xdr:col>
      <xdr:colOff>127000</xdr:colOff>
      <xdr:row>72</xdr:row>
      <xdr:rowOff>52952</xdr:rowOff>
    </xdr:to>
    <xdr:cxnSp macro="">
      <xdr:nvCxnSpPr>
        <xdr:cNvPr id="612" name="直線コネクタ 611"/>
        <xdr:cNvCxnSpPr/>
      </xdr:nvCxnSpPr>
      <xdr:spPr>
        <a:xfrm>
          <a:off x="15481300" y="12381961"/>
          <a:ext cx="838200" cy="1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155892</xdr:rowOff>
    </xdr:from>
    <xdr:ext cx="534377" cy="259045"/>
    <xdr:sp macro="" textlink="">
      <xdr:nvSpPr>
        <xdr:cNvPr id="613" name="公債費平均値テキスト"/>
        <xdr:cNvSpPr txBox="1"/>
      </xdr:nvSpPr>
      <xdr:spPr>
        <a:xfrm>
          <a:off x="16370300" y="12843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6015</xdr:rowOff>
    </xdr:from>
    <xdr:to>
      <xdr:col>85</xdr:col>
      <xdr:colOff>177800</xdr:colOff>
      <xdr:row>75</xdr:row>
      <xdr:rowOff>107615</xdr:rowOff>
    </xdr:to>
    <xdr:sp macro="" textlink="">
      <xdr:nvSpPr>
        <xdr:cNvPr id="614" name="フローチャート: 判断 613"/>
        <xdr:cNvSpPr/>
      </xdr:nvSpPr>
      <xdr:spPr>
        <a:xfrm>
          <a:off x="16268700" y="1286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103250</xdr:rowOff>
    </xdr:from>
    <xdr:to>
      <xdr:col>81</xdr:col>
      <xdr:colOff>50800</xdr:colOff>
      <xdr:row>72</xdr:row>
      <xdr:rowOff>37561</xdr:rowOff>
    </xdr:to>
    <xdr:cxnSp macro="">
      <xdr:nvCxnSpPr>
        <xdr:cNvPr id="615" name="直線コネクタ 614"/>
        <xdr:cNvCxnSpPr/>
      </xdr:nvCxnSpPr>
      <xdr:spPr>
        <a:xfrm>
          <a:off x="14592300" y="12276200"/>
          <a:ext cx="889000" cy="10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21932</xdr:rowOff>
    </xdr:from>
    <xdr:to>
      <xdr:col>81</xdr:col>
      <xdr:colOff>101600</xdr:colOff>
      <xdr:row>75</xdr:row>
      <xdr:rowOff>123532</xdr:rowOff>
    </xdr:to>
    <xdr:sp macro="" textlink="">
      <xdr:nvSpPr>
        <xdr:cNvPr id="616" name="フローチャート: 判断 615"/>
        <xdr:cNvSpPr/>
      </xdr:nvSpPr>
      <xdr:spPr>
        <a:xfrm>
          <a:off x="15430500" y="1288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114659</xdr:rowOff>
    </xdr:from>
    <xdr:ext cx="534377" cy="259045"/>
    <xdr:sp macro="" textlink="">
      <xdr:nvSpPr>
        <xdr:cNvPr id="617" name="テキスト ボックス 616"/>
        <xdr:cNvSpPr txBox="1"/>
      </xdr:nvSpPr>
      <xdr:spPr>
        <a:xfrm>
          <a:off x="15214111" y="1297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103250</xdr:rowOff>
    </xdr:from>
    <xdr:to>
      <xdr:col>76</xdr:col>
      <xdr:colOff>114300</xdr:colOff>
      <xdr:row>71</xdr:row>
      <xdr:rowOff>112165</xdr:rowOff>
    </xdr:to>
    <xdr:cxnSp macro="">
      <xdr:nvCxnSpPr>
        <xdr:cNvPr id="618" name="直線コネクタ 617"/>
        <xdr:cNvCxnSpPr/>
      </xdr:nvCxnSpPr>
      <xdr:spPr>
        <a:xfrm flipV="1">
          <a:off x="13703300" y="1227620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9793</xdr:rowOff>
    </xdr:from>
    <xdr:to>
      <xdr:col>76</xdr:col>
      <xdr:colOff>165100</xdr:colOff>
      <xdr:row>75</xdr:row>
      <xdr:rowOff>111393</xdr:rowOff>
    </xdr:to>
    <xdr:sp macro="" textlink="">
      <xdr:nvSpPr>
        <xdr:cNvPr id="619" name="フローチャート: 判断 618"/>
        <xdr:cNvSpPr/>
      </xdr:nvSpPr>
      <xdr:spPr>
        <a:xfrm>
          <a:off x="14541500" y="1286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102520</xdr:rowOff>
    </xdr:from>
    <xdr:ext cx="534377" cy="259045"/>
    <xdr:sp macro="" textlink="">
      <xdr:nvSpPr>
        <xdr:cNvPr id="620" name="テキスト ボックス 619"/>
        <xdr:cNvSpPr txBox="1"/>
      </xdr:nvSpPr>
      <xdr:spPr>
        <a:xfrm>
          <a:off x="14325111" y="1296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96683</xdr:rowOff>
    </xdr:from>
    <xdr:to>
      <xdr:col>71</xdr:col>
      <xdr:colOff>177800</xdr:colOff>
      <xdr:row>71</xdr:row>
      <xdr:rowOff>112165</xdr:rowOff>
    </xdr:to>
    <xdr:cxnSp macro="">
      <xdr:nvCxnSpPr>
        <xdr:cNvPr id="621" name="直線コネクタ 620"/>
        <xdr:cNvCxnSpPr/>
      </xdr:nvCxnSpPr>
      <xdr:spPr>
        <a:xfrm>
          <a:off x="12814300" y="12269633"/>
          <a:ext cx="8890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121098</xdr:rowOff>
    </xdr:from>
    <xdr:to>
      <xdr:col>72</xdr:col>
      <xdr:colOff>38100</xdr:colOff>
      <xdr:row>75</xdr:row>
      <xdr:rowOff>51248</xdr:rowOff>
    </xdr:to>
    <xdr:sp macro="" textlink="">
      <xdr:nvSpPr>
        <xdr:cNvPr id="622" name="フローチャート: 判断 621"/>
        <xdr:cNvSpPr/>
      </xdr:nvSpPr>
      <xdr:spPr>
        <a:xfrm>
          <a:off x="13652500" y="1280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42375</xdr:rowOff>
    </xdr:from>
    <xdr:ext cx="534377" cy="259045"/>
    <xdr:sp macro="" textlink="">
      <xdr:nvSpPr>
        <xdr:cNvPr id="623" name="テキスト ボックス 622"/>
        <xdr:cNvSpPr txBox="1"/>
      </xdr:nvSpPr>
      <xdr:spPr>
        <a:xfrm>
          <a:off x="13436111" y="1290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113006</xdr:rowOff>
    </xdr:from>
    <xdr:to>
      <xdr:col>67</xdr:col>
      <xdr:colOff>101600</xdr:colOff>
      <xdr:row>75</xdr:row>
      <xdr:rowOff>43156</xdr:rowOff>
    </xdr:to>
    <xdr:sp macro="" textlink="">
      <xdr:nvSpPr>
        <xdr:cNvPr id="624" name="フローチャート: 判断 623"/>
        <xdr:cNvSpPr/>
      </xdr:nvSpPr>
      <xdr:spPr>
        <a:xfrm>
          <a:off x="12763500" y="1280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34283</xdr:rowOff>
    </xdr:from>
    <xdr:ext cx="534377" cy="259045"/>
    <xdr:sp macro="" textlink="">
      <xdr:nvSpPr>
        <xdr:cNvPr id="625" name="テキスト ボックス 624"/>
        <xdr:cNvSpPr txBox="1"/>
      </xdr:nvSpPr>
      <xdr:spPr>
        <a:xfrm>
          <a:off x="12547111" y="1289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2152</xdr:rowOff>
    </xdr:from>
    <xdr:to>
      <xdr:col>85</xdr:col>
      <xdr:colOff>177800</xdr:colOff>
      <xdr:row>72</xdr:row>
      <xdr:rowOff>103752</xdr:rowOff>
    </xdr:to>
    <xdr:sp macro="" textlink="">
      <xdr:nvSpPr>
        <xdr:cNvPr id="631" name="楕円 630"/>
        <xdr:cNvSpPr/>
      </xdr:nvSpPr>
      <xdr:spPr>
        <a:xfrm>
          <a:off x="16268700" y="1234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25029</xdr:rowOff>
    </xdr:from>
    <xdr:ext cx="599010" cy="259045"/>
    <xdr:sp macro="" textlink="">
      <xdr:nvSpPr>
        <xdr:cNvPr id="632" name="公債費該当値テキスト"/>
        <xdr:cNvSpPr txBox="1"/>
      </xdr:nvSpPr>
      <xdr:spPr>
        <a:xfrm>
          <a:off x="16370300" y="12197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158211</xdr:rowOff>
    </xdr:from>
    <xdr:to>
      <xdr:col>81</xdr:col>
      <xdr:colOff>101600</xdr:colOff>
      <xdr:row>72</xdr:row>
      <xdr:rowOff>88361</xdr:rowOff>
    </xdr:to>
    <xdr:sp macro="" textlink="">
      <xdr:nvSpPr>
        <xdr:cNvPr id="633" name="楕円 632"/>
        <xdr:cNvSpPr/>
      </xdr:nvSpPr>
      <xdr:spPr>
        <a:xfrm>
          <a:off x="15430500" y="1233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104888</xdr:rowOff>
    </xdr:from>
    <xdr:ext cx="599010" cy="259045"/>
    <xdr:sp macro="" textlink="">
      <xdr:nvSpPr>
        <xdr:cNvPr id="634" name="テキスト ボックス 633"/>
        <xdr:cNvSpPr txBox="1"/>
      </xdr:nvSpPr>
      <xdr:spPr>
        <a:xfrm>
          <a:off x="15181795" y="12106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52450</xdr:rowOff>
    </xdr:from>
    <xdr:to>
      <xdr:col>76</xdr:col>
      <xdr:colOff>165100</xdr:colOff>
      <xdr:row>71</xdr:row>
      <xdr:rowOff>154050</xdr:rowOff>
    </xdr:to>
    <xdr:sp macro="" textlink="">
      <xdr:nvSpPr>
        <xdr:cNvPr id="635" name="楕円 634"/>
        <xdr:cNvSpPr/>
      </xdr:nvSpPr>
      <xdr:spPr>
        <a:xfrm>
          <a:off x="14541500" y="122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170577</xdr:rowOff>
    </xdr:from>
    <xdr:ext cx="599010" cy="259045"/>
    <xdr:sp macro="" textlink="">
      <xdr:nvSpPr>
        <xdr:cNvPr id="636" name="テキスト ボックス 635"/>
        <xdr:cNvSpPr txBox="1"/>
      </xdr:nvSpPr>
      <xdr:spPr>
        <a:xfrm>
          <a:off x="14292795" y="12000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61365</xdr:rowOff>
    </xdr:from>
    <xdr:to>
      <xdr:col>72</xdr:col>
      <xdr:colOff>38100</xdr:colOff>
      <xdr:row>71</xdr:row>
      <xdr:rowOff>162965</xdr:rowOff>
    </xdr:to>
    <xdr:sp macro="" textlink="">
      <xdr:nvSpPr>
        <xdr:cNvPr id="637" name="楕円 636"/>
        <xdr:cNvSpPr/>
      </xdr:nvSpPr>
      <xdr:spPr>
        <a:xfrm>
          <a:off x="13652500" y="1223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8042</xdr:rowOff>
    </xdr:from>
    <xdr:ext cx="599010" cy="259045"/>
    <xdr:sp macro="" textlink="">
      <xdr:nvSpPr>
        <xdr:cNvPr id="638" name="テキスト ボックス 637"/>
        <xdr:cNvSpPr txBox="1"/>
      </xdr:nvSpPr>
      <xdr:spPr>
        <a:xfrm>
          <a:off x="13403795" y="12009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45883</xdr:rowOff>
    </xdr:from>
    <xdr:to>
      <xdr:col>67</xdr:col>
      <xdr:colOff>101600</xdr:colOff>
      <xdr:row>71</xdr:row>
      <xdr:rowOff>147483</xdr:rowOff>
    </xdr:to>
    <xdr:sp macro="" textlink="">
      <xdr:nvSpPr>
        <xdr:cNvPr id="639" name="楕円 638"/>
        <xdr:cNvSpPr/>
      </xdr:nvSpPr>
      <xdr:spPr>
        <a:xfrm>
          <a:off x="12763500" y="1221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164010</xdr:rowOff>
    </xdr:from>
    <xdr:ext cx="599010" cy="259045"/>
    <xdr:sp macro="" textlink="">
      <xdr:nvSpPr>
        <xdr:cNvPr id="640" name="テキスト ボックス 639"/>
        <xdr:cNvSpPr txBox="1"/>
      </xdr:nvSpPr>
      <xdr:spPr>
        <a:xfrm>
          <a:off x="12514795" y="11994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4" name="テキスト ボックス 65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56" name="テキスト ボックス 65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58" name="テキスト ボックス 65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0" name="テキスト ボックス 65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2" name="テキスト ボックス 66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39593</xdr:rowOff>
    </xdr:from>
    <xdr:to>
      <xdr:col>85</xdr:col>
      <xdr:colOff>126364</xdr:colOff>
      <xdr:row>99</xdr:row>
      <xdr:rowOff>42816</xdr:rowOff>
    </xdr:to>
    <xdr:cxnSp macro="">
      <xdr:nvCxnSpPr>
        <xdr:cNvPr id="664" name="直線コネクタ 663"/>
        <xdr:cNvCxnSpPr/>
      </xdr:nvCxnSpPr>
      <xdr:spPr>
        <a:xfrm flipV="1">
          <a:off x="16317595" y="15470093"/>
          <a:ext cx="1269" cy="1546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46643</xdr:rowOff>
    </xdr:from>
    <xdr:ext cx="378565" cy="259045"/>
    <xdr:sp macro="" textlink="">
      <xdr:nvSpPr>
        <xdr:cNvPr id="665" name="積立金最小値テキスト"/>
        <xdr:cNvSpPr txBox="1"/>
      </xdr:nvSpPr>
      <xdr:spPr>
        <a:xfrm>
          <a:off x="16370300" y="17020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42816</xdr:rowOff>
    </xdr:from>
    <xdr:to>
      <xdr:col>86</xdr:col>
      <xdr:colOff>25400</xdr:colOff>
      <xdr:row>99</xdr:row>
      <xdr:rowOff>42816</xdr:rowOff>
    </xdr:to>
    <xdr:cxnSp macro="">
      <xdr:nvCxnSpPr>
        <xdr:cNvPr id="666" name="直線コネクタ 665"/>
        <xdr:cNvCxnSpPr/>
      </xdr:nvCxnSpPr>
      <xdr:spPr>
        <a:xfrm>
          <a:off x="16230600" y="17016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157720</xdr:rowOff>
    </xdr:from>
    <xdr:ext cx="599010" cy="259045"/>
    <xdr:sp macro="" textlink="">
      <xdr:nvSpPr>
        <xdr:cNvPr id="667" name="積立金最大値テキスト"/>
        <xdr:cNvSpPr txBox="1"/>
      </xdr:nvSpPr>
      <xdr:spPr>
        <a:xfrm>
          <a:off x="16370300" y="15245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39593</xdr:rowOff>
    </xdr:from>
    <xdr:to>
      <xdr:col>86</xdr:col>
      <xdr:colOff>25400</xdr:colOff>
      <xdr:row>90</xdr:row>
      <xdr:rowOff>39593</xdr:rowOff>
    </xdr:to>
    <xdr:cxnSp macro="">
      <xdr:nvCxnSpPr>
        <xdr:cNvPr id="668" name="直線コネクタ 667"/>
        <xdr:cNvCxnSpPr/>
      </xdr:nvCxnSpPr>
      <xdr:spPr>
        <a:xfrm>
          <a:off x="16230600" y="15470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150834</xdr:rowOff>
    </xdr:from>
    <xdr:to>
      <xdr:col>85</xdr:col>
      <xdr:colOff>127000</xdr:colOff>
      <xdr:row>98</xdr:row>
      <xdr:rowOff>151791</xdr:rowOff>
    </xdr:to>
    <xdr:cxnSp macro="">
      <xdr:nvCxnSpPr>
        <xdr:cNvPr id="669" name="直線コネクタ 668"/>
        <xdr:cNvCxnSpPr/>
      </xdr:nvCxnSpPr>
      <xdr:spPr>
        <a:xfrm>
          <a:off x="15481300" y="16952934"/>
          <a:ext cx="838200" cy="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98990</xdr:rowOff>
    </xdr:from>
    <xdr:ext cx="534377" cy="259045"/>
    <xdr:sp macro="" textlink="">
      <xdr:nvSpPr>
        <xdr:cNvPr id="670" name="積立金平均値テキスト"/>
        <xdr:cNvSpPr txBox="1"/>
      </xdr:nvSpPr>
      <xdr:spPr>
        <a:xfrm>
          <a:off x="16370300" y="16729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76113</xdr:rowOff>
    </xdr:from>
    <xdr:to>
      <xdr:col>85</xdr:col>
      <xdr:colOff>177800</xdr:colOff>
      <xdr:row>99</xdr:row>
      <xdr:rowOff>6263</xdr:rowOff>
    </xdr:to>
    <xdr:sp macro="" textlink="">
      <xdr:nvSpPr>
        <xdr:cNvPr id="671" name="フローチャート: 判断 670"/>
        <xdr:cNvSpPr/>
      </xdr:nvSpPr>
      <xdr:spPr>
        <a:xfrm>
          <a:off x="16268700" y="1687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74521</xdr:rowOff>
    </xdr:from>
    <xdr:to>
      <xdr:col>81</xdr:col>
      <xdr:colOff>50800</xdr:colOff>
      <xdr:row>98</xdr:row>
      <xdr:rowOff>150834</xdr:rowOff>
    </xdr:to>
    <xdr:cxnSp macro="">
      <xdr:nvCxnSpPr>
        <xdr:cNvPr id="672" name="直線コネクタ 671"/>
        <xdr:cNvCxnSpPr/>
      </xdr:nvCxnSpPr>
      <xdr:spPr>
        <a:xfrm>
          <a:off x="14592300" y="16876621"/>
          <a:ext cx="889000" cy="7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98816</xdr:rowOff>
    </xdr:from>
    <xdr:to>
      <xdr:col>81</xdr:col>
      <xdr:colOff>101600</xdr:colOff>
      <xdr:row>99</xdr:row>
      <xdr:rowOff>28966</xdr:rowOff>
    </xdr:to>
    <xdr:sp macro="" textlink="">
      <xdr:nvSpPr>
        <xdr:cNvPr id="673" name="フローチャート: 判断 672"/>
        <xdr:cNvSpPr/>
      </xdr:nvSpPr>
      <xdr:spPr>
        <a:xfrm>
          <a:off x="15430500" y="169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45493</xdr:rowOff>
    </xdr:from>
    <xdr:ext cx="534377" cy="259045"/>
    <xdr:sp macro="" textlink="">
      <xdr:nvSpPr>
        <xdr:cNvPr id="674" name="テキスト ボックス 673"/>
        <xdr:cNvSpPr txBox="1"/>
      </xdr:nvSpPr>
      <xdr:spPr>
        <a:xfrm>
          <a:off x="15214111" y="16676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74521</xdr:rowOff>
    </xdr:from>
    <xdr:to>
      <xdr:col>76</xdr:col>
      <xdr:colOff>114300</xdr:colOff>
      <xdr:row>98</xdr:row>
      <xdr:rowOff>165838</xdr:rowOff>
    </xdr:to>
    <xdr:cxnSp macro="">
      <xdr:nvCxnSpPr>
        <xdr:cNvPr id="675" name="直線コネクタ 674"/>
        <xdr:cNvCxnSpPr/>
      </xdr:nvCxnSpPr>
      <xdr:spPr>
        <a:xfrm flipV="1">
          <a:off x="13703300" y="16876621"/>
          <a:ext cx="889000" cy="9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114486</xdr:rowOff>
    </xdr:from>
    <xdr:to>
      <xdr:col>76</xdr:col>
      <xdr:colOff>165100</xdr:colOff>
      <xdr:row>99</xdr:row>
      <xdr:rowOff>44636</xdr:rowOff>
    </xdr:to>
    <xdr:sp macro="" textlink="">
      <xdr:nvSpPr>
        <xdr:cNvPr id="676" name="フローチャート: 判断 675"/>
        <xdr:cNvSpPr/>
      </xdr:nvSpPr>
      <xdr:spPr>
        <a:xfrm>
          <a:off x="14541500" y="1691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35763</xdr:rowOff>
    </xdr:from>
    <xdr:ext cx="534377" cy="259045"/>
    <xdr:sp macro="" textlink="">
      <xdr:nvSpPr>
        <xdr:cNvPr id="677" name="テキスト ボックス 676"/>
        <xdr:cNvSpPr txBox="1"/>
      </xdr:nvSpPr>
      <xdr:spPr>
        <a:xfrm>
          <a:off x="14325111" y="1700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164568</xdr:rowOff>
    </xdr:from>
    <xdr:to>
      <xdr:col>71</xdr:col>
      <xdr:colOff>177800</xdr:colOff>
      <xdr:row>98</xdr:row>
      <xdr:rowOff>165838</xdr:rowOff>
    </xdr:to>
    <xdr:cxnSp macro="">
      <xdr:nvCxnSpPr>
        <xdr:cNvPr id="678" name="直線コネクタ 677"/>
        <xdr:cNvCxnSpPr/>
      </xdr:nvCxnSpPr>
      <xdr:spPr>
        <a:xfrm>
          <a:off x="12814300" y="16966668"/>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113102</xdr:rowOff>
    </xdr:from>
    <xdr:to>
      <xdr:col>72</xdr:col>
      <xdr:colOff>38100</xdr:colOff>
      <xdr:row>99</xdr:row>
      <xdr:rowOff>43252</xdr:rowOff>
    </xdr:to>
    <xdr:sp macro="" textlink="">
      <xdr:nvSpPr>
        <xdr:cNvPr id="679" name="フローチャート: 判断 678"/>
        <xdr:cNvSpPr/>
      </xdr:nvSpPr>
      <xdr:spPr>
        <a:xfrm>
          <a:off x="13652500" y="1691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59779</xdr:rowOff>
    </xdr:from>
    <xdr:ext cx="534377" cy="259045"/>
    <xdr:sp macro="" textlink="">
      <xdr:nvSpPr>
        <xdr:cNvPr id="680" name="テキスト ボックス 679"/>
        <xdr:cNvSpPr txBox="1"/>
      </xdr:nvSpPr>
      <xdr:spPr>
        <a:xfrm>
          <a:off x="13436111" y="16690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101753</xdr:rowOff>
    </xdr:from>
    <xdr:to>
      <xdr:col>67</xdr:col>
      <xdr:colOff>101600</xdr:colOff>
      <xdr:row>99</xdr:row>
      <xdr:rowOff>31903</xdr:rowOff>
    </xdr:to>
    <xdr:sp macro="" textlink="">
      <xdr:nvSpPr>
        <xdr:cNvPr id="681" name="フローチャート: 判断 680"/>
        <xdr:cNvSpPr/>
      </xdr:nvSpPr>
      <xdr:spPr>
        <a:xfrm>
          <a:off x="12763500" y="1690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48430</xdr:rowOff>
    </xdr:from>
    <xdr:ext cx="534377" cy="259045"/>
    <xdr:sp macro="" textlink="">
      <xdr:nvSpPr>
        <xdr:cNvPr id="682" name="テキスト ボックス 681"/>
        <xdr:cNvSpPr txBox="1"/>
      </xdr:nvSpPr>
      <xdr:spPr>
        <a:xfrm>
          <a:off x="12547111" y="1667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100991</xdr:rowOff>
    </xdr:from>
    <xdr:to>
      <xdr:col>85</xdr:col>
      <xdr:colOff>177800</xdr:colOff>
      <xdr:row>99</xdr:row>
      <xdr:rowOff>31141</xdr:rowOff>
    </xdr:to>
    <xdr:sp macro="" textlink="">
      <xdr:nvSpPr>
        <xdr:cNvPr id="688" name="楕円 687"/>
        <xdr:cNvSpPr/>
      </xdr:nvSpPr>
      <xdr:spPr>
        <a:xfrm>
          <a:off x="16268700" y="1690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54541</xdr:rowOff>
    </xdr:from>
    <xdr:ext cx="534377" cy="259045"/>
    <xdr:sp macro="" textlink="">
      <xdr:nvSpPr>
        <xdr:cNvPr id="689" name="積立金該当値テキスト"/>
        <xdr:cNvSpPr txBox="1"/>
      </xdr:nvSpPr>
      <xdr:spPr>
        <a:xfrm>
          <a:off x="16370300" y="16856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100034</xdr:rowOff>
    </xdr:from>
    <xdr:to>
      <xdr:col>81</xdr:col>
      <xdr:colOff>101600</xdr:colOff>
      <xdr:row>99</xdr:row>
      <xdr:rowOff>30184</xdr:rowOff>
    </xdr:to>
    <xdr:sp macro="" textlink="">
      <xdr:nvSpPr>
        <xdr:cNvPr id="690" name="楕円 689"/>
        <xdr:cNvSpPr/>
      </xdr:nvSpPr>
      <xdr:spPr>
        <a:xfrm>
          <a:off x="15430500" y="1690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21311</xdr:rowOff>
    </xdr:from>
    <xdr:ext cx="534377" cy="259045"/>
    <xdr:sp macro="" textlink="">
      <xdr:nvSpPr>
        <xdr:cNvPr id="691" name="テキスト ボックス 690"/>
        <xdr:cNvSpPr txBox="1"/>
      </xdr:nvSpPr>
      <xdr:spPr>
        <a:xfrm>
          <a:off x="15214111" y="1699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23721</xdr:rowOff>
    </xdr:from>
    <xdr:to>
      <xdr:col>76</xdr:col>
      <xdr:colOff>165100</xdr:colOff>
      <xdr:row>98</xdr:row>
      <xdr:rowOff>125321</xdr:rowOff>
    </xdr:to>
    <xdr:sp macro="" textlink="">
      <xdr:nvSpPr>
        <xdr:cNvPr id="692" name="楕円 691"/>
        <xdr:cNvSpPr/>
      </xdr:nvSpPr>
      <xdr:spPr>
        <a:xfrm>
          <a:off x="14541500" y="1682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141848</xdr:rowOff>
    </xdr:from>
    <xdr:ext cx="534377" cy="259045"/>
    <xdr:sp macro="" textlink="">
      <xdr:nvSpPr>
        <xdr:cNvPr id="693" name="テキスト ボックス 692"/>
        <xdr:cNvSpPr txBox="1"/>
      </xdr:nvSpPr>
      <xdr:spPr>
        <a:xfrm>
          <a:off x="14325111" y="1660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115038</xdr:rowOff>
    </xdr:from>
    <xdr:to>
      <xdr:col>72</xdr:col>
      <xdr:colOff>38100</xdr:colOff>
      <xdr:row>99</xdr:row>
      <xdr:rowOff>45188</xdr:rowOff>
    </xdr:to>
    <xdr:sp macro="" textlink="">
      <xdr:nvSpPr>
        <xdr:cNvPr id="694" name="楕円 693"/>
        <xdr:cNvSpPr/>
      </xdr:nvSpPr>
      <xdr:spPr>
        <a:xfrm>
          <a:off x="13652500" y="1691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36315</xdr:rowOff>
    </xdr:from>
    <xdr:ext cx="534377" cy="259045"/>
    <xdr:sp macro="" textlink="">
      <xdr:nvSpPr>
        <xdr:cNvPr id="695" name="テキスト ボックス 694"/>
        <xdr:cNvSpPr txBox="1"/>
      </xdr:nvSpPr>
      <xdr:spPr>
        <a:xfrm>
          <a:off x="13436111" y="1700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113768</xdr:rowOff>
    </xdr:from>
    <xdr:to>
      <xdr:col>67</xdr:col>
      <xdr:colOff>101600</xdr:colOff>
      <xdr:row>99</xdr:row>
      <xdr:rowOff>43918</xdr:rowOff>
    </xdr:to>
    <xdr:sp macro="" textlink="">
      <xdr:nvSpPr>
        <xdr:cNvPr id="696" name="楕円 695"/>
        <xdr:cNvSpPr/>
      </xdr:nvSpPr>
      <xdr:spPr>
        <a:xfrm>
          <a:off x="12763500" y="1691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35045</xdr:rowOff>
    </xdr:from>
    <xdr:ext cx="534377" cy="259045"/>
    <xdr:sp macro="" textlink="">
      <xdr:nvSpPr>
        <xdr:cNvPr id="697" name="テキスト ボックス 696"/>
        <xdr:cNvSpPr txBox="1"/>
      </xdr:nvSpPr>
      <xdr:spPr>
        <a:xfrm>
          <a:off x="12547111" y="1700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146748</xdr:rowOff>
    </xdr:from>
    <xdr:to>
      <xdr:col>116</xdr:col>
      <xdr:colOff>62864</xdr:colOff>
      <xdr:row>39</xdr:row>
      <xdr:rowOff>44450</xdr:rowOff>
    </xdr:to>
    <xdr:cxnSp macro="">
      <xdr:nvCxnSpPr>
        <xdr:cNvPr id="721" name="直線コネクタ 720"/>
        <xdr:cNvCxnSpPr/>
      </xdr:nvCxnSpPr>
      <xdr:spPr>
        <a:xfrm flipV="1">
          <a:off x="22159595" y="5290248"/>
          <a:ext cx="1269" cy="144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3" name="直線コネクタ 72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93425</xdr:rowOff>
    </xdr:from>
    <xdr:ext cx="469744" cy="259045"/>
    <xdr:sp macro="" textlink="">
      <xdr:nvSpPr>
        <xdr:cNvPr id="724" name="投資及び出資金最大値テキスト"/>
        <xdr:cNvSpPr txBox="1"/>
      </xdr:nvSpPr>
      <xdr:spPr>
        <a:xfrm>
          <a:off x="22212300" y="506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146748</xdr:rowOff>
    </xdr:from>
    <xdr:to>
      <xdr:col>116</xdr:col>
      <xdr:colOff>152400</xdr:colOff>
      <xdr:row>30</xdr:row>
      <xdr:rowOff>146748</xdr:rowOff>
    </xdr:to>
    <xdr:cxnSp macro="">
      <xdr:nvCxnSpPr>
        <xdr:cNvPr id="725" name="直線コネクタ 724"/>
        <xdr:cNvCxnSpPr/>
      </xdr:nvCxnSpPr>
      <xdr:spPr>
        <a:xfrm>
          <a:off x="22072600" y="52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139700</xdr:rowOff>
    </xdr:from>
    <xdr:to>
      <xdr:col>116</xdr:col>
      <xdr:colOff>63500</xdr:colOff>
      <xdr:row>39</xdr:row>
      <xdr:rowOff>6159</xdr:rowOff>
    </xdr:to>
    <xdr:cxnSp macro="">
      <xdr:nvCxnSpPr>
        <xdr:cNvPr id="726" name="直線コネクタ 725"/>
        <xdr:cNvCxnSpPr/>
      </xdr:nvCxnSpPr>
      <xdr:spPr>
        <a:xfrm flipV="1">
          <a:off x="21323300" y="5969000"/>
          <a:ext cx="838200" cy="72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111713</xdr:rowOff>
    </xdr:from>
    <xdr:ext cx="469744" cy="259045"/>
    <xdr:sp macro="" textlink="">
      <xdr:nvSpPr>
        <xdr:cNvPr id="727" name="投資及び出資金平均値テキスト"/>
        <xdr:cNvSpPr txBox="1"/>
      </xdr:nvSpPr>
      <xdr:spPr>
        <a:xfrm>
          <a:off x="22212300" y="6455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133286</xdr:rowOff>
    </xdr:from>
    <xdr:to>
      <xdr:col>116</xdr:col>
      <xdr:colOff>114300</xdr:colOff>
      <xdr:row>38</xdr:row>
      <xdr:rowOff>63436</xdr:rowOff>
    </xdr:to>
    <xdr:sp macro="" textlink="">
      <xdr:nvSpPr>
        <xdr:cNvPr id="728" name="フローチャート: 判断 727"/>
        <xdr:cNvSpPr/>
      </xdr:nvSpPr>
      <xdr:spPr>
        <a:xfrm>
          <a:off x="22110700" y="647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3683</xdr:rowOff>
    </xdr:from>
    <xdr:to>
      <xdr:col>111</xdr:col>
      <xdr:colOff>177800</xdr:colOff>
      <xdr:row>39</xdr:row>
      <xdr:rowOff>6159</xdr:rowOff>
    </xdr:to>
    <xdr:cxnSp macro="">
      <xdr:nvCxnSpPr>
        <xdr:cNvPr id="729" name="直線コネクタ 728"/>
        <xdr:cNvCxnSpPr/>
      </xdr:nvCxnSpPr>
      <xdr:spPr>
        <a:xfrm>
          <a:off x="20434300" y="6690233"/>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132143</xdr:rowOff>
    </xdr:from>
    <xdr:to>
      <xdr:col>112</xdr:col>
      <xdr:colOff>38100</xdr:colOff>
      <xdr:row>38</xdr:row>
      <xdr:rowOff>62294</xdr:rowOff>
    </xdr:to>
    <xdr:sp macro="" textlink="">
      <xdr:nvSpPr>
        <xdr:cNvPr id="730" name="フローチャート: 判断 729"/>
        <xdr:cNvSpPr/>
      </xdr:nvSpPr>
      <xdr:spPr>
        <a:xfrm>
          <a:off x="21272500" y="64757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78820</xdr:rowOff>
    </xdr:from>
    <xdr:ext cx="469744" cy="259045"/>
    <xdr:sp macro="" textlink="">
      <xdr:nvSpPr>
        <xdr:cNvPr id="731" name="テキスト ボックス 730"/>
        <xdr:cNvSpPr txBox="1"/>
      </xdr:nvSpPr>
      <xdr:spPr>
        <a:xfrm>
          <a:off x="21088428" y="625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3683</xdr:rowOff>
    </xdr:from>
    <xdr:to>
      <xdr:col>107</xdr:col>
      <xdr:colOff>50800</xdr:colOff>
      <xdr:row>39</xdr:row>
      <xdr:rowOff>22923</xdr:rowOff>
    </xdr:to>
    <xdr:cxnSp macro="">
      <xdr:nvCxnSpPr>
        <xdr:cNvPr id="732" name="直線コネクタ 731"/>
        <xdr:cNvCxnSpPr/>
      </xdr:nvCxnSpPr>
      <xdr:spPr>
        <a:xfrm flipV="1">
          <a:off x="19545300" y="6690233"/>
          <a:ext cx="889000" cy="19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156337</xdr:rowOff>
    </xdr:from>
    <xdr:to>
      <xdr:col>107</xdr:col>
      <xdr:colOff>101600</xdr:colOff>
      <xdr:row>38</xdr:row>
      <xdr:rowOff>86487</xdr:rowOff>
    </xdr:to>
    <xdr:sp macro="" textlink="">
      <xdr:nvSpPr>
        <xdr:cNvPr id="733" name="フローチャート: 判断 732"/>
        <xdr:cNvSpPr/>
      </xdr:nvSpPr>
      <xdr:spPr>
        <a:xfrm>
          <a:off x="20383500" y="6499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103014</xdr:rowOff>
    </xdr:from>
    <xdr:ext cx="378565" cy="259045"/>
    <xdr:sp macro="" textlink="">
      <xdr:nvSpPr>
        <xdr:cNvPr id="734" name="テキスト ボックス 733"/>
        <xdr:cNvSpPr txBox="1"/>
      </xdr:nvSpPr>
      <xdr:spPr>
        <a:xfrm>
          <a:off x="20245017" y="6275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79121</xdr:rowOff>
    </xdr:from>
    <xdr:to>
      <xdr:col>102</xdr:col>
      <xdr:colOff>114300</xdr:colOff>
      <xdr:row>39</xdr:row>
      <xdr:rowOff>22923</xdr:rowOff>
    </xdr:to>
    <xdr:cxnSp macro="">
      <xdr:nvCxnSpPr>
        <xdr:cNvPr id="735" name="直線コネクタ 734"/>
        <xdr:cNvCxnSpPr/>
      </xdr:nvCxnSpPr>
      <xdr:spPr>
        <a:xfrm>
          <a:off x="18656300" y="5394071"/>
          <a:ext cx="889000" cy="13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129477</xdr:rowOff>
    </xdr:from>
    <xdr:to>
      <xdr:col>102</xdr:col>
      <xdr:colOff>165100</xdr:colOff>
      <xdr:row>38</xdr:row>
      <xdr:rowOff>59627</xdr:rowOff>
    </xdr:to>
    <xdr:sp macro="" textlink="">
      <xdr:nvSpPr>
        <xdr:cNvPr id="736" name="フローチャート: 判断 735"/>
        <xdr:cNvSpPr/>
      </xdr:nvSpPr>
      <xdr:spPr>
        <a:xfrm>
          <a:off x="19494500" y="64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76154</xdr:rowOff>
    </xdr:from>
    <xdr:ext cx="469744" cy="259045"/>
    <xdr:sp macro="" textlink="">
      <xdr:nvSpPr>
        <xdr:cNvPr id="737" name="テキスト ボックス 736"/>
        <xdr:cNvSpPr txBox="1"/>
      </xdr:nvSpPr>
      <xdr:spPr>
        <a:xfrm>
          <a:off x="19310428" y="6248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47180</xdr:rowOff>
    </xdr:from>
    <xdr:to>
      <xdr:col>98</xdr:col>
      <xdr:colOff>38100</xdr:colOff>
      <xdr:row>36</xdr:row>
      <xdr:rowOff>148780</xdr:rowOff>
    </xdr:to>
    <xdr:sp macro="" textlink="">
      <xdr:nvSpPr>
        <xdr:cNvPr id="738" name="フローチャート: 判断 737"/>
        <xdr:cNvSpPr/>
      </xdr:nvSpPr>
      <xdr:spPr>
        <a:xfrm>
          <a:off x="18605500" y="621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139907</xdr:rowOff>
    </xdr:from>
    <xdr:ext cx="469744" cy="259045"/>
    <xdr:sp macro="" textlink="">
      <xdr:nvSpPr>
        <xdr:cNvPr id="739" name="テキスト ボックス 738"/>
        <xdr:cNvSpPr txBox="1"/>
      </xdr:nvSpPr>
      <xdr:spPr>
        <a:xfrm>
          <a:off x="18421428" y="631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88900</xdr:rowOff>
    </xdr:from>
    <xdr:to>
      <xdr:col>116</xdr:col>
      <xdr:colOff>114300</xdr:colOff>
      <xdr:row>35</xdr:row>
      <xdr:rowOff>19050</xdr:rowOff>
    </xdr:to>
    <xdr:sp macro="" textlink="">
      <xdr:nvSpPr>
        <xdr:cNvPr id="745" name="楕円 744"/>
        <xdr:cNvSpPr/>
      </xdr:nvSpPr>
      <xdr:spPr>
        <a:xfrm>
          <a:off x="22110700" y="591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111777</xdr:rowOff>
    </xdr:from>
    <xdr:ext cx="469744" cy="259045"/>
    <xdr:sp macro="" textlink="">
      <xdr:nvSpPr>
        <xdr:cNvPr id="746" name="投資及び出資金該当値テキスト"/>
        <xdr:cNvSpPr txBox="1"/>
      </xdr:nvSpPr>
      <xdr:spPr>
        <a:xfrm>
          <a:off x="22212300"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126809</xdr:rowOff>
    </xdr:from>
    <xdr:to>
      <xdr:col>112</xdr:col>
      <xdr:colOff>38100</xdr:colOff>
      <xdr:row>39</xdr:row>
      <xdr:rowOff>56959</xdr:rowOff>
    </xdr:to>
    <xdr:sp macro="" textlink="">
      <xdr:nvSpPr>
        <xdr:cNvPr id="747" name="楕円 746"/>
        <xdr:cNvSpPr/>
      </xdr:nvSpPr>
      <xdr:spPr>
        <a:xfrm>
          <a:off x="21272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48086</xdr:rowOff>
    </xdr:from>
    <xdr:ext cx="378565" cy="259045"/>
    <xdr:sp macro="" textlink="">
      <xdr:nvSpPr>
        <xdr:cNvPr id="748" name="テキスト ボックス 747"/>
        <xdr:cNvSpPr txBox="1"/>
      </xdr:nvSpPr>
      <xdr:spPr>
        <a:xfrm>
          <a:off x="21134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124333</xdr:rowOff>
    </xdr:from>
    <xdr:to>
      <xdr:col>107</xdr:col>
      <xdr:colOff>101600</xdr:colOff>
      <xdr:row>39</xdr:row>
      <xdr:rowOff>54483</xdr:rowOff>
    </xdr:to>
    <xdr:sp macro="" textlink="">
      <xdr:nvSpPr>
        <xdr:cNvPr id="749" name="楕円 748"/>
        <xdr:cNvSpPr/>
      </xdr:nvSpPr>
      <xdr:spPr>
        <a:xfrm>
          <a:off x="20383500" y="663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45610</xdr:rowOff>
    </xdr:from>
    <xdr:ext cx="378565" cy="259045"/>
    <xdr:sp macro="" textlink="">
      <xdr:nvSpPr>
        <xdr:cNvPr id="750" name="テキスト ボックス 749"/>
        <xdr:cNvSpPr txBox="1"/>
      </xdr:nvSpPr>
      <xdr:spPr>
        <a:xfrm>
          <a:off x="20245017" y="6732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143573</xdr:rowOff>
    </xdr:from>
    <xdr:to>
      <xdr:col>102</xdr:col>
      <xdr:colOff>165100</xdr:colOff>
      <xdr:row>39</xdr:row>
      <xdr:rowOff>73723</xdr:rowOff>
    </xdr:to>
    <xdr:sp macro="" textlink="">
      <xdr:nvSpPr>
        <xdr:cNvPr id="751" name="楕円 750"/>
        <xdr:cNvSpPr/>
      </xdr:nvSpPr>
      <xdr:spPr>
        <a:xfrm>
          <a:off x="19494500" y="665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64850</xdr:rowOff>
    </xdr:from>
    <xdr:ext cx="378565" cy="259045"/>
    <xdr:sp macro="" textlink="">
      <xdr:nvSpPr>
        <xdr:cNvPr id="752" name="テキスト ボックス 751"/>
        <xdr:cNvSpPr txBox="1"/>
      </xdr:nvSpPr>
      <xdr:spPr>
        <a:xfrm>
          <a:off x="19356017" y="6751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28321</xdr:rowOff>
    </xdr:from>
    <xdr:to>
      <xdr:col>98</xdr:col>
      <xdr:colOff>38100</xdr:colOff>
      <xdr:row>31</xdr:row>
      <xdr:rowOff>129921</xdr:rowOff>
    </xdr:to>
    <xdr:sp macro="" textlink="">
      <xdr:nvSpPr>
        <xdr:cNvPr id="753" name="楕円 752"/>
        <xdr:cNvSpPr/>
      </xdr:nvSpPr>
      <xdr:spPr>
        <a:xfrm>
          <a:off x="18605500" y="534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29</xdr:row>
      <xdr:rowOff>146448</xdr:rowOff>
    </xdr:from>
    <xdr:ext cx="469744" cy="259045"/>
    <xdr:sp macro="" textlink="">
      <xdr:nvSpPr>
        <xdr:cNvPr id="754" name="テキスト ボックス 753"/>
        <xdr:cNvSpPr txBox="1"/>
      </xdr:nvSpPr>
      <xdr:spPr>
        <a:xfrm>
          <a:off x="18421428" y="5118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82824</xdr:rowOff>
    </xdr:from>
    <xdr:to>
      <xdr:col>116</xdr:col>
      <xdr:colOff>62864</xdr:colOff>
      <xdr:row>58</xdr:row>
      <xdr:rowOff>139700</xdr:rowOff>
    </xdr:to>
    <xdr:cxnSp macro="">
      <xdr:nvCxnSpPr>
        <xdr:cNvPr id="776" name="直線コネクタ 775"/>
        <xdr:cNvCxnSpPr/>
      </xdr:nvCxnSpPr>
      <xdr:spPr>
        <a:xfrm flipV="1">
          <a:off x="22159595" y="8826774"/>
          <a:ext cx="1269" cy="1257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8" name="直線コネクタ 77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29501</xdr:rowOff>
    </xdr:from>
    <xdr:ext cx="534377" cy="259045"/>
    <xdr:sp macro="" textlink="">
      <xdr:nvSpPr>
        <xdr:cNvPr id="779" name="貸付金最大値テキスト"/>
        <xdr:cNvSpPr txBox="1"/>
      </xdr:nvSpPr>
      <xdr:spPr>
        <a:xfrm>
          <a:off x="22212300" y="860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82824</xdr:rowOff>
    </xdr:from>
    <xdr:to>
      <xdr:col>116</xdr:col>
      <xdr:colOff>152400</xdr:colOff>
      <xdr:row>51</xdr:row>
      <xdr:rowOff>82824</xdr:rowOff>
    </xdr:to>
    <xdr:cxnSp macro="">
      <xdr:nvCxnSpPr>
        <xdr:cNvPr id="780" name="直線コネクタ 779"/>
        <xdr:cNvCxnSpPr/>
      </xdr:nvCxnSpPr>
      <xdr:spPr>
        <a:xfrm>
          <a:off x="22072600" y="8826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135540</xdr:rowOff>
    </xdr:from>
    <xdr:to>
      <xdr:col>116</xdr:col>
      <xdr:colOff>63500</xdr:colOff>
      <xdr:row>58</xdr:row>
      <xdr:rowOff>135631</xdr:rowOff>
    </xdr:to>
    <xdr:cxnSp macro="">
      <xdr:nvCxnSpPr>
        <xdr:cNvPr id="781" name="直線コネクタ 780"/>
        <xdr:cNvCxnSpPr/>
      </xdr:nvCxnSpPr>
      <xdr:spPr>
        <a:xfrm flipV="1">
          <a:off x="21323300" y="10079640"/>
          <a:ext cx="8382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2049</xdr:rowOff>
    </xdr:from>
    <xdr:ext cx="469744" cy="259045"/>
    <xdr:sp macro="" textlink="">
      <xdr:nvSpPr>
        <xdr:cNvPr id="782" name="貸付金平均値テキスト"/>
        <xdr:cNvSpPr txBox="1"/>
      </xdr:nvSpPr>
      <xdr:spPr>
        <a:xfrm>
          <a:off x="22212300" y="9774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150622</xdr:rowOff>
    </xdr:from>
    <xdr:to>
      <xdr:col>116</xdr:col>
      <xdr:colOff>114300</xdr:colOff>
      <xdr:row>58</xdr:row>
      <xdr:rowOff>80772</xdr:rowOff>
    </xdr:to>
    <xdr:sp macro="" textlink="">
      <xdr:nvSpPr>
        <xdr:cNvPr id="783" name="フローチャート: 判断 782"/>
        <xdr:cNvSpPr/>
      </xdr:nvSpPr>
      <xdr:spPr>
        <a:xfrm>
          <a:off x="22110700" y="992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135631</xdr:rowOff>
    </xdr:from>
    <xdr:to>
      <xdr:col>111</xdr:col>
      <xdr:colOff>177800</xdr:colOff>
      <xdr:row>58</xdr:row>
      <xdr:rowOff>135677</xdr:rowOff>
    </xdr:to>
    <xdr:cxnSp macro="">
      <xdr:nvCxnSpPr>
        <xdr:cNvPr id="784" name="直線コネクタ 783"/>
        <xdr:cNvCxnSpPr/>
      </xdr:nvCxnSpPr>
      <xdr:spPr>
        <a:xfrm flipV="1">
          <a:off x="20434300" y="10079731"/>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142438</xdr:rowOff>
    </xdr:from>
    <xdr:to>
      <xdr:col>112</xdr:col>
      <xdr:colOff>38100</xdr:colOff>
      <xdr:row>58</xdr:row>
      <xdr:rowOff>72588</xdr:rowOff>
    </xdr:to>
    <xdr:sp macro="" textlink="">
      <xdr:nvSpPr>
        <xdr:cNvPr id="785" name="フローチャート: 判断 784"/>
        <xdr:cNvSpPr/>
      </xdr:nvSpPr>
      <xdr:spPr>
        <a:xfrm>
          <a:off x="21272500" y="991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89115</xdr:rowOff>
    </xdr:from>
    <xdr:ext cx="469744" cy="259045"/>
    <xdr:sp macro="" textlink="">
      <xdr:nvSpPr>
        <xdr:cNvPr id="786" name="テキスト ボックス 785"/>
        <xdr:cNvSpPr txBox="1"/>
      </xdr:nvSpPr>
      <xdr:spPr>
        <a:xfrm>
          <a:off x="21088428" y="9690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135677</xdr:rowOff>
    </xdr:from>
    <xdr:to>
      <xdr:col>107</xdr:col>
      <xdr:colOff>50800</xdr:colOff>
      <xdr:row>58</xdr:row>
      <xdr:rowOff>135723</xdr:rowOff>
    </xdr:to>
    <xdr:cxnSp macro="">
      <xdr:nvCxnSpPr>
        <xdr:cNvPr id="787" name="直線コネクタ 786"/>
        <xdr:cNvCxnSpPr/>
      </xdr:nvCxnSpPr>
      <xdr:spPr>
        <a:xfrm flipV="1">
          <a:off x="19545300" y="1007977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139421</xdr:rowOff>
    </xdr:from>
    <xdr:to>
      <xdr:col>107</xdr:col>
      <xdr:colOff>101600</xdr:colOff>
      <xdr:row>58</xdr:row>
      <xdr:rowOff>69571</xdr:rowOff>
    </xdr:to>
    <xdr:sp macro="" textlink="">
      <xdr:nvSpPr>
        <xdr:cNvPr id="788" name="フローチャート: 判断 787"/>
        <xdr:cNvSpPr/>
      </xdr:nvSpPr>
      <xdr:spPr>
        <a:xfrm>
          <a:off x="20383500" y="99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86098</xdr:rowOff>
    </xdr:from>
    <xdr:ext cx="469744" cy="259045"/>
    <xdr:sp macro="" textlink="">
      <xdr:nvSpPr>
        <xdr:cNvPr id="789" name="テキスト ボックス 788"/>
        <xdr:cNvSpPr txBox="1"/>
      </xdr:nvSpPr>
      <xdr:spPr>
        <a:xfrm>
          <a:off x="20199428" y="9687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135723</xdr:rowOff>
    </xdr:from>
    <xdr:to>
      <xdr:col>102</xdr:col>
      <xdr:colOff>114300</xdr:colOff>
      <xdr:row>58</xdr:row>
      <xdr:rowOff>135768</xdr:rowOff>
    </xdr:to>
    <xdr:cxnSp macro="">
      <xdr:nvCxnSpPr>
        <xdr:cNvPr id="790" name="直線コネクタ 789"/>
        <xdr:cNvCxnSpPr/>
      </xdr:nvCxnSpPr>
      <xdr:spPr>
        <a:xfrm flipV="1">
          <a:off x="18656300" y="10079823"/>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143878</xdr:rowOff>
    </xdr:from>
    <xdr:to>
      <xdr:col>102</xdr:col>
      <xdr:colOff>165100</xdr:colOff>
      <xdr:row>58</xdr:row>
      <xdr:rowOff>74028</xdr:rowOff>
    </xdr:to>
    <xdr:sp macro="" textlink="">
      <xdr:nvSpPr>
        <xdr:cNvPr id="791" name="フローチャート: 判断 790"/>
        <xdr:cNvSpPr/>
      </xdr:nvSpPr>
      <xdr:spPr>
        <a:xfrm>
          <a:off x="19494500" y="9916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90555</xdr:rowOff>
    </xdr:from>
    <xdr:ext cx="469744" cy="259045"/>
    <xdr:sp macro="" textlink="">
      <xdr:nvSpPr>
        <xdr:cNvPr id="792" name="テキスト ボックス 791"/>
        <xdr:cNvSpPr txBox="1"/>
      </xdr:nvSpPr>
      <xdr:spPr>
        <a:xfrm>
          <a:off x="19310428" y="969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137249</xdr:rowOff>
    </xdr:from>
    <xdr:to>
      <xdr:col>98</xdr:col>
      <xdr:colOff>38100</xdr:colOff>
      <xdr:row>58</xdr:row>
      <xdr:rowOff>67399</xdr:rowOff>
    </xdr:to>
    <xdr:sp macro="" textlink="">
      <xdr:nvSpPr>
        <xdr:cNvPr id="793" name="フローチャート: 判断 792"/>
        <xdr:cNvSpPr/>
      </xdr:nvSpPr>
      <xdr:spPr>
        <a:xfrm>
          <a:off x="18605500" y="990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83926</xdr:rowOff>
    </xdr:from>
    <xdr:ext cx="469744" cy="259045"/>
    <xdr:sp macro="" textlink="">
      <xdr:nvSpPr>
        <xdr:cNvPr id="794" name="テキスト ボックス 793"/>
        <xdr:cNvSpPr txBox="1"/>
      </xdr:nvSpPr>
      <xdr:spPr>
        <a:xfrm>
          <a:off x="18421428" y="9685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84740</xdr:rowOff>
    </xdr:from>
    <xdr:to>
      <xdr:col>116</xdr:col>
      <xdr:colOff>114300</xdr:colOff>
      <xdr:row>59</xdr:row>
      <xdr:rowOff>14890</xdr:rowOff>
    </xdr:to>
    <xdr:sp macro="" textlink="">
      <xdr:nvSpPr>
        <xdr:cNvPr id="800" name="楕円 799"/>
        <xdr:cNvSpPr/>
      </xdr:nvSpPr>
      <xdr:spPr>
        <a:xfrm>
          <a:off x="22110700" y="10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171117</xdr:rowOff>
    </xdr:from>
    <xdr:ext cx="378565" cy="259045"/>
    <xdr:sp macro="" textlink="">
      <xdr:nvSpPr>
        <xdr:cNvPr id="801" name="貸付金該当値テキスト"/>
        <xdr:cNvSpPr txBox="1"/>
      </xdr:nvSpPr>
      <xdr:spPr>
        <a:xfrm>
          <a:off x="22212300" y="9943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84831</xdr:rowOff>
    </xdr:from>
    <xdr:to>
      <xdr:col>112</xdr:col>
      <xdr:colOff>38100</xdr:colOff>
      <xdr:row>59</xdr:row>
      <xdr:rowOff>14981</xdr:rowOff>
    </xdr:to>
    <xdr:sp macro="" textlink="">
      <xdr:nvSpPr>
        <xdr:cNvPr id="802" name="楕円 801"/>
        <xdr:cNvSpPr/>
      </xdr:nvSpPr>
      <xdr:spPr>
        <a:xfrm>
          <a:off x="21272500" y="100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6108</xdr:rowOff>
    </xdr:from>
    <xdr:ext cx="378565" cy="259045"/>
    <xdr:sp macro="" textlink="">
      <xdr:nvSpPr>
        <xdr:cNvPr id="803" name="テキスト ボックス 802"/>
        <xdr:cNvSpPr txBox="1"/>
      </xdr:nvSpPr>
      <xdr:spPr>
        <a:xfrm>
          <a:off x="21134017" y="101216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84877</xdr:rowOff>
    </xdr:from>
    <xdr:to>
      <xdr:col>107</xdr:col>
      <xdr:colOff>101600</xdr:colOff>
      <xdr:row>59</xdr:row>
      <xdr:rowOff>15027</xdr:rowOff>
    </xdr:to>
    <xdr:sp macro="" textlink="">
      <xdr:nvSpPr>
        <xdr:cNvPr id="804" name="楕円 803"/>
        <xdr:cNvSpPr/>
      </xdr:nvSpPr>
      <xdr:spPr>
        <a:xfrm>
          <a:off x="20383500" y="10028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6154</xdr:rowOff>
    </xdr:from>
    <xdr:ext cx="378565" cy="259045"/>
    <xdr:sp macro="" textlink="">
      <xdr:nvSpPr>
        <xdr:cNvPr id="805" name="テキスト ボックス 804"/>
        <xdr:cNvSpPr txBox="1"/>
      </xdr:nvSpPr>
      <xdr:spPr>
        <a:xfrm>
          <a:off x="20245017" y="10121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84923</xdr:rowOff>
    </xdr:from>
    <xdr:to>
      <xdr:col>102</xdr:col>
      <xdr:colOff>165100</xdr:colOff>
      <xdr:row>59</xdr:row>
      <xdr:rowOff>15073</xdr:rowOff>
    </xdr:to>
    <xdr:sp macro="" textlink="">
      <xdr:nvSpPr>
        <xdr:cNvPr id="806" name="楕円 805"/>
        <xdr:cNvSpPr/>
      </xdr:nvSpPr>
      <xdr:spPr>
        <a:xfrm>
          <a:off x="19494500" y="10029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6200</xdr:rowOff>
    </xdr:from>
    <xdr:ext cx="378565" cy="259045"/>
    <xdr:sp macro="" textlink="">
      <xdr:nvSpPr>
        <xdr:cNvPr id="807" name="テキスト ボックス 806"/>
        <xdr:cNvSpPr txBox="1"/>
      </xdr:nvSpPr>
      <xdr:spPr>
        <a:xfrm>
          <a:off x="19356017" y="10121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84968</xdr:rowOff>
    </xdr:from>
    <xdr:to>
      <xdr:col>98</xdr:col>
      <xdr:colOff>38100</xdr:colOff>
      <xdr:row>59</xdr:row>
      <xdr:rowOff>15118</xdr:rowOff>
    </xdr:to>
    <xdr:sp macro="" textlink="">
      <xdr:nvSpPr>
        <xdr:cNvPr id="808" name="楕円 807"/>
        <xdr:cNvSpPr/>
      </xdr:nvSpPr>
      <xdr:spPr>
        <a:xfrm>
          <a:off x="18605500" y="1002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6245</xdr:rowOff>
    </xdr:from>
    <xdr:ext cx="378565" cy="259045"/>
    <xdr:sp macro="" textlink="">
      <xdr:nvSpPr>
        <xdr:cNvPr id="809" name="テキスト ボックス 808"/>
        <xdr:cNvSpPr txBox="1"/>
      </xdr:nvSpPr>
      <xdr:spPr>
        <a:xfrm>
          <a:off x="18467017" y="1012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142171</xdr:rowOff>
    </xdr:from>
    <xdr:to>
      <xdr:col>116</xdr:col>
      <xdr:colOff>62864</xdr:colOff>
      <xdr:row>78</xdr:row>
      <xdr:rowOff>42588</xdr:rowOff>
    </xdr:to>
    <xdr:cxnSp macro="">
      <xdr:nvCxnSpPr>
        <xdr:cNvPr id="835" name="直線コネクタ 834"/>
        <xdr:cNvCxnSpPr/>
      </xdr:nvCxnSpPr>
      <xdr:spPr>
        <a:xfrm flipV="1">
          <a:off x="22159595" y="12315121"/>
          <a:ext cx="1269" cy="110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46415</xdr:rowOff>
    </xdr:from>
    <xdr:ext cx="534377" cy="259045"/>
    <xdr:sp macro="" textlink="">
      <xdr:nvSpPr>
        <xdr:cNvPr id="836" name="繰出金最小値テキスト"/>
        <xdr:cNvSpPr txBox="1"/>
      </xdr:nvSpPr>
      <xdr:spPr>
        <a:xfrm>
          <a:off x="22212300" y="1341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42588</xdr:rowOff>
    </xdr:from>
    <xdr:to>
      <xdr:col>116</xdr:col>
      <xdr:colOff>152400</xdr:colOff>
      <xdr:row>78</xdr:row>
      <xdr:rowOff>42588</xdr:rowOff>
    </xdr:to>
    <xdr:cxnSp macro="">
      <xdr:nvCxnSpPr>
        <xdr:cNvPr id="837" name="直線コネクタ 836"/>
        <xdr:cNvCxnSpPr/>
      </xdr:nvCxnSpPr>
      <xdr:spPr>
        <a:xfrm>
          <a:off x="22072600" y="1341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88848</xdr:rowOff>
    </xdr:from>
    <xdr:ext cx="599010" cy="259045"/>
    <xdr:sp macro="" textlink="">
      <xdr:nvSpPr>
        <xdr:cNvPr id="838" name="繰出金最大値テキスト"/>
        <xdr:cNvSpPr txBox="1"/>
      </xdr:nvSpPr>
      <xdr:spPr>
        <a:xfrm>
          <a:off x="22212300" y="12090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142171</xdr:rowOff>
    </xdr:from>
    <xdr:to>
      <xdr:col>116</xdr:col>
      <xdr:colOff>152400</xdr:colOff>
      <xdr:row>71</xdr:row>
      <xdr:rowOff>142171</xdr:rowOff>
    </xdr:to>
    <xdr:cxnSp macro="">
      <xdr:nvCxnSpPr>
        <xdr:cNvPr id="839" name="直線コネクタ 838"/>
        <xdr:cNvCxnSpPr/>
      </xdr:nvCxnSpPr>
      <xdr:spPr>
        <a:xfrm>
          <a:off x="22072600" y="12315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70</xdr:row>
      <xdr:rowOff>154232</xdr:rowOff>
    </xdr:from>
    <xdr:to>
      <xdr:col>116</xdr:col>
      <xdr:colOff>63500</xdr:colOff>
      <xdr:row>71</xdr:row>
      <xdr:rowOff>142171</xdr:rowOff>
    </xdr:to>
    <xdr:cxnSp macro="">
      <xdr:nvCxnSpPr>
        <xdr:cNvPr id="840" name="直線コネクタ 839"/>
        <xdr:cNvCxnSpPr/>
      </xdr:nvCxnSpPr>
      <xdr:spPr>
        <a:xfrm>
          <a:off x="21323300" y="12155732"/>
          <a:ext cx="838200" cy="159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87748</xdr:rowOff>
    </xdr:from>
    <xdr:ext cx="534377" cy="259045"/>
    <xdr:sp macro="" textlink="">
      <xdr:nvSpPr>
        <xdr:cNvPr id="841" name="繰出金平均値テキスト"/>
        <xdr:cNvSpPr txBox="1"/>
      </xdr:nvSpPr>
      <xdr:spPr>
        <a:xfrm>
          <a:off x="22212300" y="12775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109321</xdr:rowOff>
    </xdr:from>
    <xdr:to>
      <xdr:col>116</xdr:col>
      <xdr:colOff>114300</xdr:colOff>
      <xdr:row>75</xdr:row>
      <xdr:rowOff>39471</xdr:rowOff>
    </xdr:to>
    <xdr:sp macro="" textlink="">
      <xdr:nvSpPr>
        <xdr:cNvPr id="842" name="フローチャート: 判断 841"/>
        <xdr:cNvSpPr/>
      </xdr:nvSpPr>
      <xdr:spPr>
        <a:xfrm>
          <a:off x="22110700" y="1279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70</xdr:row>
      <xdr:rowOff>74778</xdr:rowOff>
    </xdr:from>
    <xdr:to>
      <xdr:col>111</xdr:col>
      <xdr:colOff>177800</xdr:colOff>
      <xdr:row>70</xdr:row>
      <xdr:rowOff>154232</xdr:rowOff>
    </xdr:to>
    <xdr:cxnSp macro="">
      <xdr:nvCxnSpPr>
        <xdr:cNvPr id="843" name="直線コネクタ 842"/>
        <xdr:cNvCxnSpPr/>
      </xdr:nvCxnSpPr>
      <xdr:spPr>
        <a:xfrm>
          <a:off x="20434300" y="12076278"/>
          <a:ext cx="889000" cy="7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95932</xdr:rowOff>
    </xdr:from>
    <xdr:to>
      <xdr:col>112</xdr:col>
      <xdr:colOff>38100</xdr:colOff>
      <xdr:row>75</xdr:row>
      <xdr:rowOff>26082</xdr:rowOff>
    </xdr:to>
    <xdr:sp macro="" textlink="">
      <xdr:nvSpPr>
        <xdr:cNvPr id="844" name="フローチャート: 判断 843"/>
        <xdr:cNvSpPr/>
      </xdr:nvSpPr>
      <xdr:spPr>
        <a:xfrm>
          <a:off x="21272500" y="127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17209</xdr:rowOff>
    </xdr:from>
    <xdr:ext cx="534377" cy="259045"/>
    <xdr:sp macro="" textlink="">
      <xdr:nvSpPr>
        <xdr:cNvPr id="845" name="テキスト ボックス 844"/>
        <xdr:cNvSpPr txBox="1"/>
      </xdr:nvSpPr>
      <xdr:spPr>
        <a:xfrm>
          <a:off x="21056111" y="1287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74778</xdr:rowOff>
    </xdr:from>
    <xdr:to>
      <xdr:col>107</xdr:col>
      <xdr:colOff>50800</xdr:colOff>
      <xdr:row>71</xdr:row>
      <xdr:rowOff>18161</xdr:rowOff>
    </xdr:to>
    <xdr:cxnSp macro="">
      <xdr:nvCxnSpPr>
        <xdr:cNvPr id="846" name="直線コネクタ 845"/>
        <xdr:cNvCxnSpPr/>
      </xdr:nvCxnSpPr>
      <xdr:spPr>
        <a:xfrm flipV="1">
          <a:off x="19545300" y="12076278"/>
          <a:ext cx="889000" cy="1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107090</xdr:rowOff>
    </xdr:from>
    <xdr:to>
      <xdr:col>107</xdr:col>
      <xdr:colOff>101600</xdr:colOff>
      <xdr:row>75</xdr:row>
      <xdr:rowOff>37240</xdr:rowOff>
    </xdr:to>
    <xdr:sp macro="" textlink="">
      <xdr:nvSpPr>
        <xdr:cNvPr id="847" name="フローチャート: 判断 846"/>
        <xdr:cNvSpPr/>
      </xdr:nvSpPr>
      <xdr:spPr>
        <a:xfrm>
          <a:off x="20383500" y="1279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28367</xdr:rowOff>
    </xdr:from>
    <xdr:ext cx="534377" cy="259045"/>
    <xdr:sp macro="" textlink="">
      <xdr:nvSpPr>
        <xdr:cNvPr id="848" name="テキスト ボックス 847"/>
        <xdr:cNvSpPr txBox="1"/>
      </xdr:nvSpPr>
      <xdr:spPr>
        <a:xfrm>
          <a:off x="20167111" y="1288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16495</xdr:rowOff>
    </xdr:from>
    <xdr:to>
      <xdr:col>102</xdr:col>
      <xdr:colOff>114300</xdr:colOff>
      <xdr:row>71</xdr:row>
      <xdr:rowOff>18161</xdr:rowOff>
    </xdr:to>
    <xdr:cxnSp macro="">
      <xdr:nvCxnSpPr>
        <xdr:cNvPr id="849" name="直線コネクタ 848"/>
        <xdr:cNvCxnSpPr/>
      </xdr:nvCxnSpPr>
      <xdr:spPr>
        <a:xfrm>
          <a:off x="18656300" y="12189445"/>
          <a:ext cx="889000" cy="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104553</xdr:rowOff>
    </xdr:from>
    <xdr:to>
      <xdr:col>102</xdr:col>
      <xdr:colOff>165100</xdr:colOff>
      <xdr:row>75</xdr:row>
      <xdr:rowOff>34703</xdr:rowOff>
    </xdr:to>
    <xdr:sp macro="" textlink="">
      <xdr:nvSpPr>
        <xdr:cNvPr id="850" name="フローチャート: 判断 849"/>
        <xdr:cNvSpPr/>
      </xdr:nvSpPr>
      <xdr:spPr>
        <a:xfrm>
          <a:off x="19494500" y="1279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25830</xdr:rowOff>
    </xdr:from>
    <xdr:ext cx="534377" cy="259045"/>
    <xdr:sp macro="" textlink="">
      <xdr:nvSpPr>
        <xdr:cNvPr id="851" name="テキスト ボックス 850"/>
        <xdr:cNvSpPr txBox="1"/>
      </xdr:nvSpPr>
      <xdr:spPr>
        <a:xfrm>
          <a:off x="19278111" y="12884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136743</xdr:rowOff>
    </xdr:from>
    <xdr:to>
      <xdr:col>98</xdr:col>
      <xdr:colOff>38100</xdr:colOff>
      <xdr:row>75</xdr:row>
      <xdr:rowOff>66893</xdr:rowOff>
    </xdr:to>
    <xdr:sp macro="" textlink="">
      <xdr:nvSpPr>
        <xdr:cNvPr id="852" name="フローチャート: 判断 851"/>
        <xdr:cNvSpPr/>
      </xdr:nvSpPr>
      <xdr:spPr>
        <a:xfrm>
          <a:off x="18605500" y="1282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58020</xdr:rowOff>
    </xdr:from>
    <xdr:ext cx="534377" cy="259045"/>
    <xdr:sp macro="" textlink="">
      <xdr:nvSpPr>
        <xdr:cNvPr id="853" name="テキスト ボックス 852"/>
        <xdr:cNvSpPr txBox="1"/>
      </xdr:nvSpPr>
      <xdr:spPr>
        <a:xfrm>
          <a:off x="18389111" y="12916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71</xdr:row>
      <xdr:rowOff>91371</xdr:rowOff>
    </xdr:from>
    <xdr:to>
      <xdr:col>116</xdr:col>
      <xdr:colOff>114300</xdr:colOff>
      <xdr:row>72</xdr:row>
      <xdr:rowOff>21521</xdr:rowOff>
    </xdr:to>
    <xdr:sp macro="" textlink="">
      <xdr:nvSpPr>
        <xdr:cNvPr id="859" name="楕円 858"/>
        <xdr:cNvSpPr/>
      </xdr:nvSpPr>
      <xdr:spPr>
        <a:xfrm>
          <a:off x="22110700" y="1226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44398</xdr:rowOff>
    </xdr:from>
    <xdr:ext cx="599010" cy="259045"/>
    <xdr:sp macro="" textlink="">
      <xdr:nvSpPr>
        <xdr:cNvPr id="860" name="繰出金該当値テキスト"/>
        <xdr:cNvSpPr txBox="1"/>
      </xdr:nvSpPr>
      <xdr:spPr>
        <a:xfrm>
          <a:off x="22212300" y="1221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103432</xdr:rowOff>
    </xdr:from>
    <xdr:to>
      <xdr:col>112</xdr:col>
      <xdr:colOff>38100</xdr:colOff>
      <xdr:row>71</xdr:row>
      <xdr:rowOff>33582</xdr:rowOff>
    </xdr:to>
    <xdr:sp macro="" textlink="">
      <xdr:nvSpPr>
        <xdr:cNvPr id="861" name="楕円 860"/>
        <xdr:cNvSpPr/>
      </xdr:nvSpPr>
      <xdr:spPr>
        <a:xfrm>
          <a:off x="21272500" y="1210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69</xdr:row>
      <xdr:rowOff>50109</xdr:rowOff>
    </xdr:from>
    <xdr:ext cx="599010" cy="259045"/>
    <xdr:sp macro="" textlink="">
      <xdr:nvSpPr>
        <xdr:cNvPr id="862" name="テキスト ボックス 861"/>
        <xdr:cNvSpPr txBox="1"/>
      </xdr:nvSpPr>
      <xdr:spPr>
        <a:xfrm>
          <a:off x="21023795" y="11880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23978</xdr:rowOff>
    </xdr:from>
    <xdr:to>
      <xdr:col>107</xdr:col>
      <xdr:colOff>101600</xdr:colOff>
      <xdr:row>70</xdr:row>
      <xdr:rowOff>125578</xdr:rowOff>
    </xdr:to>
    <xdr:sp macro="" textlink="">
      <xdr:nvSpPr>
        <xdr:cNvPr id="863" name="楕円 862"/>
        <xdr:cNvSpPr/>
      </xdr:nvSpPr>
      <xdr:spPr>
        <a:xfrm>
          <a:off x="20383500" y="12025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68</xdr:row>
      <xdr:rowOff>142105</xdr:rowOff>
    </xdr:from>
    <xdr:ext cx="599010" cy="259045"/>
    <xdr:sp macro="" textlink="">
      <xdr:nvSpPr>
        <xdr:cNvPr id="864" name="テキスト ボックス 863"/>
        <xdr:cNvSpPr txBox="1"/>
      </xdr:nvSpPr>
      <xdr:spPr>
        <a:xfrm>
          <a:off x="20134795" y="11800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138811</xdr:rowOff>
    </xdr:from>
    <xdr:to>
      <xdr:col>102</xdr:col>
      <xdr:colOff>165100</xdr:colOff>
      <xdr:row>71</xdr:row>
      <xdr:rowOff>68961</xdr:rowOff>
    </xdr:to>
    <xdr:sp macro="" textlink="">
      <xdr:nvSpPr>
        <xdr:cNvPr id="865" name="楕円 864"/>
        <xdr:cNvSpPr/>
      </xdr:nvSpPr>
      <xdr:spPr>
        <a:xfrm>
          <a:off x="19494500" y="1214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69</xdr:row>
      <xdr:rowOff>85488</xdr:rowOff>
    </xdr:from>
    <xdr:ext cx="599010" cy="259045"/>
    <xdr:sp macro="" textlink="">
      <xdr:nvSpPr>
        <xdr:cNvPr id="866" name="テキスト ボックス 865"/>
        <xdr:cNvSpPr txBox="1"/>
      </xdr:nvSpPr>
      <xdr:spPr>
        <a:xfrm>
          <a:off x="19245795" y="11915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137145</xdr:rowOff>
    </xdr:from>
    <xdr:to>
      <xdr:col>98</xdr:col>
      <xdr:colOff>38100</xdr:colOff>
      <xdr:row>71</xdr:row>
      <xdr:rowOff>67295</xdr:rowOff>
    </xdr:to>
    <xdr:sp macro="" textlink="">
      <xdr:nvSpPr>
        <xdr:cNvPr id="867" name="楕円 866"/>
        <xdr:cNvSpPr/>
      </xdr:nvSpPr>
      <xdr:spPr>
        <a:xfrm>
          <a:off x="18605500" y="121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69</xdr:row>
      <xdr:rowOff>83822</xdr:rowOff>
    </xdr:from>
    <xdr:ext cx="599010" cy="259045"/>
    <xdr:sp macro="" textlink="">
      <xdr:nvSpPr>
        <xdr:cNvPr id="868" name="テキスト ボックス 867"/>
        <xdr:cNvSpPr txBox="1"/>
      </xdr:nvSpPr>
      <xdr:spPr>
        <a:xfrm>
          <a:off x="18356795" y="1191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歳出決算総額は、住民一人当たり</a:t>
          </a:r>
          <a:r>
            <a:rPr kumimoji="1" lang="ja-JP" altLang="en-US" sz="1100">
              <a:solidFill>
                <a:schemeClr val="dk1"/>
              </a:solidFill>
              <a:effectLst/>
              <a:latin typeface="+mn-lt"/>
              <a:ea typeface="+mn-ea"/>
              <a:cs typeface="+mn-cs"/>
            </a:rPr>
            <a:t>１，０６６，０３０千円</a:t>
          </a:r>
          <a:r>
            <a:rPr kumimoji="1" lang="ja-JP" altLang="ja-JP" sz="1100">
              <a:solidFill>
                <a:schemeClr val="dk1"/>
              </a:solidFill>
              <a:effectLst/>
              <a:latin typeface="+mn-lt"/>
              <a:ea typeface="+mn-ea"/>
              <a:cs typeface="+mn-cs"/>
            </a:rPr>
            <a:t>、前年度比</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１．</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最も高額な項目である補助費については、住民一人当たり</a:t>
          </a:r>
          <a:r>
            <a:rPr kumimoji="1" lang="ja-JP" altLang="en-US" sz="1100">
              <a:solidFill>
                <a:schemeClr val="dk1"/>
              </a:solidFill>
              <a:effectLst/>
              <a:latin typeface="+mn-lt"/>
              <a:ea typeface="+mn-ea"/>
              <a:cs typeface="+mn-cs"/>
            </a:rPr>
            <a:t>２１６，９２３</a:t>
          </a:r>
          <a:r>
            <a:rPr kumimoji="1" lang="ja-JP" altLang="ja-JP" sz="1100">
              <a:solidFill>
                <a:schemeClr val="dk1"/>
              </a:solidFill>
              <a:effectLst/>
              <a:latin typeface="+mn-lt"/>
              <a:ea typeface="+mn-ea"/>
              <a:cs typeface="+mn-cs"/>
            </a:rPr>
            <a:t>円となっており、類似団体と比較して高い水準にある。これは、一部事務組合への負担金が多額であるほか、学校給食会にかかる経費を補助金にしていることが要因の一つである。また、</a:t>
          </a:r>
          <a:r>
            <a:rPr kumimoji="1" lang="ja-JP" altLang="en-US" sz="1100">
              <a:solidFill>
                <a:schemeClr val="dk1"/>
              </a:solidFill>
              <a:effectLst/>
              <a:latin typeface="+mn-lt"/>
              <a:ea typeface="+mn-ea"/>
              <a:cs typeface="+mn-cs"/>
            </a:rPr>
            <a:t>平成２８年度から</a:t>
          </a:r>
          <a:r>
            <a:rPr kumimoji="1" lang="ja-JP" altLang="ja-JP" sz="1100">
              <a:solidFill>
                <a:schemeClr val="dk1"/>
              </a:solidFill>
              <a:effectLst/>
              <a:latin typeface="+mn-lt"/>
              <a:ea typeface="+mn-ea"/>
              <a:cs typeface="+mn-cs"/>
            </a:rPr>
            <a:t>平成２９年度</a:t>
          </a:r>
          <a:r>
            <a:rPr kumimoji="1" lang="ja-JP" altLang="en-US" sz="1100">
              <a:solidFill>
                <a:schemeClr val="dk1"/>
              </a:solidFill>
              <a:effectLst/>
              <a:latin typeface="+mn-lt"/>
              <a:ea typeface="+mn-ea"/>
              <a:cs typeface="+mn-cs"/>
            </a:rPr>
            <a:t>に大きく上昇した要因は、平成２９年度に簡易水</a:t>
          </a:r>
          <a:r>
            <a:rPr kumimoji="1" lang="ja-JP" altLang="ja-JP" sz="1100">
              <a:solidFill>
                <a:schemeClr val="dk1"/>
              </a:solidFill>
              <a:effectLst/>
              <a:latin typeface="+mn-lt"/>
              <a:ea typeface="+mn-ea"/>
              <a:cs typeface="+mn-cs"/>
            </a:rPr>
            <a:t>道事業が上水道事業に移行したことに伴い、平成２９年度決算から</a:t>
          </a:r>
          <a:r>
            <a:rPr kumimoji="1" lang="ja-JP" altLang="en-US" sz="1100">
              <a:solidFill>
                <a:schemeClr val="dk1"/>
              </a:solidFill>
              <a:effectLst/>
              <a:latin typeface="+mn-lt"/>
              <a:ea typeface="+mn-ea"/>
              <a:cs typeface="+mn-cs"/>
            </a:rPr>
            <a:t>繰出金が</a:t>
          </a:r>
          <a:r>
            <a:rPr kumimoji="1" lang="ja-JP" altLang="ja-JP" sz="1100">
              <a:solidFill>
                <a:schemeClr val="dk1"/>
              </a:solidFill>
              <a:effectLst/>
              <a:latin typeface="+mn-lt"/>
              <a:ea typeface="+mn-ea"/>
              <a:cs typeface="+mn-cs"/>
            </a:rPr>
            <a:t>補助費</a:t>
          </a:r>
          <a:r>
            <a:rPr kumimoji="1" lang="ja-JP" altLang="en-US" sz="1100">
              <a:solidFill>
                <a:schemeClr val="dk1"/>
              </a:solidFill>
              <a:effectLst/>
              <a:latin typeface="+mn-lt"/>
              <a:ea typeface="+mn-ea"/>
              <a:cs typeface="+mn-cs"/>
            </a:rPr>
            <a:t>に変更となったため</a:t>
          </a:r>
          <a:r>
            <a:rPr kumimoji="1" lang="ja-JP" altLang="ja-JP" sz="110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続いて高額な項目である公債費については、住民一人当たり１７</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１７９</a:t>
          </a:r>
          <a:r>
            <a:rPr kumimoji="1" lang="ja-JP" altLang="ja-JP" sz="1100">
              <a:solidFill>
                <a:schemeClr val="dk1"/>
              </a:solidFill>
              <a:effectLst/>
              <a:latin typeface="+mn-lt"/>
              <a:ea typeface="+mn-ea"/>
              <a:cs typeface="+mn-cs"/>
            </a:rPr>
            <a:t>円、前年度比▲</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％となっており、依然として類似団体と比較して高い水準にある。これは、</a:t>
          </a:r>
          <a:r>
            <a:rPr kumimoji="1" lang="ja-JP" altLang="en-US" sz="1100">
              <a:solidFill>
                <a:schemeClr val="dk1"/>
              </a:solidFill>
              <a:effectLst/>
              <a:latin typeface="+mn-lt"/>
              <a:ea typeface="+mn-ea"/>
              <a:cs typeface="+mn-cs"/>
            </a:rPr>
            <a:t>町村</a:t>
          </a:r>
          <a:r>
            <a:rPr kumimoji="1" lang="ja-JP" altLang="ja-JP" sz="1100">
              <a:solidFill>
                <a:schemeClr val="dk1"/>
              </a:solidFill>
              <a:effectLst/>
              <a:latin typeface="+mn-lt"/>
              <a:ea typeface="+mn-ea"/>
              <a:cs typeface="+mn-cs"/>
            </a:rPr>
            <a:t>合併前</a:t>
          </a:r>
          <a:r>
            <a:rPr kumimoji="1" lang="ja-JP" altLang="en-US" sz="1100">
              <a:solidFill>
                <a:schemeClr val="dk1"/>
              </a:solidFill>
              <a:effectLst/>
              <a:latin typeface="+mn-lt"/>
              <a:ea typeface="+mn-ea"/>
              <a:cs typeface="+mn-cs"/>
            </a:rPr>
            <a:t>後</a:t>
          </a:r>
          <a:r>
            <a:rPr kumimoji="1" lang="ja-JP" altLang="ja-JP" sz="1100">
              <a:solidFill>
                <a:schemeClr val="dk1"/>
              </a:solidFill>
              <a:effectLst/>
              <a:latin typeface="+mn-lt"/>
              <a:ea typeface="+mn-ea"/>
              <a:cs typeface="+mn-cs"/>
            </a:rPr>
            <a:t>の大型建設事業が影響しているが、これらの事業も償還終了を迎え始めたことや、普通建設事業への起債の充当を制限していることで減少しており今後も減少を見込んでいる。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人件費については、住民一人当たり</a:t>
          </a:r>
          <a:r>
            <a:rPr kumimoji="1" lang="ja-JP" altLang="en-US" sz="1100">
              <a:solidFill>
                <a:schemeClr val="dk1"/>
              </a:solidFill>
              <a:effectLst/>
              <a:latin typeface="+mn-lt"/>
              <a:ea typeface="+mn-ea"/>
              <a:cs typeface="+mn-cs"/>
            </a:rPr>
            <a:t>１４３，７１７円、前年度比</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６．４％</a:t>
          </a:r>
          <a:r>
            <a:rPr kumimoji="1" lang="ja-JP" altLang="ja-JP" sz="1100">
              <a:solidFill>
                <a:schemeClr val="dk1"/>
              </a:solidFill>
              <a:effectLst/>
              <a:latin typeface="+mn-lt"/>
              <a:ea typeface="+mn-ea"/>
              <a:cs typeface="+mn-cs"/>
            </a:rPr>
            <a:t>で類似団対内で最も高い値である。これは、町内１２公民館、２支所に職員をそれぞれ配置し、地域振興や地域密着型業務など、地域毎の専門的な仕事に従事していることにより、職員削減を行っていないこと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142966</xdr:rowOff>
    </xdr:from>
    <xdr:to>
      <xdr:col>24</xdr:col>
      <xdr:colOff>62865</xdr:colOff>
      <xdr:row>38</xdr:row>
      <xdr:rowOff>124678</xdr:rowOff>
    </xdr:to>
    <xdr:cxnSp macro="">
      <xdr:nvCxnSpPr>
        <xdr:cNvPr id="58" name="直線コネクタ 57"/>
        <xdr:cNvCxnSpPr/>
      </xdr:nvCxnSpPr>
      <xdr:spPr>
        <a:xfrm flipV="1">
          <a:off x="4633595" y="5286466"/>
          <a:ext cx="127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128505</xdr:rowOff>
    </xdr:from>
    <xdr:ext cx="469744" cy="259045"/>
    <xdr:sp macro="" textlink="">
      <xdr:nvSpPr>
        <xdr:cNvPr id="59" name="議会費最小値テキスト"/>
        <xdr:cNvSpPr txBox="1"/>
      </xdr:nvSpPr>
      <xdr:spPr>
        <a:xfrm>
          <a:off x="4686300" y="6643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124678</xdr:rowOff>
    </xdr:from>
    <xdr:to>
      <xdr:col>24</xdr:col>
      <xdr:colOff>152400</xdr:colOff>
      <xdr:row>38</xdr:row>
      <xdr:rowOff>124678</xdr:rowOff>
    </xdr:to>
    <xdr:cxnSp macro="">
      <xdr:nvCxnSpPr>
        <xdr:cNvPr id="60" name="直線コネクタ 59"/>
        <xdr:cNvCxnSpPr/>
      </xdr:nvCxnSpPr>
      <xdr:spPr>
        <a:xfrm>
          <a:off x="4546600" y="6639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89643</xdr:rowOff>
    </xdr:from>
    <xdr:ext cx="469744" cy="259045"/>
    <xdr:sp macro="" textlink="">
      <xdr:nvSpPr>
        <xdr:cNvPr id="61" name="議会費最大値テキスト"/>
        <xdr:cNvSpPr txBox="1"/>
      </xdr:nvSpPr>
      <xdr:spPr>
        <a:xfrm>
          <a:off x="4686300" y="5061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142966</xdr:rowOff>
    </xdr:from>
    <xdr:to>
      <xdr:col>24</xdr:col>
      <xdr:colOff>152400</xdr:colOff>
      <xdr:row>30</xdr:row>
      <xdr:rowOff>142966</xdr:rowOff>
    </xdr:to>
    <xdr:cxnSp macro="">
      <xdr:nvCxnSpPr>
        <xdr:cNvPr id="62" name="直線コネクタ 61"/>
        <xdr:cNvCxnSpPr/>
      </xdr:nvCxnSpPr>
      <xdr:spPr>
        <a:xfrm>
          <a:off x="4546600" y="5286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13317</xdr:rowOff>
    </xdr:from>
    <xdr:to>
      <xdr:col>24</xdr:col>
      <xdr:colOff>63500</xdr:colOff>
      <xdr:row>32</xdr:row>
      <xdr:rowOff>21808</xdr:rowOff>
    </xdr:to>
    <xdr:cxnSp macro="">
      <xdr:nvCxnSpPr>
        <xdr:cNvPr id="63" name="直線コネクタ 62"/>
        <xdr:cNvCxnSpPr/>
      </xdr:nvCxnSpPr>
      <xdr:spPr>
        <a:xfrm flipV="1">
          <a:off x="3797300" y="5499717"/>
          <a:ext cx="8382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158114</xdr:rowOff>
    </xdr:from>
    <xdr:ext cx="469744" cy="259045"/>
    <xdr:sp macro="" textlink="">
      <xdr:nvSpPr>
        <xdr:cNvPr id="64" name="議会費平均値テキスト"/>
        <xdr:cNvSpPr txBox="1"/>
      </xdr:nvSpPr>
      <xdr:spPr>
        <a:xfrm>
          <a:off x="4686300" y="5987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8237</xdr:rowOff>
    </xdr:from>
    <xdr:to>
      <xdr:col>24</xdr:col>
      <xdr:colOff>114300</xdr:colOff>
      <xdr:row>35</xdr:row>
      <xdr:rowOff>109837</xdr:rowOff>
    </xdr:to>
    <xdr:sp macro="" textlink="">
      <xdr:nvSpPr>
        <xdr:cNvPr id="65" name="フローチャート: 判断 64"/>
        <xdr:cNvSpPr/>
      </xdr:nvSpPr>
      <xdr:spPr>
        <a:xfrm>
          <a:off x="45847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31931</xdr:rowOff>
    </xdr:from>
    <xdr:to>
      <xdr:col>19</xdr:col>
      <xdr:colOff>177800</xdr:colOff>
      <xdr:row>32</xdr:row>
      <xdr:rowOff>21808</xdr:rowOff>
    </xdr:to>
    <xdr:cxnSp macro="">
      <xdr:nvCxnSpPr>
        <xdr:cNvPr id="66" name="直線コネクタ 65"/>
        <xdr:cNvCxnSpPr/>
      </xdr:nvCxnSpPr>
      <xdr:spPr>
        <a:xfrm>
          <a:off x="2908300" y="5346881"/>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49385</xdr:rowOff>
    </xdr:from>
    <xdr:to>
      <xdr:col>20</xdr:col>
      <xdr:colOff>38100</xdr:colOff>
      <xdr:row>35</xdr:row>
      <xdr:rowOff>150985</xdr:rowOff>
    </xdr:to>
    <xdr:sp macro="" textlink="">
      <xdr:nvSpPr>
        <xdr:cNvPr id="67" name="フローチャート: 判断 66"/>
        <xdr:cNvSpPr/>
      </xdr:nvSpPr>
      <xdr:spPr>
        <a:xfrm>
          <a:off x="3746500" y="605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142112</xdr:rowOff>
    </xdr:from>
    <xdr:ext cx="469744" cy="259045"/>
    <xdr:sp macro="" textlink="">
      <xdr:nvSpPr>
        <xdr:cNvPr id="68" name="テキスト ボックス 67"/>
        <xdr:cNvSpPr txBox="1"/>
      </xdr:nvSpPr>
      <xdr:spPr>
        <a:xfrm>
          <a:off x="3562428" y="6142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31931</xdr:rowOff>
    </xdr:from>
    <xdr:to>
      <xdr:col>15</xdr:col>
      <xdr:colOff>50800</xdr:colOff>
      <xdr:row>32</xdr:row>
      <xdr:rowOff>8418</xdr:rowOff>
    </xdr:to>
    <xdr:cxnSp macro="">
      <xdr:nvCxnSpPr>
        <xdr:cNvPr id="69" name="直線コネクタ 68"/>
        <xdr:cNvCxnSpPr/>
      </xdr:nvCxnSpPr>
      <xdr:spPr>
        <a:xfrm flipV="1">
          <a:off x="2019300" y="5346881"/>
          <a:ext cx="889000" cy="147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51018</xdr:rowOff>
    </xdr:from>
    <xdr:to>
      <xdr:col>15</xdr:col>
      <xdr:colOff>101600</xdr:colOff>
      <xdr:row>34</xdr:row>
      <xdr:rowOff>152618</xdr:rowOff>
    </xdr:to>
    <xdr:sp macro="" textlink="">
      <xdr:nvSpPr>
        <xdr:cNvPr id="70" name="フローチャート: 判断 69"/>
        <xdr:cNvSpPr/>
      </xdr:nvSpPr>
      <xdr:spPr>
        <a:xfrm>
          <a:off x="2857500" y="588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143745</xdr:rowOff>
    </xdr:from>
    <xdr:ext cx="469744" cy="259045"/>
    <xdr:sp macro="" textlink="">
      <xdr:nvSpPr>
        <xdr:cNvPr id="71" name="テキスト ボックス 70"/>
        <xdr:cNvSpPr txBox="1"/>
      </xdr:nvSpPr>
      <xdr:spPr>
        <a:xfrm>
          <a:off x="2673428" y="597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8418</xdr:rowOff>
    </xdr:from>
    <xdr:to>
      <xdr:col>10</xdr:col>
      <xdr:colOff>114300</xdr:colOff>
      <xdr:row>32</xdr:row>
      <xdr:rowOff>113248</xdr:rowOff>
    </xdr:to>
    <xdr:cxnSp macro="">
      <xdr:nvCxnSpPr>
        <xdr:cNvPr id="72" name="直線コネクタ 71"/>
        <xdr:cNvCxnSpPr/>
      </xdr:nvCxnSpPr>
      <xdr:spPr>
        <a:xfrm flipV="1">
          <a:off x="1130300" y="5494818"/>
          <a:ext cx="889000" cy="104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52977</xdr:rowOff>
    </xdr:from>
    <xdr:to>
      <xdr:col>10</xdr:col>
      <xdr:colOff>165100</xdr:colOff>
      <xdr:row>34</xdr:row>
      <xdr:rowOff>154577</xdr:rowOff>
    </xdr:to>
    <xdr:sp macro="" textlink="">
      <xdr:nvSpPr>
        <xdr:cNvPr id="73" name="フローチャート: 判断 72"/>
        <xdr:cNvSpPr/>
      </xdr:nvSpPr>
      <xdr:spPr>
        <a:xfrm>
          <a:off x="1968500" y="588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145704</xdr:rowOff>
    </xdr:from>
    <xdr:ext cx="469744" cy="259045"/>
    <xdr:sp macro="" textlink="">
      <xdr:nvSpPr>
        <xdr:cNvPr id="74" name="テキスト ボックス 73"/>
        <xdr:cNvSpPr txBox="1"/>
      </xdr:nvSpPr>
      <xdr:spPr>
        <a:xfrm>
          <a:off x="1784428" y="597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86287</xdr:rowOff>
    </xdr:from>
    <xdr:to>
      <xdr:col>6</xdr:col>
      <xdr:colOff>38100</xdr:colOff>
      <xdr:row>35</xdr:row>
      <xdr:rowOff>16437</xdr:rowOff>
    </xdr:to>
    <xdr:sp macro="" textlink="">
      <xdr:nvSpPr>
        <xdr:cNvPr id="75" name="フローチャート: 判断 74"/>
        <xdr:cNvSpPr/>
      </xdr:nvSpPr>
      <xdr:spPr>
        <a:xfrm>
          <a:off x="1079500" y="591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7564</xdr:rowOff>
    </xdr:from>
    <xdr:ext cx="469744" cy="259045"/>
    <xdr:sp macro="" textlink="">
      <xdr:nvSpPr>
        <xdr:cNvPr id="76" name="テキスト ボックス 75"/>
        <xdr:cNvSpPr txBox="1"/>
      </xdr:nvSpPr>
      <xdr:spPr>
        <a:xfrm>
          <a:off x="895428" y="600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133967</xdr:rowOff>
    </xdr:from>
    <xdr:to>
      <xdr:col>24</xdr:col>
      <xdr:colOff>114300</xdr:colOff>
      <xdr:row>32</xdr:row>
      <xdr:rowOff>64117</xdr:rowOff>
    </xdr:to>
    <xdr:sp macro="" textlink="">
      <xdr:nvSpPr>
        <xdr:cNvPr id="82" name="楕円 81"/>
        <xdr:cNvSpPr/>
      </xdr:nvSpPr>
      <xdr:spPr>
        <a:xfrm>
          <a:off x="4584700" y="544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156844</xdr:rowOff>
    </xdr:from>
    <xdr:ext cx="469744" cy="259045"/>
    <xdr:sp macro="" textlink="">
      <xdr:nvSpPr>
        <xdr:cNvPr id="83" name="議会費該当値テキスト"/>
        <xdr:cNvSpPr txBox="1"/>
      </xdr:nvSpPr>
      <xdr:spPr>
        <a:xfrm>
          <a:off x="4686300" y="5300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142458</xdr:rowOff>
    </xdr:from>
    <xdr:to>
      <xdr:col>20</xdr:col>
      <xdr:colOff>38100</xdr:colOff>
      <xdr:row>32</xdr:row>
      <xdr:rowOff>72608</xdr:rowOff>
    </xdr:to>
    <xdr:sp macro="" textlink="">
      <xdr:nvSpPr>
        <xdr:cNvPr id="84" name="楕円 83"/>
        <xdr:cNvSpPr/>
      </xdr:nvSpPr>
      <xdr:spPr>
        <a:xfrm>
          <a:off x="3746500" y="545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89135</xdr:rowOff>
    </xdr:from>
    <xdr:ext cx="469744" cy="259045"/>
    <xdr:sp macro="" textlink="">
      <xdr:nvSpPr>
        <xdr:cNvPr id="85" name="テキスト ボックス 84"/>
        <xdr:cNvSpPr txBox="1"/>
      </xdr:nvSpPr>
      <xdr:spPr>
        <a:xfrm>
          <a:off x="3562428" y="52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152581</xdr:rowOff>
    </xdr:from>
    <xdr:to>
      <xdr:col>15</xdr:col>
      <xdr:colOff>101600</xdr:colOff>
      <xdr:row>31</xdr:row>
      <xdr:rowOff>82731</xdr:rowOff>
    </xdr:to>
    <xdr:sp macro="" textlink="">
      <xdr:nvSpPr>
        <xdr:cNvPr id="86" name="楕円 85"/>
        <xdr:cNvSpPr/>
      </xdr:nvSpPr>
      <xdr:spPr>
        <a:xfrm>
          <a:off x="2857500" y="529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99258</xdr:rowOff>
    </xdr:from>
    <xdr:ext cx="469744" cy="259045"/>
    <xdr:sp macro="" textlink="">
      <xdr:nvSpPr>
        <xdr:cNvPr id="87" name="テキスト ボックス 86"/>
        <xdr:cNvSpPr txBox="1"/>
      </xdr:nvSpPr>
      <xdr:spPr>
        <a:xfrm>
          <a:off x="2673428" y="5071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129068</xdr:rowOff>
    </xdr:from>
    <xdr:to>
      <xdr:col>10</xdr:col>
      <xdr:colOff>165100</xdr:colOff>
      <xdr:row>32</xdr:row>
      <xdr:rowOff>59218</xdr:rowOff>
    </xdr:to>
    <xdr:sp macro="" textlink="">
      <xdr:nvSpPr>
        <xdr:cNvPr id="88" name="楕円 87"/>
        <xdr:cNvSpPr/>
      </xdr:nvSpPr>
      <xdr:spPr>
        <a:xfrm>
          <a:off x="1968500" y="544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75745</xdr:rowOff>
    </xdr:from>
    <xdr:ext cx="469744" cy="259045"/>
    <xdr:sp macro="" textlink="">
      <xdr:nvSpPr>
        <xdr:cNvPr id="89" name="テキスト ボックス 88"/>
        <xdr:cNvSpPr txBox="1"/>
      </xdr:nvSpPr>
      <xdr:spPr>
        <a:xfrm>
          <a:off x="1784428" y="521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62448</xdr:rowOff>
    </xdr:from>
    <xdr:to>
      <xdr:col>6</xdr:col>
      <xdr:colOff>38100</xdr:colOff>
      <xdr:row>32</xdr:row>
      <xdr:rowOff>164048</xdr:rowOff>
    </xdr:to>
    <xdr:sp macro="" textlink="">
      <xdr:nvSpPr>
        <xdr:cNvPr id="90" name="楕円 89"/>
        <xdr:cNvSpPr/>
      </xdr:nvSpPr>
      <xdr:spPr>
        <a:xfrm>
          <a:off x="1079500" y="554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9125</xdr:rowOff>
    </xdr:from>
    <xdr:ext cx="469744" cy="259045"/>
    <xdr:sp macro="" textlink="">
      <xdr:nvSpPr>
        <xdr:cNvPr id="91" name="テキスト ボックス 90"/>
        <xdr:cNvSpPr txBox="1"/>
      </xdr:nvSpPr>
      <xdr:spPr>
        <a:xfrm>
          <a:off x="895428" y="53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161286</xdr:rowOff>
    </xdr:from>
    <xdr:to>
      <xdr:col>24</xdr:col>
      <xdr:colOff>62865</xdr:colOff>
      <xdr:row>59</xdr:row>
      <xdr:rowOff>48023</xdr:rowOff>
    </xdr:to>
    <xdr:cxnSp macro="">
      <xdr:nvCxnSpPr>
        <xdr:cNvPr id="117" name="直線コネクタ 116"/>
        <xdr:cNvCxnSpPr/>
      </xdr:nvCxnSpPr>
      <xdr:spPr>
        <a:xfrm flipV="1">
          <a:off x="4633595" y="8733786"/>
          <a:ext cx="1270" cy="1429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51850</xdr:rowOff>
    </xdr:from>
    <xdr:ext cx="534377" cy="259045"/>
    <xdr:sp macro="" textlink="">
      <xdr:nvSpPr>
        <xdr:cNvPr id="118" name="総務費最小値テキスト"/>
        <xdr:cNvSpPr txBox="1"/>
      </xdr:nvSpPr>
      <xdr:spPr>
        <a:xfrm>
          <a:off x="4686300" y="1016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48023</xdr:rowOff>
    </xdr:from>
    <xdr:to>
      <xdr:col>24</xdr:col>
      <xdr:colOff>152400</xdr:colOff>
      <xdr:row>59</xdr:row>
      <xdr:rowOff>48023</xdr:rowOff>
    </xdr:to>
    <xdr:cxnSp macro="">
      <xdr:nvCxnSpPr>
        <xdr:cNvPr id="119" name="直線コネクタ 118"/>
        <xdr:cNvCxnSpPr/>
      </xdr:nvCxnSpPr>
      <xdr:spPr>
        <a:xfrm>
          <a:off x="4546600" y="1016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107963</xdr:rowOff>
    </xdr:from>
    <xdr:ext cx="690189" cy="259045"/>
    <xdr:sp macro="" textlink="">
      <xdr:nvSpPr>
        <xdr:cNvPr id="120" name="総務費最大値テキスト"/>
        <xdr:cNvSpPr txBox="1"/>
      </xdr:nvSpPr>
      <xdr:spPr>
        <a:xfrm>
          <a:off x="4686300" y="85090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1,360,171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161286</xdr:rowOff>
    </xdr:from>
    <xdr:to>
      <xdr:col>24</xdr:col>
      <xdr:colOff>152400</xdr:colOff>
      <xdr:row>50</xdr:row>
      <xdr:rowOff>161286</xdr:rowOff>
    </xdr:to>
    <xdr:cxnSp macro="">
      <xdr:nvCxnSpPr>
        <xdr:cNvPr id="121" name="直線コネクタ 120"/>
        <xdr:cNvCxnSpPr/>
      </xdr:nvCxnSpPr>
      <xdr:spPr>
        <a:xfrm>
          <a:off x="4546600" y="8733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80978</xdr:rowOff>
    </xdr:from>
    <xdr:to>
      <xdr:col>24</xdr:col>
      <xdr:colOff>63500</xdr:colOff>
      <xdr:row>58</xdr:row>
      <xdr:rowOff>81957</xdr:rowOff>
    </xdr:to>
    <xdr:cxnSp macro="">
      <xdr:nvCxnSpPr>
        <xdr:cNvPr id="122" name="直線コネクタ 121"/>
        <xdr:cNvCxnSpPr/>
      </xdr:nvCxnSpPr>
      <xdr:spPr>
        <a:xfrm flipV="1">
          <a:off x="3797300" y="10025078"/>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43694</xdr:rowOff>
    </xdr:from>
    <xdr:ext cx="599010" cy="259045"/>
    <xdr:sp macro="" textlink="">
      <xdr:nvSpPr>
        <xdr:cNvPr id="123" name="総務費平均値テキスト"/>
        <xdr:cNvSpPr txBox="1"/>
      </xdr:nvSpPr>
      <xdr:spPr>
        <a:xfrm>
          <a:off x="4686300" y="99877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65267</xdr:rowOff>
    </xdr:from>
    <xdr:to>
      <xdr:col>24</xdr:col>
      <xdr:colOff>114300</xdr:colOff>
      <xdr:row>58</xdr:row>
      <xdr:rowOff>166867</xdr:rowOff>
    </xdr:to>
    <xdr:sp macro="" textlink="">
      <xdr:nvSpPr>
        <xdr:cNvPr id="124" name="フローチャート: 判断 123"/>
        <xdr:cNvSpPr/>
      </xdr:nvSpPr>
      <xdr:spPr>
        <a:xfrm>
          <a:off x="4584700" y="1000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47847</xdr:rowOff>
    </xdr:from>
    <xdr:to>
      <xdr:col>19</xdr:col>
      <xdr:colOff>177800</xdr:colOff>
      <xdr:row>58</xdr:row>
      <xdr:rowOff>81957</xdr:rowOff>
    </xdr:to>
    <xdr:cxnSp macro="">
      <xdr:nvCxnSpPr>
        <xdr:cNvPr id="125" name="直線コネクタ 124"/>
        <xdr:cNvCxnSpPr/>
      </xdr:nvCxnSpPr>
      <xdr:spPr>
        <a:xfrm>
          <a:off x="2908300" y="9991947"/>
          <a:ext cx="889000" cy="34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77832</xdr:rowOff>
    </xdr:from>
    <xdr:to>
      <xdr:col>20</xdr:col>
      <xdr:colOff>38100</xdr:colOff>
      <xdr:row>59</xdr:row>
      <xdr:rowOff>7982</xdr:rowOff>
    </xdr:to>
    <xdr:sp macro="" textlink="">
      <xdr:nvSpPr>
        <xdr:cNvPr id="126" name="フローチャート: 判断 125"/>
        <xdr:cNvSpPr/>
      </xdr:nvSpPr>
      <xdr:spPr>
        <a:xfrm>
          <a:off x="3746500" y="1002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170559</xdr:rowOff>
    </xdr:from>
    <xdr:ext cx="599010" cy="259045"/>
    <xdr:sp macro="" textlink="">
      <xdr:nvSpPr>
        <xdr:cNvPr id="127" name="テキスト ボックス 126"/>
        <xdr:cNvSpPr txBox="1"/>
      </xdr:nvSpPr>
      <xdr:spPr>
        <a:xfrm>
          <a:off x="3497795" y="10114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47847</xdr:rowOff>
    </xdr:from>
    <xdr:to>
      <xdr:col>15</xdr:col>
      <xdr:colOff>50800</xdr:colOff>
      <xdr:row>58</xdr:row>
      <xdr:rowOff>108400</xdr:rowOff>
    </xdr:to>
    <xdr:cxnSp macro="">
      <xdr:nvCxnSpPr>
        <xdr:cNvPr id="128" name="直線コネクタ 127"/>
        <xdr:cNvCxnSpPr/>
      </xdr:nvCxnSpPr>
      <xdr:spPr>
        <a:xfrm flipV="1">
          <a:off x="2019300" y="9991947"/>
          <a:ext cx="889000" cy="60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103191</xdr:rowOff>
    </xdr:from>
    <xdr:to>
      <xdr:col>15</xdr:col>
      <xdr:colOff>101600</xdr:colOff>
      <xdr:row>59</xdr:row>
      <xdr:rowOff>33341</xdr:rowOff>
    </xdr:to>
    <xdr:sp macro="" textlink="">
      <xdr:nvSpPr>
        <xdr:cNvPr id="129" name="フローチャート: 判断 128"/>
        <xdr:cNvSpPr/>
      </xdr:nvSpPr>
      <xdr:spPr>
        <a:xfrm>
          <a:off x="2857500" y="10047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24468</xdr:rowOff>
    </xdr:from>
    <xdr:ext cx="599010" cy="259045"/>
    <xdr:sp macro="" textlink="">
      <xdr:nvSpPr>
        <xdr:cNvPr id="130" name="テキスト ボックス 129"/>
        <xdr:cNvSpPr txBox="1"/>
      </xdr:nvSpPr>
      <xdr:spPr>
        <a:xfrm>
          <a:off x="2608795" y="1014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108400</xdr:rowOff>
    </xdr:from>
    <xdr:to>
      <xdr:col>10</xdr:col>
      <xdr:colOff>114300</xdr:colOff>
      <xdr:row>58</xdr:row>
      <xdr:rowOff>115326</xdr:rowOff>
    </xdr:to>
    <xdr:cxnSp macro="">
      <xdr:nvCxnSpPr>
        <xdr:cNvPr id="131" name="直線コネクタ 130"/>
        <xdr:cNvCxnSpPr/>
      </xdr:nvCxnSpPr>
      <xdr:spPr>
        <a:xfrm flipV="1">
          <a:off x="1130300" y="10052500"/>
          <a:ext cx="889000" cy="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98492</xdr:rowOff>
    </xdr:from>
    <xdr:to>
      <xdr:col>10</xdr:col>
      <xdr:colOff>165100</xdr:colOff>
      <xdr:row>59</xdr:row>
      <xdr:rowOff>28642</xdr:rowOff>
    </xdr:to>
    <xdr:sp macro="" textlink="">
      <xdr:nvSpPr>
        <xdr:cNvPr id="132" name="フローチャート: 判断 131"/>
        <xdr:cNvSpPr/>
      </xdr:nvSpPr>
      <xdr:spPr>
        <a:xfrm>
          <a:off x="1968500" y="10042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19769</xdr:rowOff>
    </xdr:from>
    <xdr:ext cx="599010" cy="259045"/>
    <xdr:sp macro="" textlink="">
      <xdr:nvSpPr>
        <xdr:cNvPr id="133" name="テキスト ボックス 132"/>
        <xdr:cNvSpPr txBox="1"/>
      </xdr:nvSpPr>
      <xdr:spPr>
        <a:xfrm>
          <a:off x="1719795" y="10135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95832</xdr:rowOff>
    </xdr:from>
    <xdr:to>
      <xdr:col>6</xdr:col>
      <xdr:colOff>38100</xdr:colOff>
      <xdr:row>59</xdr:row>
      <xdr:rowOff>25982</xdr:rowOff>
    </xdr:to>
    <xdr:sp macro="" textlink="">
      <xdr:nvSpPr>
        <xdr:cNvPr id="134" name="フローチャート: 判断 133"/>
        <xdr:cNvSpPr/>
      </xdr:nvSpPr>
      <xdr:spPr>
        <a:xfrm>
          <a:off x="1079500" y="100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17109</xdr:rowOff>
    </xdr:from>
    <xdr:ext cx="599010" cy="259045"/>
    <xdr:sp macro="" textlink="">
      <xdr:nvSpPr>
        <xdr:cNvPr id="135" name="テキスト ボックス 134"/>
        <xdr:cNvSpPr txBox="1"/>
      </xdr:nvSpPr>
      <xdr:spPr>
        <a:xfrm>
          <a:off x="830795" y="1013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30178</xdr:rowOff>
    </xdr:from>
    <xdr:to>
      <xdr:col>24</xdr:col>
      <xdr:colOff>114300</xdr:colOff>
      <xdr:row>58</xdr:row>
      <xdr:rowOff>131778</xdr:rowOff>
    </xdr:to>
    <xdr:sp macro="" textlink="">
      <xdr:nvSpPr>
        <xdr:cNvPr id="141" name="楕円 140"/>
        <xdr:cNvSpPr/>
      </xdr:nvSpPr>
      <xdr:spPr>
        <a:xfrm>
          <a:off x="4584700" y="997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53055</xdr:rowOff>
    </xdr:from>
    <xdr:ext cx="599010" cy="259045"/>
    <xdr:sp macro="" textlink="">
      <xdr:nvSpPr>
        <xdr:cNvPr id="142" name="総務費該当値テキスト"/>
        <xdr:cNvSpPr txBox="1"/>
      </xdr:nvSpPr>
      <xdr:spPr>
        <a:xfrm>
          <a:off x="4686300" y="9825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31157</xdr:rowOff>
    </xdr:from>
    <xdr:to>
      <xdr:col>20</xdr:col>
      <xdr:colOff>38100</xdr:colOff>
      <xdr:row>58</xdr:row>
      <xdr:rowOff>132757</xdr:rowOff>
    </xdr:to>
    <xdr:sp macro="" textlink="">
      <xdr:nvSpPr>
        <xdr:cNvPr id="143" name="楕円 142"/>
        <xdr:cNvSpPr/>
      </xdr:nvSpPr>
      <xdr:spPr>
        <a:xfrm>
          <a:off x="3746500" y="99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149284</xdr:rowOff>
    </xdr:from>
    <xdr:ext cx="599010" cy="259045"/>
    <xdr:sp macro="" textlink="">
      <xdr:nvSpPr>
        <xdr:cNvPr id="144" name="テキスト ボックス 143"/>
        <xdr:cNvSpPr txBox="1"/>
      </xdr:nvSpPr>
      <xdr:spPr>
        <a:xfrm>
          <a:off x="3497795" y="9750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168497</xdr:rowOff>
    </xdr:from>
    <xdr:to>
      <xdr:col>15</xdr:col>
      <xdr:colOff>101600</xdr:colOff>
      <xdr:row>58</xdr:row>
      <xdr:rowOff>98647</xdr:rowOff>
    </xdr:to>
    <xdr:sp macro="" textlink="">
      <xdr:nvSpPr>
        <xdr:cNvPr id="145" name="楕円 144"/>
        <xdr:cNvSpPr/>
      </xdr:nvSpPr>
      <xdr:spPr>
        <a:xfrm>
          <a:off x="2857500" y="994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115174</xdr:rowOff>
    </xdr:from>
    <xdr:ext cx="599010" cy="259045"/>
    <xdr:sp macro="" textlink="">
      <xdr:nvSpPr>
        <xdr:cNvPr id="146" name="テキスト ボックス 145"/>
        <xdr:cNvSpPr txBox="1"/>
      </xdr:nvSpPr>
      <xdr:spPr>
        <a:xfrm>
          <a:off x="2608795" y="971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57600</xdr:rowOff>
    </xdr:from>
    <xdr:to>
      <xdr:col>10</xdr:col>
      <xdr:colOff>165100</xdr:colOff>
      <xdr:row>58</xdr:row>
      <xdr:rowOff>159200</xdr:rowOff>
    </xdr:to>
    <xdr:sp macro="" textlink="">
      <xdr:nvSpPr>
        <xdr:cNvPr id="147" name="楕円 146"/>
        <xdr:cNvSpPr/>
      </xdr:nvSpPr>
      <xdr:spPr>
        <a:xfrm>
          <a:off x="1968500" y="100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4277</xdr:rowOff>
    </xdr:from>
    <xdr:ext cx="599010" cy="259045"/>
    <xdr:sp macro="" textlink="">
      <xdr:nvSpPr>
        <xdr:cNvPr id="148" name="テキスト ボックス 147"/>
        <xdr:cNvSpPr txBox="1"/>
      </xdr:nvSpPr>
      <xdr:spPr>
        <a:xfrm>
          <a:off x="1719795" y="9776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64526</xdr:rowOff>
    </xdr:from>
    <xdr:to>
      <xdr:col>6</xdr:col>
      <xdr:colOff>38100</xdr:colOff>
      <xdr:row>58</xdr:row>
      <xdr:rowOff>166126</xdr:rowOff>
    </xdr:to>
    <xdr:sp macro="" textlink="">
      <xdr:nvSpPr>
        <xdr:cNvPr id="149" name="楕円 148"/>
        <xdr:cNvSpPr/>
      </xdr:nvSpPr>
      <xdr:spPr>
        <a:xfrm>
          <a:off x="1079500" y="100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11203</xdr:rowOff>
    </xdr:from>
    <xdr:ext cx="599010" cy="259045"/>
    <xdr:sp macro="" textlink="">
      <xdr:nvSpPr>
        <xdr:cNvPr id="150" name="テキスト ボックス 149"/>
        <xdr:cNvSpPr txBox="1"/>
      </xdr:nvSpPr>
      <xdr:spPr>
        <a:xfrm>
          <a:off x="830795" y="97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3" name="テキスト ボックス 162"/>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99786</xdr:rowOff>
    </xdr:from>
    <xdr:to>
      <xdr:col>24</xdr:col>
      <xdr:colOff>62865</xdr:colOff>
      <xdr:row>79</xdr:row>
      <xdr:rowOff>28639</xdr:rowOff>
    </xdr:to>
    <xdr:cxnSp macro="">
      <xdr:nvCxnSpPr>
        <xdr:cNvPr id="175" name="直線コネクタ 174"/>
        <xdr:cNvCxnSpPr/>
      </xdr:nvCxnSpPr>
      <xdr:spPr>
        <a:xfrm flipV="1">
          <a:off x="4633595" y="12272736"/>
          <a:ext cx="1270" cy="1300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32466</xdr:rowOff>
    </xdr:from>
    <xdr:ext cx="599010" cy="259045"/>
    <xdr:sp macro="" textlink="">
      <xdr:nvSpPr>
        <xdr:cNvPr id="176" name="民生費最小値テキスト"/>
        <xdr:cNvSpPr txBox="1"/>
      </xdr:nvSpPr>
      <xdr:spPr>
        <a:xfrm>
          <a:off x="4686300" y="13577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28639</xdr:rowOff>
    </xdr:from>
    <xdr:to>
      <xdr:col>24</xdr:col>
      <xdr:colOff>152400</xdr:colOff>
      <xdr:row>79</xdr:row>
      <xdr:rowOff>28639</xdr:rowOff>
    </xdr:to>
    <xdr:cxnSp macro="">
      <xdr:nvCxnSpPr>
        <xdr:cNvPr id="177" name="直線コネクタ 176"/>
        <xdr:cNvCxnSpPr/>
      </xdr:nvCxnSpPr>
      <xdr:spPr>
        <a:xfrm>
          <a:off x="4546600" y="13573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46463</xdr:rowOff>
    </xdr:from>
    <xdr:ext cx="599010" cy="259045"/>
    <xdr:sp macro="" textlink="">
      <xdr:nvSpPr>
        <xdr:cNvPr id="178" name="民生費最大値テキスト"/>
        <xdr:cNvSpPr txBox="1"/>
      </xdr:nvSpPr>
      <xdr:spPr>
        <a:xfrm>
          <a:off x="4686300" y="1204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272,738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99786</xdr:rowOff>
    </xdr:from>
    <xdr:to>
      <xdr:col>24</xdr:col>
      <xdr:colOff>152400</xdr:colOff>
      <xdr:row>71</xdr:row>
      <xdr:rowOff>99786</xdr:rowOff>
    </xdr:to>
    <xdr:cxnSp macro="">
      <xdr:nvCxnSpPr>
        <xdr:cNvPr id="179" name="直線コネクタ 178"/>
        <xdr:cNvCxnSpPr/>
      </xdr:nvCxnSpPr>
      <xdr:spPr>
        <a:xfrm>
          <a:off x="4546600" y="12272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44176</xdr:rowOff>
    </xdr:from>
    <xdr:to>
      <xdr:col>24</xdr:col>
      <xdr:colOff>63500</xdr:colOff>
      <xdr:row>73</xdr:row>
      <xdr:rowOff>45944</xdr:rowOff>
    </xdr:to>
    <xdr:cxnSp macro="">
      <xdr:nvCxnSpPr>
        <xdr:cNvPr id="180" name="直線コネクタ 179"/>
        <xdr:cNvCxnSpPr/>
      </xdr:nvCxnSpPr>
      <xdr:spPr>
        <a:xfrm>
          <a:off x="3797300" y="12560026"/>
          <a:ext cx="838200" cy="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130184</xdr:rowOff>
    </xdr:from>
    <xdr:ext cx="599010" cy="259045"/>
    <xdr:sp macro="" textlink="">
      <xdr:nvSpPr>
        <xdr:cNvPr id="181" name="民生費平均値テキスト"/>
        <xdr:cNvSpPr txBox="1"/>
      </xdr:nvSpPr>
      <xdr:spPr>
        <a:xfrm>
          <a:off x="4686300" y="129889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151757</xdr:rowOff>
    </xdr:from>
    <xdr:to>
      <xdr:col>24</xdr:col>
      <xdr:colOff>114300</xdr:colOff>
      <xdr:row>76</xdr:row>
      <xdr:rowOff>81907</xdr:rowOff>
    </xdr:to>
    <xdr:sp macro="" textlink="">
      <xdr:nvSpPr>
        <xdr:cNvPr id="182" name="フローチャート: 判断 181"/>
        <xdr:cNvSpPr/>
      </xdr:nvSpPr>
      <xdr:spPr>
        <a:xfrm>
          <a:off x="4584700" y="13010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44176</xdr:rowOff>
    </xdr:from>
    <xdr:to>
      <xdr:col>19</xdr:col>
      <xdr:colOff>177800</xdr:colOff>
      <xdr:row>73</xdr:row>
      <xdr:rowOff>72743</xdr:rowOff>
    </xdr:to>
    <xdr:cxnSp macro="">
      <xdr:nvCxnSpPr>
        <xdr:cNvPr id="183" name="直線コネクタ 182"/>
        <xdr:cNvCxnSpPr/>
      </xdr:nvCxnSpPr>
      <xdr:spPr>
        <a:xfrm flipV="1">
          <a:off x="2908300" y="12560026"/>
          <a:ext cx="889000" cy="2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116614</xdr:rowOff>
    </xdr:from>
    <xdr:to>
      <xdr:col>20</xdr:col>
      <xdr:colOff>38100</xdr:colOff>
      <xdr:row>76</xdr:row>
      <xdr:rowOff>46763</xdr:rowOff>
    </xdr:to>
    <xdr:sp macro="" textlink="">
      <xdr:nvSpPr>
        <xdr:cNvPr id="184" name="フローチャート: 判断 183"/>
        <xdr:cNvSpPr/>
      </xdr:nvSpPr>
      <xdr:spPr>
        <a:xfrm>
          <a:off x="3746500" y="1297536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37892</xdr:rowOff>
    </xdr:from>
    <xdr:ext cx="599010" cy="259045"/>
    <xdr:sp macro="" textlink="">
      <xdr:nvSpPr>
        <xdr:cNvPr id="185" name="テキスト ボックス 184"/>
        <xdr:cNvSpPr txBox="1"/>
      </xdr:nvSpPr>
      <xdr:spPr>
        <a:xfrm>
          <a:off x="3497795" y="1306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72743</xdr:rowOff>
    </xdr:from>
    <xdr:to>
      <xdr:col>15</xdr:col>
      <xdr:colOff>50800</xdr:colOff>
      <xdr:row>73</xdr:row>
      <xdr:rowOff>110775</xdr:rowOff>
    </xdr:to>
    <xdr:cxnSp macro="">
      <xdr:nvCxnSpPr>
        <xdr:cNvPr id="186" name="直線コネクタ 185"/>
        <xdr:cNvCxnSpPr/>
      </xdr:nvCxnSpPr>
      <xdr:spPr>
        <a:xfrm flipV="1">
          <a:off x="2019300" y="12588593"/>
          <a:ext cx="889000" cy="3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93639</xdr:rowOff>
    </xdr:from>
    <xdr:to>
      <xdr:col>15</xdr:col>
      <xdr:colOff>101600</xdr:colOff>
      <xdr:row>77</xdr:row>
      <xdr:rowOff>23789</xdr:rowOff>
    </xdr:to>
    <xdr:sp macro="" textlink="">
      <xdr:nvSpPr>
        <xdr:cNvPr id="187" name="フローチャート: 判断 186"/>
        <xdr:cNvSpPr/>
      </xdr:nvSpPr>
      <xdr:spPr>
        <a:xfrm>
          <a:off x="2857500" y="131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14916</xdr:rowOff>
    </xdr:from>
    <xdr:ext cx="599010" cy="259045"/>
    <xdr:sp macro="" textlink="">
      <xdr:nvSpPr>
        <xdr:cNvPr id="188" name="テキスト ボックス 187"/>
        <xdr:cNvSpPr txBox="1"/>
      </xdr:nvSpPr>
      <xdr:spPr>
        <a:xfrm>
          <a:off x="2608795" y="1321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110775</xdr:rowOff>
    </xdr:from>
    <xdr:to>
      <xdr:col>10</xdr:col>
      <xdr:colOff>114300</xdr:colOff>
      <xdr:row>73</xdr:row>
      <xdr:rowOff>128354</xdr:rowOff>
    </xdr:to>
    <xdr:cxnSp macro="">
      <xdr:nvCxnSpPr>
        <xdr:cNvPr id="189" name="直線コネクタ 188"/>
        <xdr:cNvCxnSpPr/>
      </xdr:nvCxnSpPr>
      <xdr:spPr>
        <a:xfrm flipV="1">
          <a:off x="1130300" y="12626625"/>
          <a:ext cx="889000" cy="1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54221</xdr:rowOff>
    </xdr:from>
    <xdr:to>
      <xdr:col>10</xdr:col>
      <xdr:colOff>165100</xdr:colOff>
      <xdr:row>76</xdr:row>
      <xdr:rowOff>155821</xdr:rowOff>
    </xdr:to>
    <xdr:sp macro="" textlink="">
      <xdr:nvSpPr>
        <xdr:cNvPr id="190" name="フローチャート: 判断 189"/>
        <xdr:cNvSpPr/>
      </xdr:nvSpPr>
      <xdr:spPr>
        <a:xfrm>
          <a:off x="1968500" y="13084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146948</xdr:rowOff>
    </xdr:from>
    <xdr:ext cx="599010" cy="259045"/>
    <xdr:sp macro="" textlink="">
      <xdr:nvSpPr>
        <xdr:cNvPr id="191" name="テキスト ボックス 190"/>
        <xdr:cNvSpPr txBox="1"/>
      </xdr:nvSpPr>
      <xdr:spPr>
        <a:xfrm>
          <a:off x="1719795" y="13177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157457</xdr:rowOff>
    </xdr:from>
    <xdr:to>
      <xdr:col>6</xdr:col>
      <xdr:colOff>38100</xdr:colOff>
      <xdr:row>77</xdr:row>
      <xdr:rowOff>87607</xdr:rowOff>
    </xdr:to>
    <xdr:sp macro="" textlink="">
      <xdr:nvSpPr>
        <xdr:cNvPr id="192" name="フローチャート: 判断 191"/>
        <xdr:cNvSpPr/>
      </xdr:nvSpPr>
      <xdr:spPr>
        <a:xfrm>
          <a:off x="1079500" y="1318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78734</xdr:rowOff>
    </xdr:from>
    <xdr:ext cx="599010" cy="259045"/>
    <xdr:sp macro="" textlink="">
      <xdr:nvSpPr>
        <xdr:cNvPr id="193" name="テキスト ボックス 192"/>
        <xdr:cNvSpPr txBox="1"/>
      </xdr:nvSpPr>
      <xdr:spPr>
        <a:xfrm>
          <a:off x="830795" y="13280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166594</xdr:rowOff>
    </xdr:from>
    <xdr:to>
      <xdr:col>24</xdr:col>
      <xdr:colOff>114300</xdr:colOff>
      <xdr:row>73</xdr:row>
      <xdr:rowOff>96744</xdr:rowOff>
    </xdr:to>
    <xdr:sp macro="" textlink="">
      <xdr:nvSpPr>
        <xdr:cNvPr id="199" name="楕円 198"/>
        <xdr:cNvSpPr/>
      </xdr:nvSpPr>
      <xdr:spPr>
        <a:xfrm>
          <a:off x="4584700" y="1251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18021</xdr:rowOff>
    </xdr:from>
    <xdr:ext cx="599010" cy="259045"/>
    <xdr:sp macro="" textlink="">
      <xdr:nvSpPr>
        <xdr:cNvPr id="200" name="民生費該当値テキスト"/>
        <xdr:cNvSpPr txBox="1"/>
      </xdr:nvSpPr>
      <xdr:spPr>
        <a:xfrm>
          <a:off x="4686300" y="1236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164826</xdr:rowOff>
    </xdr:from>
    <xdr:to>
      <xdr:col>20</xdr:col>
      <xdr:colOff>38100</xdr:colOff>
      <xdr:row>73</xdr:row>
      <xdr:rowOff>94976</xdr:rowOff>
    </xdr:to>
    <xdr:sp macro="" textlink="">
      <xdr:nvSpPr>
        <xdr:cNvPr id="201" name="楕円 200"/>
        <xdr:cNvSpPr/>
      </xdr:nvSpPr>
      <xdr:spPr>
        <a:xfrm>
          <a:off x="3746500" y="1250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111503</xdr:rowOff>
    </xdr:from>
    <xdr:ext cx="599010" cy="259045"/>
    <xdr:sp macro="" textlink="">
      <xdr:nvSpPr>
        <xdr:cNvPr id="202" name="テキスト ボックス 201"/>
        <xdr:cNvSpPr txBox="1"/>
      </xdr:nvSpPr>
      <xdr:spPr>
        <a:xfrm>
          <a:off x="3497795" y="12284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21943</xdr:rowOff>
    </xdr:from>
    <xdr:to>
      <xdr:col>15</xdr:col>
      <xdr:colOff>101600</xdr:colOff>
      <xdr:row>73</xdr:row>
      <xdr:rowOff>123543</xdr:rowOff>
    </xdr:to>
    <xdr:sp macro="" textlink="">
      <xdr:nvSpPr>
        <xdr:cNvPr id="203" name="楕円 202"/>
        <xdr:cNvSpPr/>
      </xdr:nvSpPr>
      <xdr:spPr>
        <a:xfrm>
          <a:off x="2857500" y="12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140070</xdr:rowOff>
    </xdr:from>
    <xdr:ext cx="599010" cy="259045"/>
    <xdr:sp macro="" textlink="">
      <xdr:nvSpPr>
        <xdr:cNvPr id="204" name="テキスト ボックス 203"/>
        <xdr:cNvSpPr txBox="1"/>
      </xdr:nvSpPr>
      <xdr:spPr>
        <a:xfrm>
          <a:off x="2608795" y="12313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59975</xdr:rowOff>
    </xdr:from>
    <xdr:to>
      <xdr:col>10</xdr:col>
      <xdr:colOff>165100</xdr:colOff>
      <xdr:row>73</xdr:row>
      <xdr:rowOff>161575</xdr:rowOff>
    </xdr:to>
    <xdr:sp macro="" textlink="">
      <xdr:nvSpPr>
        <xdr:cNvPr id="205" name="楕円 204"/>
        <xdr:cNvSpPr/>
      </xdr:nvSpPr>
      <xdr:spPr>
        <a:xfrm>
          <a:off x="1968500" y="125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6652</xdr:rowOff>
    </xdr:from>
    <xdr:ext cx="599010" cy="259045"/>
    <xdr:sp macro="" textlink="">
      <xdr:nvSpPr>
        <xdr:cNvPr id="206" name="テキスト ボックス 205"/>
        <xdr:cNvSpPr txBox="1"/>
      </xdr:nvSpPr>
      <xdr:spPr>
        <a:xfrm>
          <a:off x="1719795" y="12351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77554</xdr:rowOff>
    </xdr:from>
    <xdr:to>
      <xdr:col>6</xdr:col>
      <xdr:colOff>38100</xdr:colOff>
      <xdr:row>74</xdr:row>
      <xdr:rowOff>7704</xdr:rowOff>
    </xdr:to>
    <xdr:sp macro="" textlink="">
      <xdr:nvSpPr>
        <xdr:cNvPr id="207" name="楕円 206"/>
        <xdr:cNvSpPr/>
      </xdr:nvSpPr>
      <xdr:spPr>
        <a:xfrm>
          <a:off x="1079500" y="12593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24231</xdr:rowOff>
    </xdr:from>
    <xdr:ext cx="599010" cy="259045"/>
    <xdr:sp macro="" textlink="">
      <xdr:nvSpPr>
        <xdr:cNvPr id="208" name="テキスト ボックス 207"/>
        <xdr:cNvSpPr txBox="1"/>
      </xdr:nvSpPr>
      <xdr:spPr>
        <a:xfrm>
          <a:off x="830795" y="1236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136779</xdr:rowOff>
    </xdr:from>
    <xdr:to>
      <xdr:col>24</xdr:col>
      <xdr:colOff>62865</xdr:colOff>
      <xdr:row>98</xdr:row>
      <xdr:rowOff>58620</xdr:rowOff>
    </xdr:to>
    <xdr:cxnSp macro="">
      <xdr:nvCxnSpPr>
        <xdr:cNvPr id="230" name="直線コネクタ 229"/>
        <xdr:cNvCxnSpPr/>
      </xdr:nvCxnSpPr>
      <xdr:spPr>
        <a:xfrm flipV="1">
          <a:off x="4633595" y="15567279"/>
          <a:ext cx="1270" cy="1293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62447</xdr:rowOff>
    </xdr:from>
    <xdr:ext cx="534377" cy="259045"/>
    <xdr:sp macro="" textlink="">
      <xdr:nvSpPr>
        <xdr:cNvPr id="231" name="衛生費最小値テキスト"/>
        <xdr:cNvSpPr txBox="1"/>
      </xdr:nvSpPr>
      <xdr:spPr>
        <a:xfrm>
          <a:off x="4686300" y="1686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58620</xdr:rowOff>
    </xdr:from>
    <xdr:to>
      <xdr:col>24</xdr:col>
      <xdr:colOff>152400</xdr:colOff>
      <xdr:row>98</xdr:row>
      <xdr:rowOff>58620</xdr:rowOff>
    </xdr:to>
    <xdr:cxnSp macro="">
      <xdr:nvCxnSpPr>
        <xdr:cNvPr id="232" name="直線コネクタ 231"/>
        <xdr:cNvCxnSpPr/>
      </xdr:nvCxnSpPr>
      <xdr:spPr>
        <a:xfrm>
          <a:off x="4546600" y="1686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83456</xdr:rowOff>
    </xdr:from>
    <xdr:ext cx="599010" cy="259045"/>
    <xdr:sp macro="" textlink="">
      <xdr:nvSpPr>
        <xdr:cNvPr id="233" name="衛生費最大値テキスト"/>
        <xdr:cNvSpPr txBox="1"/>
      </xdr:nvSpPr>
      <xdr:spPr>
        <a:xfrm>
          <a:off x="4686300" y="15342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300,639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136779</xdr:rowOff>
    </xdr:from>
    <xdr:to>
      <xdr:col>24</xdr:col>
      <xdr:colOff>152400</xdr:colOff>
      <xdr:row>90</xdr:row>
      <xdr:rowOff>136779</xdr:rowOff>
    </xdr:to>
    <xdr:cxnSp macro="">
      <xdr:nvCxnSpPr>
        <xdr:cNvPr id="234" name="直線コネクタ 233"/>
        <xdr:cNvCxnSpPr/>
      </xdr:nvCxnSpPr>
      <xdr:spPr>
        <a:xfrm>
          <a:off x="4546600" y="1556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129280</xdr:rowOff>
    </xdr:from>
    <xdr:to>
      <xdr:col>24</xdr:col>
      <xdr:colOff>63500</xdr:colOff>
      <xdr:row>95</xdr:row>
      <xdr:rowOff>137057</xdr:rowOff>
    </xdr:to>
    <xdr:cxnSp macro="">
      <xdr:nvCxnSpPr>
        <xdr:cNvPr id="235" name="直線コネクタ 234"/>
        <xdr:cNvCxnSpPr/>
      </xdr:nvCxnSpPr>
      <xdr:spPr>
        <a:xfrm>
          <a:off x="3797300" y="16417030"/>
          <a:ext cx="838200" cy="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94018</xdr:rowOff>
    </xdr:from>
    <xdr:ext cx="534377" cy="259045"/>
    <xdr:sp macro="" textlink="">
      <xdr:nvSpPr>
        <xdr:cNvPr id="236" name="衛生費平均値テキスト"/>
        <xdr:cNvSpPr txBox="1"/>
      </xdr:nvSpPr>
      <xdr:spPr>
        <a:xfrm>
          <a:off x="4686300" y="165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115591</xdr:rowOff>
    </xdr:from>
    <xdr:to>
      <xdr:col>24</xdr:col>
      <xdr:colOff>114300</xdr:colOff>
      <xdr:row>97</xdr:row>
      <xdr:rowOff>45741</xdr:rowOff>
    </xdr:to>
    <xdr:sp macro="" textlink="">
      <xdr:nvSpPr>
        <xdr:cNvPr id="237" name="フローチャート: 判断 236"/>
        <xdr:cNvSpPr/>
      </xdr:nvSpPr>
      <xdr:spPr>
        <a:xfrm>
          <a:off x="4584700" y="1657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129280</xdr:rowOff>
    </xdr:from>
    <xdr:to>
      <xdr:col>19</xdr:col>
      <xdr:colOff>177800</xdr:colOff>
      <xdr:row>95</xdr:row>
      <xdr:rowOff>138877</xdr:rowOff>
    </xdr:to>
    <xdr:cxnSp macro="">
      <xdr:nvCxnSpPr>
        <xdr:cNvPr id="238" name="直線コネクタ 237"/>
        <xdr:cNvCxnSpPr/>
      </xdr:nvCxnSpPr>
      <xdr:spPr>
        <a:xfrm flipV="1">
          <a:off x="2908300" y="16417030"/>
          <a:ext cx="889000" cy="9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156310</xdr:rowOff>
    </xdr:from>
    <xdr:to>
      <xdr:col>20</xdr:col>
      <xdr:colOff>38100</xdr:colOff>
      <xdr:row>97</xdr:row>
      <xdr:rowOff>86460</xdr:rowOff>
    </xdr:to>
    <xdr:sp macro="" textlink="">
      <xdr:nvSpPr>
        <xdr:cNvPr id="239" name="フローチャート: 判断 238"/>
        <xdr:cNvSpPr/>
      </xdr:nvSpPr>
      <xdr:spPr>
        <a:xfrm>
          <a:off x="3746500" y="1661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77587</xdr:rowOff>
    </xdr:from>
    <xdr:ext cx="534377" cy="259045"/>
    <xdr:sp macro="" textlink="">
      <xdr:nvSpPr>
        <xdr:cNvPr id="240" name="テキスト ボックス 239"/>
        <xdr:cNvSpPr txBox="1"/>
      </xdr:nvSpPr>
      <xdr:spPr>
        <a:xfrm>
          <a:off x="3530111" y="1670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136203</xdr:rowOff>
    </xdr:from>
    <xdr:to>
      <xdr:col>15</xdr:col>
      <xdr:colOff>50800</xdr:colOff>
      <xdr:row>95</xdr:row>
      <xdr:rowOff>138877</xdr:rowOff>
    </xdr:to>
    <xdr:cxnSp macro="">
      <xdr:nvCxnSpPr>
        <xdr:cNvPr id="241" name="直線コネクタ 240"/>
        <xdr:cNvCxnSpPr/>
      </xdr:nvCxnSpPr>
      <xdr:spPr>
        <a:xfrm>
          <a:off x="2019300" y="16423953"/>
          <a:ext cx="889000" cy="2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169952</xdr:rowOff>
    </xdr:from>
    <xdr:to>
      <xdr:col>15</xdr:col>
      <xdr:colOff>101600</xdr:colOff>
      <xdr:row>97</xdr:row>
      <xdr:rowOff>100102</xdr:rowOff>
    </xdr:to>
    <xdr:sp macro="" textlink="">
      <xdr:nvSpPr>
        <xdr:cNvPr id="242" name="フローチャート: 判断 241"/>
        <xdr:cNvSpPr/>
      </xdr:nvSpPr>
      <xdr:spPr>
        <a:xfrm>
          <a:off x="2857500" y="1662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91229</xdr:rowOff>
    </xdr:from>
    <xdr:ext cx="534377" cy="259045"/>
    <xdr:sp macro="" textlink="">
      <xdr:nvSpPr>
        <xdr:cNvPr id="243" name="テキスト ボックス 242"/>
        <xdr:cNvSpPr txBox="1"/>
      </xdr:nvSpPr>
      <xdr:spPr>
        <a:xfrm>
          <a:off x="2641111" y="1672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130245</xdr:rowOff>
    </xdr:from>
    <xdr:to>
      <xdr:col>10</xdr:col>
      <xdr:colOff>114300</xdr:colOff>
      <xdr:row>95</xdr:row>
      <xdr:rowOff>136203</xdr:rowOff>
    </xdr:to>
    <xdr:cxnSp macro="">
      <xdr:nvCxnSpPr>
        <xdr:cNvPr id="244" name="直線コネクタ 243"/>
        <xdr:cNvCxnSpPr/>
      </xdr:nvCxnSpPr>
      <xdr:spPr>
        <a:xfrm>
          <a:off x="1130300" y="16417995"/>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154595</xdr:rowOff>
    </xdr:from>
    <xdr:to>
      <xdr:col>10</xdr:col>
      <xdr:colOff>165100</xdr:colOff>
      <xdr:row>97</xdr:row>
      <xdr:rowOff>84745</xdr:rowOff>
    </xdr:to>
    <xdr:sp macro="" textlink="">
      <xdr:nvSpPr>
        <xdr:cNvPr id="245" name="フローチャート: 判断 244"/>
        <xdr:cNvSpPr/>
      </xdr:nvSpPr>
      <xdr:spPr>
        <a:xfrm>
          <a:off x="1968500" y="1661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75872</xdr:rowOff>
    </xdr:from>
    <xdr:ext cx="534377" cy="259045"/>
    <xdr:sp macro="" textlink="">
      <xdr:nvSpPr>
        <xdr:cNvPr id="246" name="テキスト ボックス 245"/>
        <xdr:cNvSpPr txBox="1"/>
      </xdr:nvSpPr>
      <xdr:spPr>
        <a:xfrm>
          <a:off x="1752111" y="167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155820</xdr:rowOff>
    </xdr:from>
    <xdr:to>
      <xdr:col>6</xdr:col>
      <xdr:colOff>38100</xdr:colOff>
      <xdr:row>97</xdr:row>
      <xdr:rowOff>85970</xdr:rowOff>
    </xdr:to>
    <xdr:sp macro="" textlink="">
      <xdr:nvSpPr>
        <xdr:cNvPr id="247" name="フローチャート: 判断 246"/>
        <xdr:cNvSpPr/>
      </xdr:nvSpPr>
      <xdr:spPr>
        <a:xfrm>
          <a:off x="1079500" y="1661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77097</xdr:rowOff>
    </xdr:from>
    <xdr:ext cx="534377" cy="259045"/>
    <xdr:sp macro="" textlink="">
      <xdr:nvSpPr>
        <xdr:cNvPr id="248" name="テキスト ボックス 247"/>
        <xdr:cNvSpPr txBox="1"/>
      </xdr:nvSpPr>
      <xdr:spPr>
        <a:xfrm>
          <a:off x="863111" y="16707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86257</xdr:rowOff>
    </xdr:from>
    <xdr:to>
      <xdr:col>24</xdr:col>
      <xdr:colOff>114300</xdr:colOff>
      <xdr:row>96</xdr:row>
      <xdr:rowOff>16407</xdr:rowOff>
    </xdr:to>
    <xdr:sp macro="" textlink="">
      <xdr:nvSpPr>
        <xdr:cNvPr id="254" name="楕円 253"/>
        <xdr:cNvSpPr/>
      </xdr:nvSpPr>
      <xdr:spPr>
        <a:xfrm>
          <a:off x="4584700" y="1637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109134</xdr:rowOff>
    </xdr:from>
    <xdr:ext cx="599010" cy="259045"/>
    <xdr:sp macro="" textlink="">
      <xdr:nvSpPr>
        <xdr:cNvPr id="255" name="衛生費該当値テキスト"/>
        <xdr:cNvSpPr txBox="1"/>
      </xdr:nvSpPr>
      <xdr:spPr>
        <a:xfrm>
          <a:off x="4686300" y="16225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78480</xdr:rowOff>
    </xdr:from>
    <xdr:to>
      <xdr:col>20</xdr:col>
      <xdr:colOff>38100</xdr:colOff>
      <xdr:row>96</xdr:row>
      <xdr:rowOff>8630</xdr:rowOff>
    </xdr:to>
    <xdr:sp macro="" textlink="">
      <xdr:nvSpPr>
        <xdr:cNvPr id="256" name="楕円 255"/>
        <xdr:cNvSpPr/>
      </xdr:nvSpPr>
      <xdr:spPr>
        <a:xfrm>
          <a:off x="3746500" y="163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25157</xdr:rowOff>
    </xdr:from>
    <xdr:ext cx="599010" cy="259045"/>
    <xdr:sp macro="" textlink="">
      <xdr:nvSpPr>
        <xdr:cNvPr id="257" name="テキスト ボックス 256"/>
        <xdr:cNvSpPr txBox="1"/>
      </xdr:nvSpPr>
      <xdr:spPr>
        <a:xfrm>
          <a:off x="3497795" y="16141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88077</xdr:rowOff>
    </xdr:from>
    <xdr:to>
      <xdr:col>15</xdr:col>
      <xdr:colOff>101600</xdr:colOff>
      <xdr:row>96</xdr:row>
      <xdr:rowOff>18227</xdr:rowOff>
    </xdr:to>
    <xdr:sp macro="" textlink="">
      <xdr:nvSpPr>
        <xdr:cNvPr id="258" name="楕円 257"/>
        <xdr:cNvSpPr/>
      </xdr:nvSpPr>
      <xdr:spPr>
        <a:xfrm>
          <a:off x="2857500" y="16375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34754</xdr:rowOff>
    </xdr:from>
    <xdr:ext cx="599010" cy="259045"/>
    <xdr:sp macro="" textlink="">
      <xdr:nvSpPr>
        <xdr:cNvPr id="259" name="テキスト ボックス 258"/>
        <xdr:cNvSpPr txBox="1"/>
      </xdr:nvSpPr>
      <xdr:spPr>
        <a:xfrm>
          <a:off x="2608795" y="1615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85403</xdr:rowOff>
    </xdr:from>
    <xdr:to>
      <xdr:col>10</xdr:col>
      <xdr:colOff>165100</xdr:colOff>
      <xdr:row>96</xdr:row>
      <xdr:rowOff>15553</xdr:rowOff>
    </xdr:to>
    <xdr:sp macro="" textlink="">
      <xdr:nvSpPr>
        <xdr:cNvPr id="260" name="楕円 259"/>
        <xdr:cNvSpPr/>
      </xdr:nvSpPr>
      <xdr:spPr>
        <a:xfrm>
          <a:off x="1968500" y="1637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32080</xdr:rowOff>
    </xdr:from>
    <xdr:ext cx="599010" cy="259045"/>
    <xdr:sp macro="" textlink="">
      <xdr:nvSpPr>
        <xdr:cNvPr id="261" name="テキスト ボックス 260"/>
        <xdr:cNvSpPr txBox="1"/>
      </xdr:nvSpPr>
      <xdr:spPr>
        <a:xfrm>
          <a:off x="1719795" y="16148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79445</xdr:rowOff>
    </xdr:from>
    <xdr:to>
      <xdr:col>6</xdr:col>
      <xdr:colOff>38100</xdr:colOff>
      <xdr:row>96</xdr:row>
      <xdr:rowOff>9595</xdr:rowOff>
    </xdr:to>
    <xdr:sp macro="" textlink="">
      <xdr:nvSpPr>
        <xdr:cNvPr id="262" name="楕円 261"/>
        <xdr:cNvSpPr/>
      </xdr:nvSpPr>
      <xdr:spPr>
        <a:xfrm>
          <a:off x="1079500" y="1636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26122</xdr:rowOff>
    </xdr:from>
    <xdr:ext cx="599010" cy="259045"/>
    <xdr:sp macro="" textlink="">
      <xdr:nvSpPr>
        <xdr:cNvPr id="263" name="テキスト ボックス 262"/>
        <xdr:cNvSpPr txBox="1"/>
      </xdr:nvSpPr>
      <xdr:spPr>
        <a:xfrm>
          <a:off x="830795" y="16142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69161</xdr:rowOff>
    </xdr:from>
    <xdr:to>
      <xdr:col>54</xdr:col>
      <xdr:colOff>189865</xdr:colOff>
      <xdr:row>39</xdr:row>
      <xdr:rowOff>98878</xdr:rowOff>
    </xdr:to>
    <xdr:cxnSp macro="">
      <xdr:nvCxnSpPr>
        <xdr:cNvPr id="289" name="直線コネクタ 288"/>
        <xdr:cNvCxnSpPr/>
      </xdr:nvCxnSpPr>
      <xdr:spPr>
        <a:xfrm flipV="1">
          <a:off x="10475595" y="5212661"/>
          <a:ext cx="1270" cy="1572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15838</xdr:rowOff>
    </xdr:from>
    <xdr:ext cx="469744" cy="259045"/>
    <xdr:sp macro="" textlink="">
      <xdr:nvSpPr>
        <xdr:cNvPr id="292" name="労働費最大値テキスト"/>
        <xdr:cNvSpPr txBox="1"/>
      </xdr:nvSpPr>
      <xdr:spPr>
        <a:xfrm>
          <a:off x="10528300" y="49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69161</xdr:rowOff>
    </xdr:from>
    <xdr:to>
      <xdr:col>55</xdr:col>
      <xdr:colOff>88900</xdr:colOff>
      <xdr:row>30</xdr:row>
      <xdr:rowOff>69161</xdr:rowOff>
    </xdr:to>
    <xdr:cxnSp macro="">
      <xdr:nvCxnSpPr>
        <xdr:cNvPr id="293" name="直線コネクタ 292"/>
        <xdr:cNvCxnSpPr/>
      </xdr:nvCxnSpPr>
      <xdr:spPr>
        <a:xfrm>
          <a:off x="10388600" y="5212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158641</xdr:rowOff>
    </xdr:from>
    <xdr:to>
      <xdr:col>55</xdr:col>
      <xdr:colOff>0</xdr:colOff>
      <xdr:row>39</xdr:row>
      <xdr:rowOff>8745</xdr:rowOff>
    </xdr:to>
    <xdr:cxnSp macro="">
      <xdr:nvCxnSpPr>
        <xdr:cNvPr id="294" name="直線コネクタ 293"/>
        <xdr:cNvCxnSpPr/>
      </xdr:nvCxnSpPr>
      <xdr:spPr>
        <a:xfrm>
          <a:off x="9639300" y="6673741"/>
          <a:ext cx="8382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2376</xdr:rowOff>
    </xdr:from>
    <xdr:ext cx="378565" cy="259045"/>
    <xdr:sp macro="" textlink="">
      <xdr:nvSpPr>
        <xdr:cNvPr id="295" name="労働費平均値テキスト"/>
        <xdr:cNvSpPr txBox="1"/>
      </xdr:nvSpPr>
      <xdr:spPr>
        <a:xfrm>
          <a:off x="10528300" y="634602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150949</xdr:rowOff>
    </xdr:from>
    <xdr:to>
      <xdr:col>55</xdr:col>
      <xdr:colOff>50800</xdr:colOff>
      <xdr:row>38</xdr:row>
      <xdr:rowOff>81099</xdr:rowOff>
    </xdr:to>
    <xdr:sp macro="" textlink="">
      <xdr:nvSpPr>
        <xdr:cNvPr id="296" name="フローチャート: 判断 295"/>
        <xdr:cNvSpPr/>
      </xdr:nvSpPr>
      <xdr:spPr>
        <a:xfrm>
          <a:off x="10426700" y="64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158641</xdr:rowOff>
    </xdr:from>
    <xdr:to>
      <xdr:col>50</xdr:col>
      <xdr:colOff>114300</xdr:colOff>
      <xdr:row>39</xdr:row>
      <xdr:rowOff>15603</xdr:rowOff>
    </xdr:to>
    <xdr:cxnSp macro="">
      <xdr:nvCxnSpPr>
        <xdr:cNvPr id="297" name="直線コネクタ 296"/>
        <xdr:cNvCxnSpPr/>
      </xdr:nvCxnSpPr>
      <xdr:spPr>
        <a:xfrm flipV="1">
          <a:off x="8750300" y="6673741"/>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137233</xdr:rowOff>
    </xdr:from>
    <xdr:to>
      <xdr:col>50</xdr:col>
      <xdr:colOff>165100</xdr:colOff>
      <xdr:row>38</xdr:row>
      <xdr:rowOff>67383</xdr:rowOff>
    </xdr:to>
    <xdr:sp macro="" textlink="">
      <xdr:nvSpPr>
        <xdr:cNvPr id="298" name="フローチャート: 判断 297"/>
        <xdr:cNvSpPr/>
      </xdr:nvSpPr>
      <xdr:spPr>
        <a:xfrm>
          <a:off x="9588500" y="648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83910</xdr:rowOff>
    </xdr:from>
    <xdr:ext cx="378565" cy="259045"/>
    <xdr:sp macro="" textlink="">
      <xdr:nvSpPr>
        <xdr:cNvPr id="299" name="テキスト ボックス 298"/>
        <xdr:cNvSpPr txBox="1"/>
      </xdr:nvSpPr>
      <xdr:spPr>
        <a:xfrm>
          <a:off x="9450017" y="6256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15603</xdr:rowOff>
    </xdr:from>
    <xdr:to>
      <xdr:col>45</xdr:col>
      <xdr:colOff>177800</xdr:colOff>
      <xdr:row>39</xdr:row>
      <xdr:rowOff>18542</xdr:rowOff>
    </xdr:to>
    <xdr:cxnSp macro="">
      <xdr:nvCxnSpPr>
        <xdr:cNvPr id="300" name="直線コネクタ 299"/>
        <xdr:cNvCxnSpPr/>
      </xdr:nvCxnSpPr>
      <xdr:spPr>
        <a:xfrm flipV="1">
          <a:off x="7861300" y="6702153"/>
          <a:ext cx="889000" cy="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156827</xdr:rowOff>
    </xdr:from>
    <xdr:to>
      <xdr:col>46</xdr:col>
      <xdr:colOff>38100</xdr:colOff>
      <xdr:row>38</xdr:row>
      <xdr:rowOff>86977</xdr:rowOff>
    </xdr:to>
    <xdr:sp macro="" textlink="">
      <xdr:nvSpPr>
        <xdr:cNvPr id="301" name="フローチャート: 判断 300"/>
        <xdr:cNvSpPr/>
      </xdr:nvSpPr>
      <xdr:spPr>
        <a:xfrm>
          <a:off x="8699500" y="650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103504</xdr:rowOff>
    </xdr:from>
    <xdr:ext cx="378565" cy="259045"/>
    <xdr:sp macro="" textlink="">
      <xdr:nvSpPr>
        <xdr:cNvPr id="302" name="テキスト ボックス 301"/>
        <xdr:cNvSpPr txBox="1"/>
      </xdr:nvSpPr>
      <xdr:spPr>
        <a:xfrm>
          <a:off x="8561017" y="6275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18542</xdr:rowOff>
    </xdr:from>
    <xdr:to>
      <xdr:col>41</xdr:col>
      <xdr:colOff>50800</xdr:colOff>
      <xdr:row>39</xdr:row>
      <xdr:rowOff>22461</xdr:rowOff>
    </xdr:to>
    <xdr:cxnSp macro="">
      <xdr:nvCxnSpPr>
        <xdr:cNvPr id="303" name="直線コネクタ 302"/>
        <xdr:cNvCxnSpPr/>
      </xdr:nvCxnSpPr>
      <xdr:spPr>
        <a:xfrm flipV="1">
          <a:off x="6972300" y="6705092"/>
          <a:ext cx="8890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157807</xdr:rowOff>
    </xdr:from>
    <xdr:to>
      <xdr:col>41</xdr:col>
      <xdr:colOff>101600</xdr:colOff>
      <xdr:row>35</xdr:row>
      <xdr:rowOff>87957</xdr:rowOff>
    </xdr:to>
    <xdr:sp macro="" textlink="">
      <xdr:nvSpPr>
        <xdr:cNvPr id="304" name="フローチャート: 判断 303"/>
        <xdr:cNvSpPr/>
      </xdr:nvSpPr>
      <xdr:spPr>
        <a:xfrm>
          <a:off x="7810500" y="598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104484</xdr:rowOff>
    </xdr:from>
    <xdr:ext cx="469744" cy="259045"/>
    <xdr:sp macro="" textlink="">
      <xdr:nvSpPr>
        <xdr:cNvPr id="305" name="テキスト ボックス 304"/>
        <xdr:cNvSpPr txBox="1"/>
      </xdr:nvSpPr>
      <xdr:spPr>
        <a:xfrm>
          <a:off x="7626428" y="576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126782</xdr:rowOff>
    </xdr:from>
    <xdr:to>
      <xdr:col>36</xdr:col>
      <xdr:colOff>165100</xdr:colOff>
      <xdr:row>34</xdr:row>
      <xdr:rowOff>56932</xdr:rowOff>
    </xdr:to>
    <xdr:sp macro="" textlink="">
      <xdr:nvSpPr>
        <xdr:cNvPr id="306" name="フローチャート: 判断 305"/>
        <xdr:cNvSpPr/>
      </xdr:nvSpPr>
      <xdr:spPr>
        <a:xfrm>
          <a:off x="6921500" y="578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73459</xdr:rowOff>
    </xdr:from>
    <xdr:ext cx="469744" cy="259045"/>
    <xdr:sp macro="" textlink="">
      <xdr:nvSpPr>
        <xdr:cNvPr id="307" name="テキスト ボックス 306"/>
        <xdr:cNvSpPr txBox="1"/>
      </xdr:nvSpPr>
      <xdr:spPr>
        <a:xfrm>
          <a:off x="6737428" y="5559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129395</xdr:rowOff>
    </xdr:from>
    <xdr:to>
      <xdr:col>55</xdr:col>
      <xdr:colOff>50800</xdr:colOff>
      <xdr:row>39</xdr:row>
      <xdr:rowOff>59545</xdr:rowOff>
    </xdr:to>
    <xdr:sp macro="" textlink="">
      <xdr:nvSpPr>
        <xdr:cNvPr id="313" name="楕円 312"/>
        <xdr:cNvSpPr/>
      </xdr:nvSpPr>
      <xdr:spPr>
        <a:xfrm>
          <a:off x="10426700" y="6644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44322</xdr:rowOff>
    </xdr:from>
    <xdr:ext cx="378565" cy="259045"/>
    <xdr:sp macro="" textlink="">
      <xdr:nvSpPr>
        <xdr:cNvPr id="314" name="労働費該当値テキスト"/>
        <xdr:cNvSpPr txBox="1"/>
      </xdr:nvSpPr>
      <xdr:spPr>
        <a:xfrm>
          <a:off x="10528300" y="6559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107841</xdr:rowOff>
    </xdr:from>
    <xdr:to>
      <xdr:col>50</xdr:col>
      <xdr:colOff>165100</xdr:colOff>
      <xdr:row>39</xdr:row>
      <xdr:rowOff>37991</xdr:rowOff>
    </xdr:to>
    <xdr:sp macro="" textlink="">
      <xdr:nvSpPr>
        <xdr:cNvPr id="315" name="楕円 314"/>
        <xdr:cNvSpPr/>
      </xdr:nvSpPr>
      <xdr:spPr>
        <a:xfrm>
          <a:off x="9588500" y="662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29118</xdr:rowOff>
    </xdr:from>
    <xdr:ext cx="378565" cy="259045"/>
    <xdr:sp macro="" textlink="">
      <xdr:nvSpPr>
        <xdr:cNvPr id="316" name="テキスト ボックス 315"/>
        <xdr:cNvSpPr txBox="1"/>
      </xdr:nvSpPr>
      <xdr:spPr>
        <a:xfrm>
          <a:off x="9450017" y="6715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136253</xdr:rowOff>
    </xdr:from>
    <xdr:to>
      <xdr:col>46</xdr:col>
      <xdr:colOff>38100</xdr:colOff>
      <xdr:row>39</xdr:row>
      <xdr:rowOff>66403</xdr:rowOff>
    </xdr:to>
    <xdr:sp macro="" textlink="">
      <xdr:nvSpPr>
        <xdr:cNvPr id="317" name="楕円 316"/>
        <xdr:cNvSpPr/>
      </xdr:nvSpPr>
      <xdr:spPr>
        <a:xfrm>
          <a:off x="8699500" y="665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57530</xdr:rowOff>
    </xdr:from>
    <xdr:ext cx="378565" cy="259045"/>
    <xdr:sp macro="" textlink="">
      <xdr:nvSpPr>
        <xdr:cNvPr id="318" name="テキスト ボックス 317"/>
        <xdr:cNvSpPr txBox="1"/>
      </xdr:nvSpPr>
      <xdr:spPr>
        <a:xfrm>
          <a:off x="8561017" y="6744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139192</xdr:rowOff>
    </xdr:from>
    <xdr:to>
      <xdr:col>41</xdr:col>
      <xdr:colOff>101600</xdr:colOff>
      <xdr:row>39</xdr:row>
      <xdr:rowOff>69342</xdr:rowOff>
    </xdr:to>
    <xdr:sp macro="" textlink="">
      <xdr:nvSpPr>
        <xdr:cNvPr id="319" name="楕円 318"/>
        <xdr:cNvSpPr/>
      </xdr:nvSpPr>
      <xdr:spPr>
        <a:xfrm>
          <a:off x="78105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60469</xdr:rowOff>
    </xdr:from>
    <xdr:ext cx="378565" cy="259045"/>
    <xdr:sp macro="" textlink="">
      <xdr:nvSpPr>
        <xdr:cNvPr id="320" name="テキスト ボックス 319"/>
        <xdr:cNvSpPr txBox="1"/>
      </xdr:nvSpPr>
      <xdr:spPr>
        <a:xfrm>
          <a:off x="7672017" y="6747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143111</xdr:rowOff>
    </xdr:from>
    <xdr:to>
      <xdr:col>36</xdr:col>
      <xdr:colOff>165100</xdr:colOff>
      <xdr:row>39</xdr:row>
      <xdr:rowOff>73261</xdr:rowOff>
    </xdr:to>
    <xdr:sp macro="" textlink="">
      <xdr:nvSpPr>
        <xdr:cNvPr id="321" name="楕円 320"/>
        <xdr:cNvSpPr/>
      </xdr:nvSpPr>
      <xdr:spPr>
        <a:xfrm>
          <a:off x="6921500" y="6658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64388</xdr:rowOff>
    </xdr:from>
    <xdr:ext cx="378565" cy="259045"/>
    <xdr:sp macro="" textlink="">
      <xdr:nvSpPr>
        <xdr:cNvPr id="322" name="テキスト ボックス 321"/>
        <xdr:cNvSpPr txBox="1"/>
      </xdr:nvSpPr>
      <xdr:spPr>
        <a:xfrm>
          <a:off x="6783017" y="6750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3" name="直線コネクタ 33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4" name="テキスト ボックス 33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5" name="直線コネクタ 33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6" name="テキスト ボックス 335"/>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7" name="直線コネクタ 33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8" name="テキスト ボックス 337"/>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9" name="直線コネクタ 33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0" name="テキスト ボックス 339"/>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48703</xdr:rowOff>
    </xdr:from>
    <xdr:to>
      <xdr:col>54</xdr:col>
      <xdr:colOff>189865</xdr:colOff>
      <xdr:row>58</xdr:row>
      <xdr:rowOff>33145</xdr:rowOff>
    </xdr:to>
    <xdr:cxnSp macro="">
      <xdr:nvCxnSpPr>
        <xdr:cNvPr id="344" name="直線コネクタ 343"/>
        <xdr:cNvCxnSpPr/>
      </xdr:nvCxnSpPr>
      <xdr:spPr>
        <a:xfrm flipV="1">
          <a:off x="10475595" y="8792653"/>
          <a:ext cx="1270" cy="1184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36972</xdr:rowOff>
    </xdr:from>
    <xdr:ext cx="534377" cy="259045"/>
    <xdr:sp macro="" textlink="">
      <xdr:nvSpPr>
        <xdr:cNvPr id="345" name="農林水産業費最小値テキスト"/>
        <xdr:cNvSpPr txBox="1"/>
      </xdr:nvSpPr>
      <xdr:spPr>
        <a:xfrm>
          <a:off x="10528300" y="998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33145</xdr:rowOff>
    </xdr:from>
    <xdr:to>
      <xdr:col>55</xdr:col>
      <xdr:colOff>88900</xdr:colOff>
      <xdr:row>58</xdr:row>
      <xdr:rowOff>33145</xdr:rowOff>
    </xdr:to>
    <xdr:cxnSp macro="">
      <xdr:nvCxnSpPr>
        <xdr:cNvPr id="346" name="直線コネクタ 345"/>
        <xdr:cNvCxnSpPr/>
      </xdr:nvCxnSpPr>
      <xdr:spPr>
        <a:xfrm>
          <a:off x="10388600" y="997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166830</xdr:rowOff>
    </xdr:from>
    <xdr:ext cx="599010" cy="259045"/>
    <xdr:sp macro="" textlink="">
      <xdr:nvSpPr>
        <xdr:cNvPr id="347" name="農林水産業費最大値テキスト"/>
        <xdr:cNvSpPr txBox="1"/>
      </xdr:nvSpPr>
      <xdr:spPr>
        <a:xfrm>
          <a:off x="10528300" y="8567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282,403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48703</xdr:rowOff>
    </xdr:from>
    <xdr:to>
      <xdr:col>55</xdr:col>
      <xdr:colOff>88900</xdr:colOff>
      <xdr:row>51</xdr:row>
      <xdr:rowOff>48703</xdr:rowOff>
    </xdr:to>
    <xdr:cxnSp macro="">
      <xdr:nvCxnSpPr>
        <xdr:cNvPr id="348" name="直線コネクタ 347"/>
        <xdr:cNvCxnSpPr/>
      </xdr:nvCxnSpPr>
      <xdr:spPr>
        <a:xfrm>
          <a:off x="10388600" y="8792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125925</xdr:rowOff>
    </xdr:from>
    <xdr:to>
      <xdr:col>55</xdr:col>
      <xdr:colOff>0</xdr:colOff>
      <xdr:row>55</xdr:row>
      <xdr:rowOff>152913</xdr:rowOff>
    </xdr:to>
    <xdr:cxnSp macro="">
      <xdr:nvCxnSpPr>
        <xdr:cNvPr id="349" name="直線コネクタ 348"/>
        <xdr:cNvCxnSpPr/>
      </xdr:nvCxnSpPr>
      <xdr:spPr>
        <a:xfrm flipV="1">
          <a:off x="9639300" y="9555675"/>
          <a:ext cx="838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86475</xdr:rowOff>
    </xdr:from>
    <xdr:ext cx="534377" cy="259045"/>
    <xdr:sp macro="" textlink="">
      <xdr:nvSpPr>
        <xdr:cNvPr id="350" name="農林水産業費平均値テキスト"/>
        <xdr:cNvSpPr txBox="1"/>
      </xdr:nvSpPr>
      <xdr:spPr>
        <a:xfrm>
          <a:off x="10528300" y="968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108048</xdr:rowOff>
    </xdr:from>
    <xdr:to>
      <xdr:col>55</xdr:col>
      <xdr:colOff>50800</xdr:colOff>
      <xdr:row>57</xdr:row>
      <xdr:rowOff>38198</xdr:rowOff>
    </xdr:to>
    <xdr:sp macro="" textlink="">
      <xdr:nvSpPr>
        <xdr:cNvPr id="351" name="フローチャート: 判断 350"/>
        <xdr:cNvSpPr/>
      </xdr:nvSpPr>
      <xdr:spPr>
        <a:xfrm>
          <a:off x="10426700" y="970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52736</xdr:rowOff>
    </xdr:from>
    <xdr:to>
      <xdr:col>50</xdr:col>
      <xdr:colOff>114300</xdr:colOff>
      <xdr:row>55</xdr:row>
      <xdr:rowOff>152913</xdr:rowOff>
    </xdr:to>
    <xdr:cxnSp macro="">
      <xdr:nvCxnSpPr>
        <xdr:cNvPr id="352" name="直線コネクタ 351"/>
        <xdr:cNvCxnSpPr/>
      </xdr:nvCxnSpPr>
      <xdr:spPr>
        <a:xfrm>
          <a:off x="8750300" y="9482486"/>
          <a:ext cx="889000" cy="1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141698</xdr:rowOff>
    </xdr:from>
    <xdr:to>
      <xdr:col>50</xdr:col>
      <xdr:colOff>165100</xdr:colOff>
      <xdr:row>57</xdr:row>
      <xdr:rowOff>71848</xdr:rowOff>
    </xdr:to>
    <xdr:sp macro="" textlink="">
      <xdr:nvSpPr>
        <xdr:cNvPr id="353" name="フローチャート: 判断 352"/>
        <xdr:cNvSpPr/>
      </xdr:nvSpPr>
      <xdr:spPr>
        <a:xfrm>
          <a:off x="9588500" y="974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62975</xdr:rowOff>
    </xdr:from>
    <xdr:ext cx="534377" cy="259045"/>
    <xdr:sp macro="" textlink="">
      <xdr:nvSpPr>
        <xdr:cNvPr id="354" name="テキスト ボックス 353"/>
        <xdr:cNvSpPr txBox="1"/>
      </xdr:nvSpPr>
      <xdr:spPr>
        <a:xfrm>
          <a:off x="9372111" y="9835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52736</xdr:rowOff>
    </xdr:from>
    <xdr:to>
      <xdr:col>45</xdr:col>
      <xdr:colOff>177800</xdr:colOff>
      <xdr:row>55</xdr:row>
      <xdr:rowOff>130656</xdr:rowOff>
    </xdr:to>
    <xdr:cxnSp macro="">
      <xdr:nvCxnSpPr>
        <xdr:cNvPr id="355" name="直線コネクタ 354"/>
        <xdr:cNvCxnSpPr/>
      </xdr:nvCxnSpPr>
      <xdr:spPr>
        <a:xfrm flipV="1">
          <a:off x="7861300" y="9482486"/>
          <a:ext cx="889000" cy="77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155318</xdr:rowOff>
    </xdr:from>
    <xdr:to>
      <xdr:col>46</xdr:col>
      <xdr:colOff>38100</xdr:colOff>
      <xdr:row>57</xdr:row>
      <xdr:rowOff>85468</xdr:rowOff>
    </xdr:to>
    <xdr:sp macro="" textlink="">
      <xdr:nvSpPr>
        <xdr:cNvPr id="356" name="フローチャート: 判断 355"/>
        <xdr:cNvSpPr/>
      </xdr:nvSpPr>
      <xdr:spPr>
        <a:xfrm>
          <a:off x="8699500" y="9756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76595</xdr:rowOff>
    </xdr:from>
    <xdr:ext cx="534377" cy="259045"/>
    <xdr:sp macro="" textlink="">
      <xdr:nvSpPr>
        <xdr:cNvPr id="357" name="テキスト ボックス 356"/>
        <xdr:cNvSpPr txBox="1"/>
      </xdr:nvSpPr>
      <xdr:spPr>
        <a:xfrm>
          <a:off x="8483111" y="9849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121723</xdr:rowOff>
    </xdr:from>
    <xdr:to>
      <xdr:col>41</xdr:col>
      <xdr:colOff>50800</xdr:colOff>
      <xdr:row>55</xdr:row>
      <xdr:rowOff>130656</xdr:rowOff>
    </xdr:to>
    <xdr:cxnSp macro="">
      <xdr:nvCxnSpPr>
        <xdr:cNvPr id="358" name="直線コネクタ 357"/>
        <xdr:cNvCxnSpPr/>
      </xdr:nvCxnSpPr>
      <xdr:spPr>
        <a:xfrm>
          <a:off x="6972300" y="9551473"/>
          <a:ext cx="889000" cy="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147138</xdr:rowOff>
    </xdr:from>
    <xdr:to>
      <xdr:col>41</xdr:col>
      <xdr:colOff>101600</xdr:colOff>
      <xdr:row>57</xdr:row>
      <xdr:rowOff>77288</xdr:rowOff>
    </xdr:to>
    <xdr:sp macro="" textlink="">
      <xdr:nvSpPr>
        <xdr:cNvPr id="359" name="フローチャート: 判断 358"/>
        <xdr:cNvSpPr/>
      </xdr:nvSpPr>
      <xdr:spPr>
        <a:xfrm>
          <a:off x="7810500" y="974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68415</xdr:rowOff>
    </xdr:from>
    <xdr:ext cx="534377" cy="259045"/>
    <xdr:sp macro="" textlink="">
      <xdr:nvSpPr>
        <xdr:cNvPr id="360" name="テキスト ボックス 359"/>
        <xdr:cNvSpPr txBox="1"/>
      </xdr:nvSpPr>
      <xdr:spPr>
        <a:xfrm>
          <a:off x="7594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143933</xdr:rowOff>
    </xdr:from>
    <xdr:to>
      <xdr:col>36</xdr:col>
      <xdr:colOff>165100</xdr:colOff>
      <xdr:row>57</xdr:row>
      <xdr:rowOff>74083</xdr:rowOff>
    </xdr:to>
    <xdr:sp macro="" textlink="">
      <xdr:nvSpPr>
        <xdr:cNvPr id="361" name="フローチャート: 判断 360"/>
        <xdr:cNvSpPr/>
      </xdr:nvSpPr>
      <xdr:spPr>
        <a:xfrm>
          <a:off x="6921500" y="9745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65210</xdr:rowOff>
    </xdr:from>
    <xdr:ext cx="534377" cy="259045"/>
    <xdr:sp macro="" textlink="">
      <xdr:nvSpPr>
        <xdr:cNvPr id="362" name="テキスト ボックス 361"/>
        <xdr:cNvSpPr txBox="1"/>
      </xdr:nvSpPr>
      <xdr:spPr>
        <a:xfrm>
          <a:off x="6705111" y="9837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75125</xdr:rowOff>
    </xdr:from>
    <xdr:to>
      <xdr:col>55</xdr:col>
      <xdr:colOff>50800</xdr:colOff>
      <xdr:row>56</xdr:row>
      <xdr:rowOff>5275</xdr:rowOff>
    </xdr:to>
    <xdr:sp macro="" textlink="">
      <xdr:nvSpPr>
        <xdr:cNvPr id="368" name="楕円 367"/>
        <xdr:cNvSpPr/>
      </xdr:nvSpPr>
      <xdr:spPr>
        <a:xfrm>
          <a:off x="10426700" y="950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98002</xdr:rowOff>
    </xdr:from>
    <xdr:ext cx="599010" cy="259045"/>
    <xdr:sp macro="" textlink="">
      <xdr:nvSpPr>
        <xdr:cNvPr id="369" name="農林水産業費該当値テキスト"/>
        <xdr:cNvSpPr txBox="1"/>
      </xdr:nvSpPr>
      <xdr:spPr>
        <a:xfrm>
          <a:off x="10528300" y="9356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102113</xdr:rowOff>
    </xdr:from>
    <xdr:to>
      <xdr:col>50</xdr:col>
      <xdr:colOff>165100</xdr:colOff>
      <xdr:row>56</xdr:row>
      <xdr:rowOff>32263</xdr:rowOff>
    </xdr:to>
    <xdr:sp macro="" textlink="">
      <xdr:nvSpPr>
        <xdr:cNvPr id="370" name="楕円 369"/>
        <xdr:cNvSpPr/>
      </xdr:nvSpPr>
      <xdr:spPr>
        <a:xfrm>
          <a:off x="9588500" y="953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48790</xdr:rowOff>
    </xdr:from>
    <xdr:ext cx="599010" cy="259045"/>
    <xdr:sp macro="" textlink="">
      <xdr:nvSpPr>
        <xdr:cNvPr id="371" name="テキスト ボックス 370"/>
        <xdr:cNvSpPr txBox="1"/>
      </xdr:nvSpPr>
      <xdr:spPr>
        <a:xfrm>
          <a:off x="9339795" y="930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1936</xdr:rowOff>
    </xdr:from>
    <xdr:to>
      <xdr:col>46</xdr:col>
      <xdr:colOff>38100</xdr:colOff>
      <xdr:row>55</xdr:row>
      <xdr:rowOff>103536</xdr:rowOff>
    </xdr:to>
    <xdr:sp macro="" textlink="">
      <xdr:nvSpPr>
        <xdr:cNvPr id="372" name="楕円 371"/>
        <xdr:cNvSpPr/>
      </xdr:nvSpPr>
      <xdr:spPr>
        <a:xfrm>
          <a:off x="8699500" y="943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120063</xdr:rowOff>
    </xdr:from>
    <xdr:ext cx="599010" cy="259045"/>
    <xdr:sp macro="" textlink="">
      <xdr:nvSpPr>
        <xdr:cNvPr id="373" name="テキスト ボックス 372"/>
        <xdr:cNvSpPr txBox="1"/>
      </xdr:nvSpPr>
      <xdr:spPr>
        <a:xfrm>
          <a:off x="8450795" y="9206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79856</xdr:rowOff>
    </xdr:from>
    <xdr:to>
      <xdr:col>41</xdr:col>
      <xdr:colOff>101600</xdr:colOff>
      <xdr:row>56</xdr:row>
      <xdr:rowOff>10006</xdr:rowOff>
    </xdr:to>
    <xdr:sp macro="" textlink="">
      <xdr:nvSpPr>
        <xdr:cNvPr id="374" name="楕円 373"/>
        <xdr:cNvSpPr/>
      </xdr:nvSpPr>
      <xdr:spPr>
        <a:xfrm>
          <a:off x="7810500" y="9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26533</xdr:rowOff>
    </xdr:from>
    <xdr:ext cx="599010" cy="259045"/>
    <xdr:sp macro="" textlink="">
      <xdr:nvSpPr>
        <xdr:cNvPr id="375" name="テキスト ボックス 374"/>
        <xdr:cNvSpPr txBox="1"/>
      </xdr:nvSpPr>
      <xdr:spPr>
        <a:xfrm>
          <a:off x="7561795" y="92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70923</xdr:rowOff>
    </xdr:from>
    <xdr:to>
      <xdr:col>36</xdr:col>
      <xdr:colOff>165100</xdr:colOff>
      <xdr:row>56</xdr:row>
      <xdr:rowOff>1073</xdr:rowOff>
    </xdr:to>
    <xdr:sp macro="" textlink="">
      <xdr:nvSpPr>
        <xdr:cNvPr id="376" name="楕円 375"/>
        <xdr:cNvSpPr/>
      </xdr:nvSpPr>
      <xdr:spPr>
        <a:xfrm>
          <a:off x="6921500" y="950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17600</xdr:rowOff>
    </xdr:from>
    <xdr:ext cx="599010" cy="259045"/>
    <xdr:sp macro="" textlink="">
      <xdr:nvSpPr>
        <xdr:cNvPr id="377" name="テキスト ボックス 376"/>
        <xdr:cNvSpPr txBox="1"/>
      </xdr:nvSpPr>
      <xdr:spPr>
        <a:xfrm>
          <a:off x="6672795" y="9275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33043</xdr:rowOff>
    </xdr:from>
    <xdr:to>
      <xdr:col>54</xdr:col>
      <xdr:colOff>189865</xdr:colOff>
      <xdr:row>79</xdr:row>
      <xdr:rowOff>20569</xdr:rowOff>
    </xdr:to>
    <xdr:cxnSp macro="">
      <xdr:nvCxnSpPr>
        <xdr:cNvPr id="401" name="直線コネクタ 400"/>
        <xdr:cNvCxnSpPr/>
      </xdr:nvCxnSpPr>
      <xdr:spPr>
        <a:xfrm flipV="1">
          <a:off x="10475595" y="12205993"/>
          <a:ext cx="1270" cy="135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24396</xdr:rowOff>
    </xdr:from>
    <xdr:ext cx="469744" cy="259045"/>
    <xdr:sp macro="" textlink="">
      <xdr:nvSpPr>
        <xdr:cNvPr id="402" name="商工費最小値テキスト"/>
        <xdr:cNvSpPr txBox="1"/>
      </xdr:nvSpPr>
      <xdr:spPr>
        <a:xfrm>
          <a:off x="10528300" y="13568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20569</xdr:rowOff>
    </xdr:from>
    <xdr:to>
      <xdr:col>55</xdr:col>
      <xdr:colOff>88900</xdr:colOff>
      <xdr:row>79</xdr:row>
      <xdr:rowOff>20569</xdr:rowOff>
    </xdr:to>
    <xdr:cxnSp macro="">
      <xdr:nvCxnSpPr>
        <xdr:cNvPr id="403" name="直線コネクタ 402"/>
        <xdr:cNvCxnSpPr/>
      </xdr:nvCxnSpPr>
      <xdr:spPr>
        <a:xfrm>
          <a:off x="10388600" y="13565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151170</xdr:rowOff>
    </xdr:from>
    <xdr:ext cx="599010" cy="259045"/>
    <xdr:sp macro="" textlink="">
      <xdr:nvSpPr>
        <xdr:cNvPr id="404" name="商工費最大値テキスト"/>
        <xdr:cNvSpPr txBox="1"/>
      </xdr:nvSpPr>
      <xdr:spPr>
        <a:xfrm>
          <a:off x="10528300" y="11981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181,497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33043</xdr:rowOff>
    </xdr:from>
    <xdr:to>
      <xdr:col>55</xdr:col>
      <xdr:colOff>88900</xdr:colOff>
      <xdr:row>71</xdr:row>
      <xdr:rowOff>33043</xdr:rowOff>
    </xdr:to>
    <xdr:cxnSp macro="">
      <xdr:nvCxnSpPr>
        <xdr:cNvPr id="405" name="直線コネクタ 404"/>
        <xdr:cNvCxnSpPr/>
      </xdr:nvCxnSpPr>
      <xdr:spPr>
        <a:xfrm>
          <a:off x="10388600" y="12205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52169</xdr:rowOff>
    </xdr:from>
    <xdr:to>
      <xdr:col>55</xdr:col>
      <xdr:colOff>0</xdr:colOff>
      <xdr:row>78</xdr:row>
      <xdr:rowOff>53564</xdr:rowOff>
    </xdr:to>
    <xdr:cxnSp macro="">
      <xdr:nvCxnSpPr>
        <xdr:cNvPr id="406" name="直線コネクタ 405"/>
        <xdr:cNvCxnSpPr/>
      </xdr:nvCxnSpPr>
      <xdr:spPr>
        <a:xfrm flipV="1">
          <a:off x="9639300" y="13425269"/>
          <a:ext cx="8382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164225</xdr:rowOff>
    </xdr:from>
    <xdr:ext cx="534377" cy="259045"/>
    <xdr:sp macro="" textlink="">
      <xdr:nvSpPr>
        <xdr:cNvPr id="407" name="商工費平均値テキスト"/>
        <xdr:cNvSpPr txBox="1"/>
      </xdr:nvSpPr>
      <xdr:spPr>
        <a:xfrm>
          <a:off x="10528300" y="13194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141348</xdr:rowOff>
    </xdr:from>
    <xdr:to>
      <xdr:col>55</xdr:col>
      <xdr:colOff>50800</xdr:colOff>
      <xdr:row>78</xdr:row>
      <xdr:rowOff>71498</xdr:rowOff>
    </xdr:to>
    <xdr:sp macro="" textlink="">
      <xdr:nvSpPr>
        <xdr:cNvPr id="408" name="フローチャート: 判断 407"/>
        <xdr:cNvSpPr/>
      </xdr:nvSpPr>
      <xdr:spPr>
        <a:xfrm>
          <a:off x="10426700" y="1334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78276</xdr:rowOff>
    </xdr:from>
    <xdr:to>
      <xdr:col>50</xdr:col>
      <xdr:colOff>114300</xdr:colOff>
      <xdr:row>78</xdr:row>
      <xdr:rowOff>53564</xdr:rowOff>
    </xdr:to>
    <xdr:cxnSp macro="">
      <xdr:nvCxnSpPr>
        <xdr:cNvPr id="409" name="直線コネクタ 408"/>
        <xdr:cNvCxnSpPr/>
      </xdr:nvCxnSpPr>
      <xdr:spPr>
        <a:xfrm>
          <a:off x="8750300" y="13108476"/>
          <a:ext cx="889000" cy="318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7420</xdr:rowOff>
    </xdr:from>
    <xdr:to>
      <xdr:col>50</xdr:col>
      <xdr:colOff>165100</xdr:colOff>
      <xdr:row>78</xdr:row>
      <xdr:rowOff>109020</xdr:rowOff>
    </xdr:to>
    <xdr:sp macro="" textlink="">
      <xdr:nvSpPr>
        <xdr:cNvPr id="410" name="フローチャート: 判断 409"/>
        <xdr:cNvSpPr/>
      </xdr:nvSpPr>
      <xdr:spPr>
        <a:xfrm>
          <a:off x="9588500" y="1338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100147</xdr:rowOff>
    </xdr:from>
    <xdr:ext cx="534377" cy="259045"/>
    <xdr:sp macro="" textlink="">
      <xdr:nvSpPr>
        <xdr:cNvPr id="411" name="テキスト ボックス 410"/>
        <xdr:cNvSpPr txBox="1"/>
      </xdr:nvSpPr>
      <xdr:spPr>
        <a:xfrm>
          <a:off x="9372111" y="1347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78276</xdr:rowOff>
    </xdr:from>
    <xdr:to>
      <xdr:col>45</xdr:col>
      <xdr:colOff>177800</xdr:colOff>
      <xdr:row>77</xdr:row>
      <xdr:rowOff>64643</xdr:rowOff>
    </xdr:to>
    <xdr:cxnSp macro="">
      <xdr:nvCxnSpPr>
        <xdr:cNvPr id="412" name="直線コネクタ 411"/>
        <xdr:cNvCxnSpPr/>
      </xdr:nvCxnSpPr>
      <xdr:spPr>
        <a:xfrm flipV="1">
          <a:off x="7861300" y="13108476"/>
          <a:ext cx="889000" cy="15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138354</xdr:rowOff>
    </xdr:from>
    <xdr:to>
      <xdr:col>46</xdr:col>
      <xdr:colOff>38100</xdr:colOff>
      <xdr:row>78</xdr:row>
      <xdr:rowOff>68504</xdr:rowOff>
    </xdr:to>
    <xdr:sp macro="" textlink="">
      <xdr:nvSpPr>
        <xdr:cNvPr id="413" name="フローチャート: 判断 412"/>
        <xdr:cNvSpPr/>
      </xdr:nvSpPr>
      <xdr:spPr>
        <a:xfrm>
          <a:off x="8699500" y="13340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59631</xdr:rowOff>
    </xdr:from>
    <xdr:ext cx="534377" cy="259045"/>
    <xdr:sp macro="" textlink="">
      <xdr:nvSpPr>
        <xdr:cNvPr id="414" name="テキスト ボックス 413"/>
        <xdr:cNvSpPr txBox="1"/>
      </xdr:nvSpPr>
      <xdr:spPr>
        <a:xfrm>
          <a:off x="8483111" y="1343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64643</xdr:rowOff>
    </xdr:from>
    <xdr:to>
      <xdr:col>41</xdr:col>
      <xdr:colOff>50800</xdr:colOff>
      <xdr:row>78</xdr:row>
      <xdr:rowOff>86589</xdr:rowOff>
    </xdr:to>
    <xdr:cxnSp macro="">
      <xdr:nvCxnSpPr>
        <xdr:cNvPr id="415" name="直線コネクタ 414"/>
        <xdr:cNvCxnSpPr/>
      </xdr:nvCxnSpPr>
      <xdr:spPr>
        <a:xfrm flipV="1">
          <a:off x="6972300" y="13266293"/>
          <a:ext cx="889000" cy="19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14887</xdr:rowOff>
    </xdr:from>
    <xdr:to>
      <xdr:col>41</xdr:col>
      <xdr:colOff>101600</xdr:colOff>
      <xdr:row>78</xdr:row>
      <xdr:rowOff>116487</xdr:rowOff>
    </xdr:to>
    <xdr:sp macro="" textlink="">
      <xdr:nvSpPr>
        <xdr:cNvPr id="416" name="フローチャート: 判断 415"/>
        <xdr:cNvSpPr/>
      </xdr:nvSpPr>
      <xdr:spPr>
        <a:xfrm>
          <a:off x="7810500" y="1338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107614</xdr:rowOff>
    </xdr:from>
    <xdr:ext cx="534377" cy="259045"/>
    <xdr:sp macro="" textlink="">
      <xdr:nvSpPr>
        <xdr:cNvPr id="417" name="テキスト ボックス 416"/>
        <xdr:cNvSpPr txBox="1"/>
      </xdr:nvSpPr>
      <xdr:spPr>
        <a:xfrm>
          <a:off x="7594111" y="13480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28146</xdr:rowOff>
    </xdr:from>
    <xdr:to>
      <xdr:col>36</xdr:col>
      <xdr:colOff>165100</xdr:colOff>
      <xdr:row>78</xdr:row>
      <xdr:rowOff>129746</xdr:rowOff>
    </xdr:to>
    <xdr:sp macro="" textlink="">
      <xdr:nvSpPr>
        <xdr:cNvPr id="418" name="フローチャート: 判断 417"/>
        <xdr:cNvSpPr/>
      </xdr:nvSpPr>
      <xdr:spPr>
        <a:xfrm>
          <a:off x="6921500" y="1340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146273</xdr:rowOff>
    </xdr:from>
    <xdr:ext cx="534377" cy="259045"/>
    <xdr:sp macro="" textlink="">
      <xdr:nvSpPr>
        <xdr:cNvPr id="419" name="テキスト ボックス 418"/>
        <xdr:cNvSpPr txBox="1"/>
      </xdr:nvSpPr>
      <xdr:spPr>
        <a:xfrm>
          <a:off x="6705111" y="1317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1369</xdr:rowOff>
    </xdr:from>
    <xdr:to>
      <xdr:col>55</xdr:col>
      <xdr:colOff>50800</xdr:colOff>
      <xdr:row>78</xdr:row>
      <xdr:rowOff>102969</xdr:rowOff>
    </xdr:to>
    <xdr:sp macro="" textlink="">
      <xdr:nvSpPr>
        <xdr:cNvPr id="425" name="楕円 424"/>
        <xdr:cNvSpPr/>
      </xdr:nvSpPr>
      <xdr:spPr>
        <a:xfrm>
          <a:off x="10426700" y="133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151246</xdr:rowOff>
    </xdr:from>
    <xdr:ext cx="534377" cy="259045"/>
    <xdr:sp macro="" textlink="">
      <xdr:nvSpPr>
        <xdr:cNvPr id="426" name="商工費該当値テキスト"/>
        <xdr:cNvSpPr txBox="1"/>
      </xdr:nvSpPr>
      <xdr:spPr>
        <a:xfrm>
          <a:off x="10528300" y="1335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2764</xdr:rowOff>
    </xdr:from>
    <xdr:to>
      <xdr:col>50</xdr:col>
      <xdr:colOff>165100</xdr:colOff>
      <xdr:row>78</xdr:row>
      <xdr:rowOff>104364</xdr:rowOff>
    </xdr:to>
    <xdr:sp macro="" textlink="">
      <xdr:nvSpPr>
        <xdr:cNvPr id="427" name="楕円 426"/>
        <xdr:cNvSpPr/>
      </xdr:nvSpPr>
      <xdr:spPr>
        <a:xfrm>
          <a:off x="9588500" y="1337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120891</xdr:rowOff>
    </xdr:from>
    <xdr:ext cx="534377" cy="259045"/>
    <xdr:sp macro="" textlink="">
      <xdr:nvSpPr>
        <xdr:cNvPr id="428" name="テキスト ボックス 427"/>
        <xdr:cNvSpPr txBox="1"/>
      </xdr:nvSpPr>
      <xdr:spPr>
        <a:xfrm>
          <a:off x="9372111" y="1315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27476</xdr:rowOff>
    </xdr:from>
    <xdr:to>
      <xdr:col>46</xdr:col>
      <xdr:colOff>38100</xdr:colOff>
      <xdr:row>76</xdr:row>
      <xdr:rowOff>129076</xdr:rowOff>
    </xdr:to>
    <xdr:sp macro="" textlink="">
      <xdr:nvSpPr>
        <xdr:cNvPr id="429" name="楕円 428"/>
        <xdr:cNvSpPr/>
      </xdr:nvSpPr>
      <xdr:spPr>
        <a:xfrm>
          <a:off x="8699500" y="1305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145602</xdr:rowOff>
    </xdr:from>
    <xdr:ext cx="534377" cy="259045"/>
    <xdr:sp macro="" textlink="">
      <xdr:nvSpPr>
        <xdr:cNvPr id="430" name="テキスト ボックス 429"/>
        <xdr:cNvSpPr txBox="1"/>
      </xdr:nvSpPr>
      <xdr:spPr>
        <a:xfrm>
          <a:off x="8483111" y="1283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13843</xdr:rowOff>
    </xdr:from>
    <xdr:to>
      <xdr:col>41</xdr:col>
      <xdr:colOff>101600</xdr:colOff>
      <xdr:row>77</xdr:row>
      <xdr:rowOff>115443</xdr:rowOff>
    </xdr:to>
    <xdr:sp macro="" textlink="">
      <xdr:nvSpPr>
        <xdr:cNvPr id="431" name="楕円 430"/>
        <xdr:cNvSpPr/>
      </xdr:nvSpPr>
      <xdr:spPr>
        <a:xfrm>
          <a:off x="7810500" y="1321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131970</xdr:rowOff>
    </xdr:from>
    <xdr:ext cx="534377" cy="259045"/>
    <xdr:sp macro="" textlink="">
      <xdr:nvSpPr>
        <xdr:cNvPr id="432" name="テキスト ボックス 431"/>
        <xdr:cNvSpPr txBox="1"/>
      </xdr:nvSpPr>
      <xdr:spPr>
        <a:xfrm>
          <a:off x="7594111" y="129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35789</xdr:rowOff>
    </xdr:from>
    <xdr:to>
      <xdr:col>36</xdr:col>
      <xdr:colOff>165100</xdr:colOff>
      <xdr:row>78</xdr:row>
      <xdr:rowOff>137389</xdr:rowOff>
    </xdr:to>
    <xdr:sp macro="" textlink="">
      <xdr:nvSpPr>
        <xdr:cNvPr id="433" name="楕円 432"/>
        <xdr:cNvSpPr/>
      </xdr:nvSpPr>
      <xdr:spPr>
        <a:xfrm>
          <a:off x="6921500" y="134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128516</xdr:rowOff>
    </xdr:from>
    <xdr:ext cx="534377" cy="259045"/>
    <xdr:sp macro="" textlink="">
      <xdr:nvSpPr>
        <xdr:cNvPr id="434" name="テキスト ボックス 433"/>
        <xdr:cNvSpPr txBox="1"/>
      </xdr:nvSpPr>
      <xdr:spPr>
        <a:xfrm>
          <a:off x="6705111" y="1350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152105</xdr:rowOff>
    </xdr:from>
    <xdr:to>
      <xdr:col>54</xdr:col>
      <xdr:colOff>189865</xdr:colOff>
      <xdr:row>99</xdr:row>
      <xdr:rowOff>1321</xdr:rowOff>
    </xdr:to>
    <xdr:cxnSp macro="">
      <xdr:nvCxnSpPr>
        <xdr:cNvPr id="458" name="直線コネクタ 457"/>
        <xdr:cNvCxnSpPr/>
      </xdr:nvCxnSpPr>
      <xdr:spPr>
        <a:xfrm flipV="1">
          <a:off x="10475595" y="15754055"/>
          <a:ext cx="1270" cy="1220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5148</xdr:rowOff>
    </xdr:from>
    <xdr:ext cx="534377" cy="259045"/>
    <xdr:sp macro="" textlink="">
      <xdr:nvSpPr>
        <xdr:cNvPr id="459" name="土木費最小値テキスト"/>
        <xdr:cNvSpPr txBox="1"/>
      </xdr:nvSpPr>
      <xdr:spPr>
        <a:xfrm>
          <a:off x="10528300" y="16978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1321</xdr:rowOff>
    </xdr:from>
    <xdr:to>
      <xdr:col>55</xdr:col>
      <xdr:colOff>88900</xdr:colOff>
      <xdr:row>99</xdr:row>
      <xdr:rowOff>1321</xdr:rowOff>
    </xdr:to>
    <xdr:cxnSp macro="">
      <xdr:nvCxnSpPr>
        <xdr:cNvPr id="460" name="直線コネクタ 459"/>
        <xdr:cNvCxnSpPr/>
      </xdr:nvCxnSpPr>
      <xdr:spPr>
        <a:xfrm>
          <a:off x="10388600" y="1697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98782</xdr:rowOff>
    </xdr:from>
    <xdr:ext cx="599010" cy="259045"/>
    <xdr:sp macro="" textlink="">
      <xdr:nvSpPr>
        <xdr:cNvPr id="461" name="土木費最大値テキスト"/>
        <xdr:cNvSpPr txBox="1"/>
      </xdr:nvSpPr>
      <xdr:spPr>
        <a:xfrm>
          <a:off x="10528300" y="15529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663,488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152105</xdr:rowOff>
    </xdr:from>
    <xdr:to>
      <xdr:col>55</xdr:col>
      <xdr:colOff>88900</xdr:colOff>
      <xdr:row>91</xdr:row>
      <xdr:rowOff>152105</xdr:rowOff>
    </xdr:to>
    <xdr:cxnSp macro="">
      <xdr:nvCxnSpPr>
        <xdr:cNvPr id="462" name="直線コネクタ 461"/>
        <xdr:cNvCxnSpPr/>
      </xdr:nvCxnSpPr>
      <xdr:spPr>
        <a:xfrm>
          <a:off x="10388600" y="1575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67239</xdr:rowOff>
    </xdr:from>
    <xdr:to>
      <xdr:col>55</xdr:col>
      <xdr:colOff>0</xdr:colOff>
      <xdr:row>98</xdr:row>
      <xdr:rowOff>70472</xdr:rowOff>
    </xdr:to>
    <xdr:cxnSp macro="">
      <xdr:nvCxnSpPr>
        <xdr:cNvPr id="463" name="直線コネクタ 462"/>
        <xdr:cNvCxnSpPr/>
      </xdr:nvCxnSpPr>
      <xdr:spPr>
        <a:xfrm>
          <a:off x="9639300" y="16869339"/>
          <a:ext cx="838200" cy="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170511</xdr:rowOff>
    </xdr:from>
    <xdr:ext cx="534377" cy="259045"/>
    <xdr:sp macro="" textlink="">
      <xdr:nvSpPr>
        <xdr:cNvPr id="464" name="土木費平均値テキスト"/>
        <xdr:cNvSpPr txBox="1"/>
      </xdr:nvSpPr>
      <xdr:spPr>
        <a:xfrm>
          <a:off x="10528300" y="168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20634</xdr:rowOff>
    </xdr:from>
    <xdr:to>
      <xdr:col>55</xdr:col>
      <xdr:colOff>50800</xdr:colOff>
      <xdr:row>98</xdr:row>
      <xdr:rowOff>122234</xdr:rowOff>
    </xdr:to>
    <xdr:sp macro="" textlink="">
      <xdr:nvSpPr>
        <xdr:cNvPr id="465" name="フローチャート: 判断 464"/>
        <xdr:cNvSpPr/>
      </xdr:nvSpPr>
      <xdr:spPr>
        <a:xfrm>
          <a:off x="10426700" y="168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67239</xdr:rowOff>
    </xdr:from>
    <xdr:to>
      <xdr:col>50</xdr:col>
      <xdr:colOff>114300</xdr:colOff>
      <xdr:row>98</xdr:row>
      <xdr:rowOff>75778</xdr:rowOff>
    </xdr:to>
    <xdr:cxnSp macro="">
      <xdr:nvCxnSpPr>
        <xdr:cNvPr id="466" name="直線コネクタ 465"/>
        <xdr:cNvCxnSpPr/>
      </xdr:nvCxnSpPr>
      <xdr:spPr>
        <a:xfrm flipV="1">
          <a:off x="8750300" y="16869339"/>
          <a:ext cx="889000" cy="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28031</xdr:rowOff>
    </xdr:from>
    <xdr:to>
      <xdr:col>50</xdr:col>
      <xdr:colOff>165100</xdr:colOff>
      <xdr:row>98</xdr:row>
      <xdr:rowOff>129631</xdr:rowOff>
    </xdr:to>
    <xdr:sp macro="" textlink="">
      <xdr:nvSpPr>
        <xdr:cNvPr id="467" name="フローチャート: 判断 466"/>
        <xdr:cNvSpPr/>
      </xdr:nvSpPr>
      <xdr:spPr>
        <a:xfrm>
          <a:off x="9588500" y="1683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120758</xdr:rowOff>
    </xdr:from>
    <xdr:ext cx="534377" cy="259045"/>
    <xdr:sp macro="" textlink="">
      <xdr:nvSpPr>
        <xdr:cNvPr id="468" name="テキスト ボックス 467"/>
        <xdr:cNvSpPr txBox="1"/>
      </xdr:nvSpPr>
      <xdr:spPr>
        <a:xfrm>
          <a:off x="9372111" y="16922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67111</xdr:rowOff>
    </xdr:from>
    <xdr:to>
      <xdr:col>45</xdr:col>
      <xdr:colOff>177800</xdr:colOff>
      <xdr:row>98</xdr:row>
      <xdr:rowOff>75778</xdr:rowOff>
    </xdr:to>
    <xdr:cxnSp macro="">
      <xdr:nvCxnSpPr>
        <xdr:cNvPr id="469" name="直線コネクタ 468"/>
        <xdr:cNvCxnSpPr/>
      </xdr:nvCxnSpPr>
      <xdr:spPr>
        <a:xfrm>
          <a:off x="7861300" y="16869211"/>
          <a:ext cx="889000" cy="8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39336</xdr:rowOff>
    </xdr:from>
    <xdr:to>
      <xdr:col>46</xdr:col>
      <xdr:colOff>38100</xdr:colOff>
      <xdr:row>98</xdr:row>
      <xdr:rowOff>140936</xdr:rowOff>
    </xdr:to>
    <xdr:sp macro="" textlink="">
      <xdr:nvSpPr>
        <xdr:cNvPr id="470" name="フローチャート: 判断 469"/>
        <xdr:cNvSpPr/>
      </xdr:nvSpPr>
      <xdr:spPr>
        <a:xfrm>
          <a:off x="8699500" y="1684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132063</xdr:rowOff>
    </xdr:from>
    <xdr:ext cx="534377" cy="259045"/>
    <xdr:sp macro="" textlink="">
      <xdr:nvSpPr>
        <xdr:cNvPr id="471" name="テキスト ボックス 470"/>
        <xdr:cNvSpPr txBox="1"/>
      </xdr:nvSpPr>
      <xdr:spPr>
        <a:xfrm>
          <a:off x="8483111" y="16934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45760</xdr:rowOff>
    </xdr:from>
    <xdr:to>
      <xdr:col>41</xdr:col>
      <xdr:colOff>50800</xdr:colOff>
      <xdr:row>98</xdr:row>
      <xdr:rowOff>67111</xdr:rowOff>
    </xdr:to>
    <xdr:cxnSp macro="">
      <xdr:nvCxnSpPr>
        <xdr:cNvPr id="472" name="直線コネクタ 471"/>
        <xdr:cNvCxnSpPr/>
      </xdr:nvCxnSpPr>
      <xdr:spPr>
        <a:xfrm>
          <a:off x="6972300" y="16847860"/>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14825</xdr:rowOff>
    </xdr:from>
    <xdr:to>
      <xdr:col>41</xdr:col>
      <xdr:colOff>101600</xdr:colOff>
      <xdr:row>98</xdr:row>
      <xdr:rowOff>116425</xdr:rowOff>
    </xdr:to>
    <xdr:sp macro="" textlink="">
      <xdr:nvSpPr>
        <xdr:cNvPr id="473" name="フローチャート: 判断 472"/>
        <xdr:cNvSpPr/>
      </xdr:nvSpPr>
      <xdr:spPr>
        <a:xfrm>
          <a:off x="7810500" y="1681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132952</xdr:rowOff>
    </xdr:from>
    <xdr:ext cx="534377" cy="259045"/>
    <xdr:sp macro="" textlink="">
      <xdr:nvSpPr>
        <xdr:cNvPr id="474" name="テキスト ボックス 473"/>
        <xdr:cNvSpPr txBox="1"/>
      </xdr:nvSpPr>
      <xdr:spPr>
        <a:xfrm>
          <a:off x="7594111" y="16592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18131</xdr:rowOff>
    </xdr:from>
    <xdr:to>
      <xdr:col>36</xdr:col>
      <xdr:colOff>165100</xdr:colOff>
      <xdr:row>98</xdr:row>
      <xdr:rowOff>119731</xdr:rowOff>
    </xdr:to>
    <xdr:sp macro="" textlink="">
      <xdr:nvSpPr>
        <xdr:cNvPr id="475" name="フローチャート: 判断 474"/>
        <xdr:cNvSpPr/>
      </xdr:nvSpPr>
      <xdr:spPr>
        <a:xfrm>
          <a:off x="6921500" y="1682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110858</xdr:rowOff>
    </xdr:from>
    <xdr:ext cx="534377" cy="259045"/>
    <xdr:sp macro="" textlink="">
      <xdr:nvSpPr>
        <xdr:cNvPr id="476" name="テキスト ボックス 475"/>
        <xdr:cNvSpPr txBox="1"/>
      </xdr:nvSpPr>
      <xdr:spPr>
        <a:xfrm>
          <a:off x="6705111" y="16912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19672</xdr:rowOff>
    </xdr:from>
    <xdr:to>
      <xdr:col>55</xdr:col>
      <xdr:colOff>50800</xdr:colOff>
      <xdr:row>98</xdr:row>
      <xdr:rowOff>121272</xdr:rowOff>
    </xdr:to>
    <xdr:sp macro="" textlink="">
      <xdr:nvSpPr>
        <xdr:cNvPr id="482" name="楕円 481"/>
        <xdr:cNvSpPr/>
      </xdr:nvSpPr>
      <xdr:spPr>
        <a:xfrm>
          <a:off x="10426700" y="1682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150499</xdr:rowOff>
    </xdr:from>
    <xdr:ext cx="534377" cy="259045"/>
    <xdr:sp macro="" textlink="">
      <xdr:nvSpPr>
        <xdr:cNvPr id="483" name="土木費該当値テキスト"/>
        <xdr:cNvSpPr txBox="1"/>
      </xdr:nvSpPr>
      <xdr:spPr>
        <a:xfrm>
          <a:off x="10528300" y="166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16439</xdr:rowOff>
    </xdr:from>
    <xdr:to>
      <xdr:col>50</xdr:col>
      <xdr:colOff>165100</xdr:colOff>
      <xdr:row>98</xdr:row>
      <xdr:rowOff>118039</xdr:rowOff>
    </xdr:to>
    <xdr:sp macro="" textlink="">
      <xdr:nvSpPr>
        <xdr:cNvPr id="484" name="楕円 483"/>
        <xdr:cNvSpPr/>
      </xdr:nvSpPr>
      <xdr:spPr>
        <a:xfrm>
          <a:off x="9588500" y="168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134566</xdr:rowOff>
    </xdr:from>
    <xdr:ext cx="534377" cy="259045"/>
    <xdr:sp macro="" textlink="">
      <xdr:nvSpPr>
        <xdr:cNvPr id="485" name="テキスト ボックス 484"/>
        <xdr:cNvSpPr txBox="1"/>
      </xdr:nvSpPr>
      <xdr:spPr>
        <a:xfrm>
          <a:off x="9372111" y="1659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24978</xdr:rowOff>
    </xdr:from>
    <xdr:to>
      <xdr:col>46</xdr:col>
      <xdr:colOff>38100</xdr:colOff>
      <xdr:row>98</xdr:row>
      <xdr:rowOff>126578</xdr:rowOff>
    </xdr:to>
    <xdr:sp macro="" textlink="">
      <xdr:nvSpPr>
        <xdr:cNvPr id="486" name="楕円 485"/>
        <xdr:cNvSpPr/>
      </xdr:nvSpPr>
      <xdr:spPr>
        <a:xfrm>
          <a:off x="8699500" y="1682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143105</xdr:rowOff>
    </xdr:from>
    <xdr:ext cx="534377" cy="259045"/>
    <xdr:sp macro="" textlink="">
      <xdr:nvSpPr>
        <xdr:cNvPr id="487" name="テキスト ボックス 486"/>
        <xdr:cNvSpPr txBox="1"/>
      </xdr:nvSpPr>
      <xdr:spPr>
        <a:xfrm>
          <a:off x="8483111" y="1660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16311</xdr:rowOff>
    </xdr:from>
    <xdr:to>
      <xdr:col>41</xdr:col>
      <xdr:colOff>101600</xdr:colOff>
      <xdr:row>98</xdr:row>
      <xdr:rowOff>117911</xdr:rowOff>
    </xdr:to>
    <xdr:sp macro="" textlink="">
      <xdr:nvSpPr>
        <xdr:cNvPr id="488" name="楕円 487"/>
        <xdr:cNvSpPr/>
      </xdr:nvSpPr>
      <xdr:spPr>
        <a:xfrm>
          <a:off x="7810500" y="1681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109038</xdr:rowOff>
    </xdr:from>
    <xdr:ext cx="534377" cy="259045"/>
    <xdr:sp macro="" textlink="">
      <xdr:nvSpPr>
        <xdr:cNvPr id="489" name="テキスト ボックス 488"/>
        <xdr:cNvSpPr txBox="1"/>
      </xdr:nvSpPr>
      <xdr:spPr>
        <a:xfrm>
          <a:off x="7594111" y="1691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166410</xdr:rowOff>
    </xdr:from>
    <xdr:to>
      <xdr:col>36</xdr:col>
      <xdr:colOff>165100</xdr:colOff>
      <xdr:row>98</xdr:row>
      <xdr:rowOff>96560</xdr:rowOff>
    </xdr:to>
    <xdr:sp macro="" textlink="">
      <xdr:nvSpPr>
        <xdr:cNvPr id="490" name="楕円 489"/>
        <xdr:cNvSpPr/>
      </xdr:nvSpPr>
      <xdr:spPr>
        <a:xfrm>
          <a:off x="6921500" y="1679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113087</xdr:rowOff>
    </xdr:from>
    <xdr:ext cx="534377" cy="259045"/>
    <xdr:sp macro="" textlink="">
      <xdr:nvSpPr>
        <xdr:cNvPr id="491" name="テキスト ボックス 490"/>
        <xdr:cNvSpPr txBox="1"/>
      </xdr:nvSpPr>
      <xdr:spPr>
        <a:xfrm>
          <a:off x="6705111" y="165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55613</xdr:rowOff>
    </xdr:from>
    <xdr:to>
      <xdr:col>85</xdr:col>
      <xdr:colOff>126364</xdr:colOff>
      <xdr:row>38</xdr:row>
      <xdr:rowOff>13792</xdr:rowOff>
    </xdr:to>
    <xdr:cxnSp macro="">
      <xdr:nvCxnSpPr>
        <xdr:cNvPr id="515" name="直線コネクタ 514"/>
        <xdr:cNvCxnSpPr/>
      </xdr:nvCxnSpPr>
      <xdr:spPr>
        <a:xfrm flipV="1">
          <a:off x="16317595" y="5199113"/>
          <a:ext cx="1269" cy="132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17619</xdr:rowOff>
    </xdr:from>
    <xdr:ext cx="534377" cy="259045"/>
    <xdr:sp macro="" textlink="">
      <xdr:nvSpPr>
        <xdr:cNvPr id="516" name="消防費最小値テキスト"/>
        <xdr:cNvSpPr txBox="1"/>
      </xdr:nvSpPr>
      <xdr:spPr>
        <a:xfrm>
          <a:off x="16370300" y="653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13792</xdr:rowOff>
    </xdr:from>
    <xdr:to>
      <xdr:col>86</xdr:col>
      <xdr:colOff>25400</xdr:colOff>
      <xdr:row>38</xdr:row>
      <xdr:rowOff>13792</xdr:rowOff>
    </xdr:to>
    <xdr:cxnSp macro="">
      <xdr:nvCxnSpPr>
        <xdr:cNvPr id="517" name="直線コネクタ 516"/>
        <xdr:cNvCxnSpPr/>
      </xdr:nvCxnSpPr>
      <xdr:spPr>
        <a:xfrm>
          <a:off x="16230600" y="65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2290</xdr:rowOff>
    </xdr:from>
    <xdr:ext cx="599010" cy="259045"/>
    <xdr:sp macro="" textlink="">
      <xdr:nvSpPr>
        <xdr:cNvPr id="518" name="消防費最大値テキスト"/>
        <xdr:cNvSpPr txBox="1"/>
      </xdr:nvSpPr>
      <xdr:spPr>
        <a:xfrm>
          <a:off x="16370300" y="4974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55613</xdr:rowOff>
    </xdr:from>
    <xdr:to>
      <xdr:col>86</xdr:col>
      <xdr:colOff>25400</xdr:colOff>
      <xdr:row>30</xdr:row>
      <xdr:rowOff>55613</xdr:rowOff>
    </xdr:to>
    <xdr:cxnSp macro="">
      <xdr:nvCxnSpPr>
        <xdr:cNvPr id="519" name="直線コネクタ 518"/>
        <xdr:cNvCxnSpPr/>
      </xdr:nvCxnSpPr>
      <xdr:spPr>
        <a:xfrm>
          <a:off x="16230600" y="5199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44247</xdr:rowOff>
    </xdr:from>
    <xdr:to>
      <xdr:col>85</xdr:col>
      <xdr:colOff>127000</xdr:colOff>
      <xdr:row>36</xdr:row>
      <xdr:rowOff>50241</xdr:rowOff>
    </xdr:to>
    <xdr:cxnSp macro="">
      <xdr:nvCxnSpPr>
        <xdr:cNvPr id="520" name="直線コネクタ 519"/>
        <xdr:cNvCxnSpPr/>
      </xdr:nvCxnSpPr>
      <xdr:spPr>
        <a:xfrm flipV="1">
          <a:off x="15481300" y="6216447"/>
          <a:ext cx="838200" cy="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34879</xdr:rowOff>
    </xdr:from>
    <xdr:ext cx="534377" cy="259045"/>
    <xdr:sp macro="" textlink="">
      <xdr:nvSpPr>
        <xdr:cNvPr id="521" name="消防費平均値テキスト"/>
        <xdr:cNvSpPr txBox="1"/>
      </xdr:nvSpPr>
      <xdr:spPr>
        <a:xfrm>
          <a:off x="16370300" y="6207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56452</xdr:rowOff>
    </xdr:from>
    <xdr:to>
      <xdr:col>85</xdr:col>
      <xdr:colOff>177800</xdr:colOff>
      <xdr:row>36</xdr:row>
      <xdr:rowOff>158052</xdr:rowOff>
    </xdr:to>
    <xdr:sp macro="" textlink="">
      <xdr:nvSpPr>
        <xdr:cNvPr id="522" name="フローチャート: 判断 521"/>
        <xdr:cNvSpPr/>
      </xdr:nvSpPr>
      <xdr:spPr>
        <a:xfrm>
          <a:off x="16268700" y="622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50241</xdr:rowOff>
    </xdr:from>
    <xdr:to>
      <xdr:col>81</xdr:col>
      <xdr:colOff>50800</xdr:colOff>
      <xdr:row>36</xdr:row>
      <xdr:rowOff>77876</xdr:rowOff>
    </xdr:to>
    <xdr:cxnSp macro="">
      <xdr:nvCxnSpPr>
        <xdr:cNvPr id="523" name="直線コネクタ 522"/>
        <xdr:cNvCxnSpPr/>
      </xdr:nvCxnSpPr>
      <xdr:spPr>
        <a:xfrm flipV="1">
          <a:off x="14592300" y="6222441"/>
          <a:ext cx="889000" cy="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39535</xdr:rowOff>
    </xdr:from>
    <xdr:to>
      <xdr:col>81</xdr:col>
      <xdr:colOff>101600</xdr:colOff>
      <xdr:row>36</xdr:row>
      <xdr:rowOff>141135</xdr:rowOff>
    </xdr:to>
    <xdr:sp macro="" textlink="">
      <xdr:nvSpPr>
        <xdr:cNvPr id="524" name="フローチャート: 判断 523"/>
        <xdr:cNvSpPr/>
      </xdr:nvSpPr>
      <xdr:spPr>
        <a:xfrm>
          <a:off x="15430500" y="621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132262</xdr:rowOff>
    </xdr:from>
    <xdr:ext cx="534377" cy="259045"/>
    <xdr:sp macro="" textlink="">
      <xdr:nvSpPr>
        <xdr:cNvPr id="525" name="テキスト ボックス 524"/>
        <xdr:cNvSpPr txBox="1"/>
      </xdr:nvSpPr>
      <xdr:spPr>
        <a:xfrm>
          <a:off x="15214111" y="630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77876</xdr:rowOff>
    </xdr:from>
    <xdr:to>
      <xdr:col>76</xdr:col>
      <xdr:colOff>114300</xdr:colOff>
      <xdr:row>36</xdr:row>
      <xdr:rowOff>107328</xdr:rowOff>
    </xdr:to>
    <xdr:cxnSp macro="">
      <xdr:nvCxnSpPr>
        <xdr:cNvPr id="526" name="直線コネクタ 525"/>
        <xdr:cNvCxnSpPr/>
      </xdr:nvCxnSpPr>
      <xdr:spPr>
        <a:xfrm flipV="1">
          <a:off x="13703300" y="6250076"/>
          <a:ext cx="889000" cy="2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83553</xdr:rowOff>
    </xdr:from>
    <xdr:to>
      <xdr:col>76</xdr:col>
      <xdr:colOff>165100</xdr:colOff>
      <xdr:row>37</xdr:row>
      <xdr:rowOff>13703</xdr:rowOff>
    </xdr:to>
    <xdr:sp macro="" textlink="">
      <xdr:nvSpPr>
        <xdr:cNvPr id="527" name="フローチャート: 判断 526"/>
        <xdr:cNvSpPr/>
      </xdr:nvSpPr>
      <xdr:spPr>
        <a:xfrm>
          <a:off x="14541500" y="625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4830</xdr:rowOff>
    </xdr:from>
    <xdr:ext cx="534377" cy="259045"/>
    <xdr:sp macro="" textlink="">
      <xdr:nvSpPr>
        <xdr:cNvPr id="528" name="テキスト ボックス 527"/>
        <xdr:cNvSpPr txBox="1"/>
      </xdr:nvSpPr>
      <xdr:spPr>
        <a:xfrm>
          <a:off x="14325111" y="634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92380</xdr:rowOff>
    </xdr:from>
    <xdr:to>
      <xdr:col>71</xdr:col>
      <xdr:colOff>177800</xdr:colOff>
      <xdr:row>36</xdr:row>
      <xdr:rowOff>107328</xdr:rowOff>
    </xdr:to>
    <xdr:cxnSp macro="">
      <xdr:nvCxnSpPr>
        <xdr:cNvPr id="529" name="直線コネクタ 528"/>
        <xdr:cNvCxnSpPr/>
      </xdr:nvCxnSpPr>
      <xdr:spPr>
        <a:xfrm>
          <a:off x="12814300" y="6264580"/>
          <a:ext cx="889000" cy="14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74562</xdr:rowOff>
    </xdr:from>
    <xdr:to>
      <xdr:col>72</xdr:col>
      <xdr:colOff>38100</xdr:colOff>
      <xdr:row>37</xdr:row>
      <xdr:rowOff>4712</xdr:rowOff>
    </xdr:to>
    <xdr:sp macro="" textlink="">
      <xdr:nvSpPr>
        <xdr:cNvPr id="530" name="フローチャート: 判断 529"/>
        <xdr:cNvSpPr/>
      </xdr:nvSpPr>
      <xdr:spPr>
        <a:xfrm>
          <a:off x="13652500" y="6246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167289</xdr:rowOff>
    </xdr:from>
    <xdr:ext cx="534377" cy="259045"/>
    <xdr:sp macro="" textlink="">
      <xdr:nvSpPr>
        <xdr:cNvPr id="531" name="テキスト ボックス 530"/>
        <xdr:cNvSpPr txBox="1"/>
      </xdr:nvSpPr>
      <xdr:spPr>
        <a:xfrm>
          <a:off x="13436111" y="633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72492</xdr:rowOff>
    </xdr:from>
    <xdr:to>
      <xdr:col>67</xdr:col>
      <xdr:colOff>101600</xdr:colOff>
      <xdr:row>37</xdr:row>
      <xdr:rowOff>2642</xdr:rowOff>
    </xdr:to>
    <xdr:sp macro="" textlink="">
      <xdr:nvSpPr>
        <xdr:cNvPr id="532" name="フローチャート: 判断 531"/>
        <xdr:cNvSpPr/>
      </xdr:nvSpPr>
      <xdr:spPr>
        <a:xfrm>
          <a:off x="12763500" y="6244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165219</xdr:rowOff>
    </xdr:from>
    <xdr:ext cx="534377" cy="259045"/>
    <xdr:sp macro="" textlink="">
      <xdr:nvSpPr>
        <xdr:cNvPr id="533" name="テキスト ボックス 532"/>
        <xdr:cNvSpPr txBox="1"/>
      </xdr:nvSpPr>
      <xdr:spPr>
        <a:xfrm>
          <a:off x="12547111" y="633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164897</xdr:rowOff>
    </xdr:from>
    <xdr:to>
      <xdr:col>85</xdr:col>
      <xdr:colOff>177800</xdr:colOff>
      <xdr:row>36</xdr:row>
      <xdr:rowOff>95047</xdr:rowOff>
    </xdr:to>
    <xdr:sp macro="" textlink="">
      <xdr:nvSpPr>
        <xdr:cNvPr id="539" name="楕円 538"/>
        <xdr:cNvSpPr/>
      </xdr:nvSpPr>
      <xdr:spPr>
        <a:xfrm>
          <a:off x="16268700" y="6165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16324</xdr:rowOff>
    </xdr:from>
    <xdr:ext cx="534377" cy="259045"/>
    <xdr:sp macro="" textlink="">
      <xdr:nvSpPr>
        <xdr:cNvPr id="540" name="消防費該当値テキスト"/>
        <xdr:cNvSpPr txBox="1"/>
      </xdr:nvSpPr>
      <xdr:spPr>
        <a:xfrm>
          <a:off x="16370300" y="601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170891</xdr:rowOff>
    </xdr:from>
    <xdr:to>
      <xdr:col>81</xdr:col>
      <xdr:colOff>101600</xdr:colOff>
      <xdr:row>36</xdr:row>
      <xdr:rowOff>101041</xdr:rowOff>
    </xdr:to>
    <xdr:sp macro="" textlink="">
      <xdr:nvSpPr>
        <xdr:cNvPr id="541" name="楕円 540"/>
        <xdr:cNvSpPr/>
      </xdr:nvSpPr>
      <xdr:spPr>
        <a:xfrm>
          <a:off x="15430500" y="617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117568</xdr:rowOff>
    </xdr:from>
    <xdr:ext cx="534377" cy="259045"/>
    <xdr:sp macro="" textlink="">
      <xdr:nvSpPr>
        <xdr:cNvPr id="542" name="テキスト ボックス 541"/>
        <xdr:cNvSpPr txBox="1"/>
      </xdr:nvSpPr>
      <xdr:spPr>
        <a:xfrm>
          <a:off x="15214111" y="594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27076</xdr:rowOff>
    </xdr:from>
    <xdr:to>
      <xdr:col>76</xdr:col>
      <xdr:colOff>165100</xdr:colOff>
      <xdr:row>36</xdr:row>
      <xdr:rowOff>128676</xdr:rowOff>
    </xdr:to>
    <xdr:sp macro="" textlink="">
      <xdr:nvSpPr>
        <xdr:cNvPr id="543" name="楕円 542"/>
        <xdr:cNvSpPr/>
      </xdr:nvSpPr>
      <xdr:spPr>
        <a:xfrm>
          <a:off x="14541500" y="61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145203</xdr:rowOff>
    </xdr:from>
    <xdr:ext cx="534377" cy="259045"/>
    <xdr:sp macro="" textlink="">
      <xdr:nvSpPr>
        <xdr:cNvPr id="544" name="テキスト ボックス 543"/>
        <xdr:cNvSpPr txBox="1"/>
      </xdr:nvSpPr>
      <xdr:spPr>
        <a:xfrm>
          <a:off x="14325111" y="597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56528</xdr:rowOff>
    </xdr:from>
    <xdr:to>
      <xdr:col>72</xdr:col>
      <xdr:colOff>38100</xdr:colOff>
      <xdr:row>36</xdr:row>
      <xdr:rowOff>158128</xdr:rowOff>
    </xdr:to>
    <xdr:sp macro="" textlink="">
      <xdr:nvSpPr>
        <xdr:cNvPr id="545" name="楕円 544"/>
        <xdr:cNvSpPr/>
      </xdr:nvSpPr>
      <xdr:spPr>
        <a:xfrm>
          <a:off x="13652500" y="62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3205</xdr:rowOff>
    </xdr:from>
    <xdr:ext cx="534377" cy="259045"/>
    <xdr:sp macro="" textlink="">
      <xdr:nvSpPr>
        <xdr:cNvPr id="546" name="テキスト ボックス 545"/>
        <xdr:cNvSpPr txBox="1"/>
      </xdr:nvSpPr>
      <xdr:spPr>
        <a:xfrm>
          <a:off x="13436111" y="6003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41580</xdr:rowOff>
    </xdr:from>
    <xdr:to>
      <xdr:col>67</xdr:col>
      <xdr:colOff>101600</xdr:colOff>
      <xdr:row>36</xdr:row>
      <xdr:rowOff>143180</xdr:rowOff>
    </xdr:to>
    <xdr:sp macro="" textlink="">
      <xdr:nvSpPr>
        <xdr:cNvPr id="547" name="楕円 546"/>
        <xdr:cNvSpPr/>
      </xdr:nvSpPr>
      <xdr:spPr>
        <a:xfrm>
          <a:off x="12763500" y="62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159707</xdr:rowOff>
    </xdr:from>
    <xdr:ext cx="534377" cy="259045"/>
    <xdr:sp macro="" textlink="">
      <xdr:nvSpPr>
        <xdr:cNvPr id="548" name="テキスト ボックス 547"/>
        <xdr:cNvSpPr txBox="1"/>
      </xdr:nvSpPr>
      <xdr:spPr>
        <a:xfrm>
          <a:off x="12547111" y="598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50191</xdr:rowOff>
    </xdr:from>
    <xdr:to>
      <xdr:col>85</xdr:col>
      <xdr:colOff>126364</xdr:colOff>
      <xdr:row>59</xdr:row>
      <xdr:rowOff>12726</xdr:rowOff>
    </xdr:to>
    <xdr:cxnSp macro="">
      <xdr:nvCxnSpPr>
        <xdr:cNvPr id="573" name="直線コネクタ 572"/>
        <xdr:cNvCxnSpPr/>
      </xdr:nvCxnSpPr>
      <xdr:spPr>
        <a:xfrm flipV="1">
          <a:off x="16317595" y="8794141"/>
          <a:ext cx="1269" cy="1334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16553</xdr:rowOff>
    </xdr:from>
    <xdr:ext cx="534377" cy="259045"/>
    <xdr:sp macro="" textlink="">
      <xdr:nvSpPr>
        <xdr:cNvPr id="574" name="教育費最小値テキスト"/>
        <xdr:cNvSpPr txBox="1"/>
      </xdr:nvSpPr>
      <xdr:spPr>
        <a:xfrm>
          <a:off x="16370300" y="10132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12726</xdr:rowOff>
    </xdr:from>
    <xdr:to>
      <xdr:col>86</xdr:col>
      <xdr:colOff>25400</xdr:colOff>
      <xdr:row>59</xdr:row>
      <xdr:rowOff>12726</xdr:rowOff>
    </xdr:to>
    <xdr:cxnSp macro="">
      <xdr:nvCxnSpPr>
        <xdr:cNvPr id="575" name="直線コネクタ 574"/>
        <xdr:cNvCxnSpPr/>
      </xdr:nvCxnSpPr>
      <xdr:spPr>
        <a:xfrm>
          <a:off x="16230600" y="1012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168318</xdr:rowOff>
    </xdr:from>
    <xdr:ext cx="599010" cy="259045"/>
    <xdr:sp macro="" textlink="">
      <xdr:nvSpPr>
        <xdr:cNvPr id="576" name="教育費最大値テキスト"/>
        <xdr:cNvSpPr txBox="1"/>
      </xdr:nvSpPr>
      <xdr:spPr>
        <a:xfrm>
          <a:off x="16370300" y="8569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50191</xdr:rowOff>
    </xdr:from>
    <xdr:to>
      <xdr:col>86</xdr:col>
      <xdr:colOff>25400</xdr:colOff>
      <xdr:row>51</xdr:row>
      <xdr:rowOff>50191</xdr:rowOff>
    </xdr:to>
    <xdr:cxnSp macro="">
      <xdr:nvCxnSpPr>
        <xdr:cNvPr id="577" name="直線コネクタ 576"/>
        <xdr:cNvCxnSpPr/>
      </xdr:nvCxnSpPr>
      <xdr:spPr>
        <a:xfrm>
          <a:off x="16230600" y="8794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39815</xdr:rowOff>
    </xdr:from>
    <xdr:to>
      <xdr:col>85</xdr:col>
      <xdr:colOff>127000</xdr:colOff>
      <xdr:row>54</xdr:row>
      <xdr:rowOff>153568</xdr:rowOff>
    </xdr:to>
    <xdr:cxnSp macro="">
      <xdr:nvCxnSpPr>
        <xdr:cNvPr id="578" name="直線コネクタ 577"/>
        <xdr:cNvCxnSpPr/>
      </xdr:nvCxnSpPr>
      <xdr:spPr>
        <a:xfrm flipV="1">
          <a:off x="15481300" y="9298115"/>
          <a:ext cx="838200" cy="1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68470</xdr:rowOff>
    </xdr:from>
    <xdr:ext cx="534377" cy="259045"/>
    <xdr:sp macro="" textlink="">
      <xdr:nvSpPr>
        <xdr:cNvPr id="579" name="教育費平均値テキスト"/>
        <xdr:cNvSpPr txBox="1"/>
      </xdr:nvSpPr>
      <xdr:spPr>
        <a:xfrm>
          <a:off x="16370300" y="966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90043</xdr:rowOff>
    </xdr:from>
    <xdr:to>
      <xdr:col>85</xdr:col>
      <xdr:colOff>177800</xdr:colOff>
      <xdr:row>57</xdr:row>
      <xdr:rowOff>20193</xdr:rowOff>
    </xdr:to>
    <xdr:sp macro="" textlink="">
      <xdr:nvSpPr>
        <xdr:cNvPr id="580" name="フローチャート: 判断 579"/>
        <xdr:cNvSpPr/>
      </xdr:nvSpPr>
      <xdr:spPr>
        <a:xfrm>
          <a:off x="16268700" y="9691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153568</xdr:rowOff>
    </xdr:from>
    <xdr:to>
      <xdr:col>81</xdr:col>
      <xdr:colOff>50800</xdr:colOff>
      <xdr:row>55</xdr:row>
      <xdr:rowOff>54737</xdr:rowOff>
    </xdr:to>
    <xdr:cxnSp macro="">
      <xdr:nvCxnSpPr>
        <xdr:cNvPr id="581" name="直線コネクタ 580"/>
        <xdr:cNvCxnSpPr/>
      </xdr:nvCxnSpPr>
      <xdr:spPr>
        <a:xfrm flipV="1">
          <a:off x="14592300" y="9411868"/>
          <a:ext cx="889000" cy="7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142062</xdr:rowOff>
    </xdr:from>
    <xdr:to>
      <xdr:col>81</xdr:col>
      <xdr:colOff>101600</xdr:colOff>
      <xdr:row>57</xdr:row>
      <xdr:rowOff>72212</xdr:rowOff>
    </xdr:to>
    <xdr:sp macro="" textlink="">
      <xdr:nvSpPr>
        <xdr:cNvPr id="582" name="フローチャート: 判断 581"/>
        <xdr:cNvSpPr/>
      </xdr:nvSpPr>
      <xdr:spPr>
        <a:xfrm>
          <a:off x="15430500" y="974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63339</xdr:rowOff>
    </xdr:from>
    <xdr:ext cx="534377" cy="259045"/>
    <xdr:sp macro="" textlink="">
      <xdr:nvSpPr>
        <xdr:cNvPr id="583" name="テキスト ボックス 582"/>
        <xdr:cNvSpPr txBox="1"/>
      </xdr:nvSpPr>
      <xdr:spPr>
        <a:xfrm>
          <a:off x="15214111" y="983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102464</xdr:rowOff>
    </xdr:from>
    <xdr:to>
      <xdr:col>76</xdr:col>
      <xdr:colOff>114300</xdr:colOff>
      <xdr:row>55</xdr:row>
      <xdr:rowOff>54737</xdr:rowOff>
    </xdr:to>
    <xdr:cxnSp macro="">
      <xdr:nvCxnSpPr>
        <xdr:cNvPr id="584" name="直線コネクタ 583"/>
        <xdr:cNvCxnSpPr/>
      </xdr:nvCxnSpPr>
      <xdr:spPr>
        <a:xfrm>
          <a:off x="13703300" y="9360764"/>
          <a:ext cx="889000" cy="12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107455</xdr:rowOff>
    </xdr:from>
    <xdr:to>
      <xdr:col>76</xdr:col>
      <xdr:colOff>165100</xdr:colOff>
      <xdr:row>57</xdr:row>
      <xdr:rowOff>37605</xdr:rowOff>
    </xdr:to>
    <xdr:sp macro="" textlink="">
      <xdr:nvSpPr>
        <xdr:cNvPr id="585" name="フローチャート: 判断 584"/>
        <xdr:cNvSpPr/>
      </xdr:nvSpPr>
      <xdr:spPr>
        <a:xfrm>
          <a:off x="14541500" y="970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28732</xdr:rowOff>
    </xdr:from>
    <xdr:ext cx="534377" cy="259045"/>
    <xdr:sp macro="" textlink="">
      <xdr:nvSpPr>
        <xdr:cNvPr id="586" name="テキスト ボックス 585"/>
        <xdr:cNvSpPr txBox="1"/>
      </xdr:nvSpPr>
      <xdr:spPr>
        <a:xfrm>
          <a:off x="14325111" y="980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90043</xdr:rowOff>
    </xdr:from>
    <xdr:to>
      <xdr:col>71</xdr:col>
      <xdr:colOff>177800</xdr:colOff>
      <xdr:row>54</xdr:row>
      <xdr:rowOff>102464</xdr:rowOff>
    </xdr:to>
    <xdr:cxnSp macro="">
      <xdr:nvCxnSpPr>
        <xdr:cNvPr id="587" name="直線コネクタ 586"/>
        <xdr:cNvCxnSpPr/>
      </xdr:nvCxnSpPr>
      <xdr:spPr>
        <a:xfrm>
          <a:off x="12814300" y="9348343"/>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152400</xdr:rowOff>
    </xdr:from>
    <xdr:to>
      <xdr:col>72</xdr:col>
      <xdr:colOff>38100</xdr:colOff>
      <xdr:row>56</xdr:row>
      <xdr:rowOff>82550</xdr:rowOff>
    </xdr:to>
    <xdr:sp macro="" textlink="">
      <xdr:nvSpPr>
        <xdr:cNvPr id="588" name="フローチャート: 判断 587"/>
        <xdr:cNvSpPr/>
      </xdr:nvSpPr>
      <xdr:spPr>
        <a:xfrm>
          <a:off x="136525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73677</xdr:rowOff>
    </xdr:from>
    <xdr:ext cx="534377" cy="259045"/>
    <xdr:sp macro="" textlink="">
      <xdr:nvSpPr>
        <xdr:cNvPr id="589" name="テキスト ボックス 588"/>
        <xdr:cNvSpPr txBox="1"/>
      </xdr:nvSpPr>
      <xdr:spPr>
        <a:xfrm>
          <a:off x="13436111" y="9674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131915</xdr:rowOff>
    </xdr:from>
    <xdr:to>
      <xdr:col>67</xdr:col>
      <xdr:colOff>101600</xdr:colOff>
      <xdr:row>56</xdr:row>
      <xdr:rowOff>62065</xdr:rowOff>
    </xdr:to>
    <xdr:sp macro="" textlink="">
      <xdr:nvSpPr>
        <xdr:cNvPr id="590" name="フローチャート: 判断 589"/>
        <xdr:cNvSpPr/>
      </xdr:nvSpPr>
      <xdr:spPr>
        <a:xfrm>
          <a:off x="12763500" y="9561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53192</xdr:rowOff>
    </xdr:from>
    <xdr:ext cx="534377" cy="259045"/>
    <xdr:sp macro="" textlink="">
      <xdr:nvSpPr>
        <xdr:cNvPr id="591" name="テキスト ボックス 590"/>
        <xdr:cNvSpPr txBox="1"/>
      </xdr:nvSpPr>
      <xdr:spPr>
        <a:xfrm>
          <a:off x="12547111" y="96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160465</xdr:rowOff>
    </xdr:from>
    <xdr:to>
      <xdr:col>85</xdr:col>
      <xdr:colOff>177800</xdr:colOff>
      <xdr:row>54</xdr:row>
      <xdr:rowOff>90615</xdr:rowOff>
    </xdr:to>
    <xdr:sp macro="" textlink="">
      <xdr:nvSpPr>
        <xdr:cNvPr id="597" name="楕円 596"/>
        <xdr:cNvSpPr/>
      </xdr:nvSpPr>
      <xdr:spPr>
        <a:xfrm>
          <a:off x="16268700" y="924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11892</xdr:rowOff>
    </xdr:from>
    <xdr:ext cx="534377" cy="259045"/>
    <xdr:sp macro="" textlink="">
      <xdr:nvSpPr>
        <xdr:cNvPr id="598" name="教育費該当値テキスト"/>
        <xdr:cNvSpPr txBox="1"/>
      </xdr:nvSpPr>
      <xdr:spPr>
        <a:xfrm>
          <a:off x="16370300" y="9098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102768</xdr:rowOff>
    </xdr:from>
    <xdr:to>
      <xdr:col>81</xdr:col>
      <xdr:colOff>101600</xdr:colOff>
      <xdr:row>55</xdr:row>
      <xdr:rowOff>32918</xdr:rowOff>
    </xdr:to>
    <xdr:sp macro="" textlink="">
      <xdr:nvSpPr>
        <xdr:cNvPr id="599" name="楕円 598"/>
        <xdr:cNvSpPr/>
      </xdr:nvSpPr>
      <xdr:spPr>
        <a:xfrm>
          <a:off x="15430500" y="93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49445</xdr:rowOff>
    </xdr:from>
    <xdr:ext cx="534377" cy="259045"/>
    <xdr:sp macro="" textlink="">
      <xdr:nvSpPr>
        <xdr:cNvPr id="600" name="テキスト ボックス 599"/>
        <xdr:cNvSpPr txBox="1"/>
      </xdr:nvSpPr>
      <xdr:spPr>
        <a:xfrm>
          <a:off x="15214111" y="913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3937</xdr:rowOff>
    </xdr:from>
    <xdr:to>
      <xdr:col>76</xdr:col>
      <xdr:colOff>165100</xdr:colOff>
      <xdr:row>55</xdr:row>
      <xdr:rowOff>105537</xdr:rowOff>
    </xdr:to>
    <xdr:sp macro="" textlink="">
      <xdr:nvSpPr>
        <xdr:cNvPr id="601" name="楕円 600"/>
        <xdr:cNvSpPr/>
      </xdr:nvSpPr>
      <xdr:spPr>
        <a:xfrm>
          <a:off x="14541500" y="943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122064</xdr:rowOff>
    </xdr:from>
    <xdr:ext cx="534377" cy="259045"/>
    <xdr:sp macro="" textlink="">
      <xdr:nvSpPr>
        <xdr:cNvPr id="602" name="テキスト ボックス 601"/>
        <xdr:cNvSpPr txBox="1"/>
      </xdr:nvSpPr>
      <xdr:spPr>
        <a:xfrm>
          <a:off x="14325111" y="920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51664</xdr:rowOff>
    </xdr:from>
    <xdr:to>
      <xdr:col>72</xdr:col>
      <xdr:colOff>38100</xdr:colOff>
      <xdr:row>54</xdr:row>
      <xdr:rowOff>153264</xdr:rowOff>
    </xdr:to>
    <xdr:sp macro="" textlink="">
      <xdr:nvSpPr>
        <xdr:cNvPr id="603" name="楕円 602"/>
        <xdr:cNvSpPr/>
      </xdr:nvSpPr>
      <xdr:spPr>
        <a:xfrm>
          <a:off x="13652500" y="930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169791</xdr:rowOff>
    </xdr:from>
    <xdr:ext cx="534377" cy="259045"/>
    <xdr:sp macro="" textlink="">
      <xdr:nvSpPr>
        <xdr:cNvPr id="604" name="テキスト ボックス 603"/>
        <xdr:cNvSpPr txBox="1"/>
      </xdr:nvSpPr>
      <xdr:spPr>
        <a:xfrm>
          <a:off x="13436111" y="908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39243</xdr:rowOff>
    </xdr:from>
    <xdr:to>
      <xdr:col>67</xdr:col>
      <xdr:colOff>101600</xdr:colOff>
      <xdr:row>54</xdr:row>
      <xdr:rowOff>140843</xdr:rowOff>
    </xdr:to>
    <xdr:sp macro="" textlink="">
      <xdr:nvSpPr>
        <xdr:cNvPr id="605" name="楕円 604"/>
        <xdr:cNvSpPr/>
      </xdr:nvSpPr>
      <xdr:spPr>
        <a:xfrm>
          <a:off x="12763500" y="929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157370</xdr:rowOff>
    </xdr:from>
    <xdr:ext cx="534377" cy="259045"/>
    <xdr:sp macro="" textlink="">
      <xdr:nvSpPr>
        <xdr:cNvPr id="606" name="テキスト ボックス 605"/>
        <xdr:cNvSpPr txBox="1"/>
      </xdr:nvSpPr>
      <xdr:spPr>
        <a:xfrm>
          <a:off x="12547111" y="907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20" name="テキスト ボックス 619"/>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2" name="テキスト ボックス 621"/>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4" name="テキスト ボックス 623"/>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6" name="テキスト ボックス 625"/>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8" name="テキスト ボックス 62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85479</xdr:rowOff>
    </xdr:from>
    <xdr:to>
      <xdr:col>85</xdr:col>
      <xdr:colOff>126364</xdr:colOff>
      <xdr:row>79</xdr:row>
      <xdr:rowOff>98879</xdr:rowOff>
    </xdr:to>
    <xdr:cxnSp macro="">
      <xdr:nvCxnSpPr>
        <xdr:cNvPr id="632" name="直線コネクタ 631"/>
        <xdr:cNvCxnSpPr/>
      </xdr:nvCxnSpPr>
      <xdr:spPr>
        <a:xfrm flipV="1">
          <a:off x="16317595" y="12086979"/>
          <a:ext cx="1269" cy="1556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103201</xdr:rowOff>
    </xdr:from>
    <xdr:ext cx="249299" cy="259045"/>
    <xdr:sp macro="" textlink="">
      <xdr:nvSpPr>
        <xdr:cNvPr id="633" name="災害復旧費最小値テキスト"/>
        <xdr:cNvSpPr txBox="1"/>
      </xdr:nvSpPr>
      <xdr:spPr>
        <a:xfrm>
          <a:off x="16370300" y="13647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32156</xdr:rowOff>
    </xdr:from>
    <xdr:ext cx="599010" cy="259045"/>
    <xdr:sp macro="" textlink="">
      <xdr:nvSpPr>
        <xdr:cNvPr id="635" name="災害復旧費最大値テキスト"/>
        <xdr:cNvSpPr txBox="1"/>
      </xdr:nvSpPr>
      <xdr:spPr>
        <a:xfrm>
          <a:off x="16370300" y="1186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476,603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85479</xdr:rowOff>
    </xdr:from>
    <xdr:to>
      <xdr:col>86</xdr:col>
      <xdr:colOff>25400</xdr:colOff>
      <xdr:row>70</xdr:row>
      <xdr:rowOff>85479</xdr:rowOff>
    </xdr:to>
    <xdr:cxnSp macro="">
      <xdr:nvCxnSpPr>
        <xdr:cNvPr id="636" name="直線コネクタ 635"/>
        <xdr:cNvCxnSpPr/>
      </xdr:nvCxnSpPr>
      <xdr:spPr>
        <a:xfrm>
          <a:off x="16230600" y="1208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72453</xdr:rowOff>
    </xdr:from>
    <xdr:to>
      <xdr:col>85</xdr:col>
      <xdr:colOff>127000</xdr:colOff>
      <xdr:row>79</xdr:row>
      <xdr:rowOff>86339</xdr:rowOff>
    </xdr:to>
    <xdr:cxnSp macro="">
      <xdr:nvCxnSpPr>
        <xdr:cNvPr id="637" name="直線コネクタ 636"/>
        <xdr:cNvCxnSpPr/>
      </xdr:nvCxnSpPr>
      <xdr:spPr>
        <a:xfrm flipV="1">
          <a:off x="15481300" y="13617003"/>
          <a:ext cx="838200" cy="1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20651</xdr:rowOff>
    </xdr:from>
    <xdr:ext cx="534377" cy="259045"/>
    <xdr:sp macro="" textlink="">
      <xdr:nvSpPr>
        <xdr:cNvPr id="638" name="災害復旧費平均値テキスト"/>
        <xdr:cNvSpPr txBox="1"/>
      </xdr:nvSpPr>
      <xdr:spPr>
        <a:xfrm>
          <a:off x="16370300" y="13393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169224</xdr:rowOff>
    </xdr:from>
    <xdr:to>
      <xdr:col>85</xdr:col>
      <xdr:colOff>177800</xdr:colOff>
      <xdr:row>79</xdr:row>
      <xdr:rowOff>99374</xdr:rowOff>
    </xdr:to>
    <xdr:sp macro="" textlink="">
      <xdr:nvSpPr>
        <xdr:cNvPr id="639" name="フローチャート: 判断 638"/>
        <xdr:cNvSpPr/>
      </xdr:nvSpPr>
      <xdr:spPr>
        <a:xfrm>
          <a:off x="16268700" y="1354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54769</xdr:rowOff>
    </xdr:from>
    <xdr:to>
      <xdr:col>81</xdr:col>
      <xdr:colOff>50800</xdr:colOff>
      <xdr:row>79</xdr:row>
      <xdr:rowOff>86339</xdr:rowOff>
    </xdr:to>
    <xdr:cxnSp macro="">
      <xdr:nvCxnSpPr>
        <xdr:cNvPr id="640" name="直線コネクタ 639"/>
        <xdr:cNvCxnSpPr/>
      </xdr:nvCxnSpPr>
      <xdr:spPr>
        <a:xfrm>
          <a:off x="14592300" y="13256419"/>
          <a:ext cx="889000" cy="37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16101</xdr:rowOff>
    </xdr:from>
    <xdr:to>
      <xdr:col>81</xdr:col>
      <xdr:colOff>101600</xdr:colOff>
      <xdr:row>79</xdr:row>
      <xdr:rowOff>117701</xdr:rowOff>
    </xdr:to>
    <xdr:sp macro="" textlink="">
      <xdr:nvSpPr>
        <xdr:cNvPr id="641" name="フローチャート: 判断 640"/>
        <xdr:cNvSpPr/>
      </xdr:nvSpPr>
      <xdr:spPr>
        <a:xfrm>
          <a:off x="15430500" y="1356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134228</xdr:rowOff>
    </xdr:from>
    <xdr:ext cx="469744" cy="259045"/>
    <xdr:sp macro="" textlink="">
      <xdr:nvSpPr>
        <xdr:cNvPr id="642" name="テキスト ボックス 641"/>
        <xdr:cNvSpPr txBox="1"/>
      </xdr:nvSpPr>
      <xdr:spPr>
        <a:xfrm>
          <a:off x="15246428" y="1333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26801</xdr:rowOff>
    </xdr:from>
    <xdr:to>
      <xdr:col>76</xdr:col>
      <xdr:colOff>114300</xdr:colOff>
      <xdr:row>77</xdr:row>
      <xdr:rowOff>54769</xdr:rowOff>
    </xdr:to>
    <xdr:cxnSp macro="">
      <xdr:nvCxnSpPr>
        <xdr:cNvPr id="643" name="直線コネクタ 642"/>
        <xdr:cNvCxnSpPr/>
      </xdr:nvCxnSpPr>
      <xdr:spPr>
        <a:xfrm>
          <a:off x="13703300" y="13057001"/>
          <a:ext cx="889000" cy="19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29043</xdr:rowOff>
    </xdr:from>
    <xdr:to>
      <xdr:col>76</xdr:col>
      <xdr:colOff>165100</xdr:colOff>
      <xdr:row>79</xdr:row>
      <xdr:rowOff>130643</xdr:rowOff>
    </xdr:to>
    <xdr:sp macro="" textlink="">
      <xdr:nvSpPr>
        <xdr:cNvPr id="644" name="フローチャート: 判断 643"/>
        <xdr:cNvSpPr/>
      </xdr:nvSpPr>
      <xdr:spPr>
        <a:xfrm>
          <a:off x="14541500" y="1357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121770</xdr:rowOff>
    </xdr:from>
    <xdr:ext cx="469744" cy="259045"/>
    <xdr:sp macro="" textlink="">
      <xdr:nvSpPr>
        <xdr:cNvPr id="645" name="テキスト ボックス 644"/>
        <xdr:cNvSpPr txBox="1"/>
      </xdr:nvSpPr>
      <xdr:spPr>
        <a:xfrm>
          <a:off x="14357428" y="13666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26801</xdr:rowOff>
    </xdr:from>
    <xdr:to>
      <xdr:col>71</xdr:col>
      <xdr:colOff>177800</xdr:colOff>
      <xdr:row>78</xdr:row>
      <xdr:rowOff>40464</xdr:rowOff>
    </xdr:to>
    <xdr:cxnSp macro="">
      <xdr:nvCxnSpPr>
        <xdr:cNvPr id="646" name="直線コネクタ 645"/>
        <xdr:cNvCxnSpPr/>
      </xdr:nvCxnSpPr>
      <xdr:spPr>
        <a:xfrm flipV="1">
          <a:off x="12814300" y="13057001"/>
          <a:ext cx="889000" cy="35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169487</xdr:rowOff>
    </xdr:from>
    <xdr:to>
      <xdr:col>72</xdr:col>
      <xdr:colOff>38100</xdr:colOff>
      <xdr:row>79</xdr:row>
      <xdr:rowOff>99637</xdr:rowOff>
    </xdr:to>
    <xdr:sp macro="" textlink="">
      <xdr:nvSpPr>
        <xdr:cNvPr id="647" name="フローチャート: 判断 646"/>
        <xdr:cNvSpPr/>
      </xdr:nvSpPr>
      <xdr:spPr>
        <a:xfrm>
          <a:off x="13652500" y="1354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90764</xdr:rowOff>
    </xdr:from>
    <xdr:ext cx="534377" cy="259045"/>
    <xdr:sp macro="" textlink="">
      <xdr:nvSpPr>
        <xdr:cNvPr id="648" name="テキスト ボックス 647"/>
        <xdr:cNvSpPr txBox="1"/>
      </xdr:nvSpPr>
      <xdr:spPr>
        <a:xfrm>
          <a:off x="13436111" y="1363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2629</xdr:rowOff>
    </xdr:from>
    <xdr:to>
      <xdr:col>67</xdr:col>
      <xdr:colOff>101600</xdr:colOff>
      <xdr:row>79</xdr:row>
      <xdr:rowOff>104229</xdr:rowOff>
    </xdr:to>
    <xdr:sp macro="" textlink="">
      <xdr:nvSpPr>
        <xdr:cNvPr id="649" name="フローチャート: 判断 648"/>
        <xdr:cNvSpPr/>
      </xdr:nvSpPr>
      <xdr:spPr>
        <a:xfrm>
          <a:off x="12763500" y="13547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95356</xdr:rowOff>
    </xdr:from>
    <xdr:ext cx="534377" cy="259045"/>
    <xdr:sp macro="" textlink="">
      <xdr:nvSpPr>
        <xdr:cNvPr id="650" name="テキスト ボックス 649"/>
        <xdr:cNvSpPr txBox="1"/>
      </xdr:nvSpPr>
      <xdr:spPr>
        <a:xfrm>
          <a:off x="12547111" y="13639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21653</xdr:rowOff>
    </xdr:from>
    <xdr:to>
      <xdr:col>85</xdr:col>
      <xdr:colOff>177800</xdr:colOff>
      <xdr:row>79</xdr:row>
      <xdr:rowOff>123253</xdr:rowOff>
    </xdr:to>
    <xdr:sp macro="" textlink="">
      <xdr:nvSpPr>
        <xdr:cNvPr id="656" name="楕円 655"/>
        <xdr:cNvSpPr/>
      </xdr:nvSpPr>
      <xdr:spPr>
        <a:xfrm>
          <a:off x="16268700" y="1356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147651</xdr:rowOff>
    </xdr:from>
    <xdr:ext cx="469744" cy="259045"/>
    <xdr:sp macro="" textlink="">
      <xdr:nvSpPr>
        <xdr:cNvPr id="657" name="災害復旧費該当値テキスト"/>
        <xdr:cNvSpPr txBox="1"/>
      </xdr:nvSpPr>
      <xdr:spPr>
        <a:xfrm>
          <a:off x="16370300" y="13520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35539</xdr:rowOff>
    </xdr:from>
    <xdr:to>
      <xdr:col>81</xdr:col>
      <xdr:colOff>101600</xdr:colOff>
      <xdr:row>79</xdr:row>
      <xdr:rowOff>137139</xdr:rowOff>
    </xdr:to>
    <xdr:sp macro="" textlink="">
      <xdr:nvSpPr>
        <xdr:cNvPr id="658" name="楕円 657"/>
        <xdr:cNvSpPr/>
      </xdr:nvSpPr>
      <xdr:spPr>
        <a:xfrm>
          <a:off x="15430500" y="1358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128266</xdr:rowOff>
    </xdr:from>
    <xdr:ext cx="469744" cy="259045"/>
    <xdr:sp macro="" textlink="">
      <xdr:nvSpPr>
        <xdr:cNvPr id="659" name="テキスト ボックス 658"/>
        <xdr:cNvSpPr txBox="1"/>
      </xdr:nvSpPr>
      <xdr:spPr>
        <a:xfrm>
          <a:off x="15246428" y="13672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3969</xdr:rowOff>
    </xdr:from>
    <xdr:to>
      <xdr:col>76</xdr:col>
      <xdr:colOff>165100</xdr:colOff>
      <xdr:row>77</xdr:row>
      <xdr:rowOff>105569</xdr:rowOff>
    </xdr:to>
    <xdr:sp macro="" textlink="">
      <xdr:nvSpPr>
        <xdr:cNvPr id="660" name="楕円 659"/>
        <xdr:cNvSpPr/>
      </xdr:nvSpPr>
      <xdr:spPr>
        <a:xfrm>
          <a:off x="14541500" y="132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122096</xdr:rowOff>
    </xdr:from>
    <xdr:ext cx="599010" cy="259045"/>
    <xdr:sp macro="" textlink="">
      <xdr:nvSpPr>
        <xdr:cNvPr id="661" name="テキスト ボックス 660"/>
        <xdr:cNvSpPr txBox="1"/>
      </xdr:nvSpPr>
      <xdr:spPr>
        <a:xfrm>
          <a:off x="14292795" y="12980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147451</xdr:rowOff>
    </xdr:from>
    <xdr:to>
      <xdr:col>72</xdr:col>
      <xdr:colOff>38100</xdr:colOff>
      <xdr:row>76</xdr:row>
      <xdr:rowOff>77601</xdr:rowOff>
    </xdr:to>
    <xdr:sp macro="" textlink="">
      <xdr:nvSpPr>
        <xdr:cNvPr id="662" name="楕円 661"/>
        <xdr:cNvSpPr/>
      </xdr:nvSpPr>
      <xdr:spPr>
        <a:xfrm>
          <a:off x="13652500" y="13006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94128</xdr:rowOff>
    </xdr:from>
    <xdr:ext cx="599010" cy="259045"/>
    <xdr:sp macro="" textlink="">
      <xdr:nvSpPr>
        <xdr:cNvPr id="663" name="テキスト ボックス 662"/>
        <xdr:cNvSpPr txBox="1"/>
      </xdr:nvSpPr>
      <xdr:spPr>
        <a:xfrm>
          <a:off x="13403795" y="12781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161114</xdr:rowOff>
    </xdr:from>
    <xdr:to>
      <xdr:col>67</xdr:col>
      <xdr:colOff>101600</xdr:colOff>
      <xdr:row>78</xdr:row>
      <xdr:rowOff>91264</xdr:rowOff>
    </xdr:to>
    <xdr:sp macro="" textlink="">
      <xdr:nvSpPr>
        <xdr:cNvPr id="664" name="楕円 663"/>
        <xdr:cNvSpPr/>
      </xdr:nvSpPr>
      <xdr:spPr>
        <a:xfrm>
          <a:off x="12763500" y="1336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107791</xdr:rowOff>
    </xdr:from>
    <xdr:ext cx="534377" cy="259045"/>
    <xdr:sp macro="" textlink="">
      <xdr:nvSpPr>
        <xdr:cNvPr id="665" name="テキスト ボックス 664"/>
        <xdr:cNvSpPr txBox="1"/>
      </xdr:nvSpPr>
      <xdr:spPr>
        <a:xfrm>
          <a:off x="12547111" y="13137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6" name="直線コネクタ 67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7" name="テキスト ボックス 67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0" name="直線コネクタ 67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1" name="テキスト ボックス 68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90208</xdr:rowOff>
    </xdr:from>
    <xdr:to>
      <xdr:col>85</xdr:col>
      <xdr:colOff>126364</xdr:colOff>
      <xdr:row>97</xdr:row>
      <xdr:rowOff>77246</xdr:rowOff>
    </xdr:to>
    <xdr:cxnSp macro="">
      <xdr:nvCxnSpPr>
        <xdr:cNvPr id="685" name="直線コネクタ 684"/>
        <xdr:cNvCxnSpPr/>
      </xdr:nvCxnSpPr>
      <xdr:spPr>
        <a:xfrm flipV="1">
          <a:off x="16317595" y="15520708"/>
          <a:ext cx="1269" cy="1187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81073</xdr:rowOff>
    </xdr:from>
    <xdr:ext cx="534377" cy="259045"/>
    <xdr:sp macro="" textlink="">
      <xdr:nvSpPr>
        <xdr:cNvPr id="686" name="公債費最小値テキスト"/>
        <xdr:cNvSpPr txBox="1"/>
      </xdr:nvSpPr>
      <xdr:spPr>
        <a:xfrm>
          <a:off x="16370300" y="16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77246</xdr:rowOff>
    </xdr:from>
    <xdr:to>
      <xdr:col>86</xdr:col>
      <xdr:colOff>25400</xdr:colOff>
      <xdr:row>97</xdr:row>
      <xdr:rowOff>77246</xdr:rowOff>
    </xdr:to>
    <xdr:cxnSp macro="">
      <xdr:nvCxnSpPr>
        <xdr:cNvPr id="687" name="直線コネクタ 686"/>
        <xdr:cNvCxnSpPr/>
      </xdr:nvCxnSpPr>
      <xdr:spPr>
        <a:xfrm>
          <a:off x="16230600" y="16707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36885</xdr:rowOff>
    </xdr:from>
    <xdr:ext cx="599010" cy="259045"/>
    <xdr:sp macro="" textlink="">
      <xdr:nvSpPr>
        <xdr:cNvPr id="688" name="公債費最大値テキスト"/>
        <xdr:cNvSpPr txBox="1"/>
      </xdr:nvSpPr>
      <xdr:spPr>
        <a:xfrm>
          <a:off x="16370300" y="15295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228,660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90208</xdr:rowOff>
    </xdr:from>
    <xdr:to>
      <xdr:col>86</xdr:col>
      <xdr:colOff>25400</xdr:colOff>
      <xdr:row>90</xdr:row>
      <xdr:rowOff>90208</xdr:rowOff>
    </xdr:to>
    <xdr:cxnSp macro="">
      <xdr:nvCxnSpPr>
        <xdr:cNvPr id="689" name="直線コネクタ 688"/>
        <xdr:cNvCxnSpPr/>
      </xdr:nvCxnSpPr>
      <xdr:spPr>
        <a:xfrm>
          <a:off x="16230600" y="15520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37562</xdr:rowOff>
    </xdr:from>
    <xdr:to>
      <xdr:col>85</xdr:col>
      <xdr:colOff>127000</xdr:colOff>
      <xdr:row>92</xdr:row>
      <xdr:rowOff>52952</xdr:rowOff>
    </xdr:to>
    <xdr:cxnSp macro="">
      <xdr:nvCxnSpPr>
        <xdr:cNvPr id="690" name="直線コネクタ 689"/>
        <xdr:cNvCxnSpPr/>
      </xdr:nvCxnSpPr>
      <xdr:spPr>
        <a:xfrm>
          <a:off x="15481300" y="15810962"/>
          <a:ext cx="838200" cy="1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155790</xdr:rowOff>
    </xdr:from>
    <xdr:ext cx="534377" cy="259045"/>
    <xdr:sp macro="" textlink="">
      <xdr:nvSpPr>
        <xdr:cNvPr id="691" name="公債費平均値テキスト"/>
        <xdr:cNvSpPr txBox="1"/>
      </xdr:nvSpPr>
      <xdr:spPr>
        <a:xfrm>
          <a:off x="16370300" y="16272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5913</xdr:rowOff>
    </xdr:from>
    <xdr:to>
      <xdr:col>85</xdr:col>
      <xdr:colOff>177800</xdr:colOff>
      <xdr:row>95</xdr:row>
      <xdr:rowOff>107513</xdr:rowOff>
    </xdr:to>
    <xdr:sp macro="" textlink="">
      <xdr:nvSpPr>
        <xdr:cNvPr id="692" name="フローチャート: 判断 691"/>
        <xdr:cNvSpPr/>
      </xdr:nvSpPr>
      <xdr:spPr>
        <a:xfrm>
          <a:off x="16268700" y="1629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103250</xdr:rowOff>
    </xdr:from>
    <xdr:to>
      <xdr:col>81</xdr:col>
      <xdr:colOff>50800</xdr:colOff>
      <xdr:row>92</xdr:row>
      <xdr:rowOff>37562</xdr:rowOff>
    </xdr:to>
    <xdr:cxnSp macro="">
      <xdr:nvCxnSpPr>
        <xdr:cNvPr id="693" name="直線コネクタ 692"/>
        <xdr:cNvCxnSpPr/>
      </xdr:nvCxnSpPr>
      <xdr:spPr>
        <a:xfrm>
          <a:off x="14592300" y="15705200"/>
          <a:ext cx="889000" cy="105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21794</xdr:rowOff>
    </xdr:from>
    <xdr:to>
      <xdr:col>81</xdr:col>
      <xdr:colOff>101600</xdr:colOff>
      <xdr:row>95</xdr:row>
      <xdr:rowOff>123394</xdr:rowOff>
    </xdr:to>
    <xdr:sp macro="" textlink="">
      <xdr:nvSpPr>
        <xdr:cNvPr id="694" name="フローチャート: 判断 693"/>
        <xdr:cNvSpPr/>
      </xdr:nvSpPr>
      <xdr:spPr>
        <a:xfrm>
          <a:off x="15430500" y="1630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114521</xdr:rowOff>
    </xdr:from>
    <xdr:ext cx="534377" cy="259045"/>
    <xdr:sp macro="" textlink="">
      <xdr:nvSpPr>
        <xdr:cNvPr id="695" name="テキスト ボックス 694"/>
        <xdr:cNvSpPr txBox="1"/>
      </xdr:nvSpPr>
      <xdr:spPr>
        <a:xfrm>
          <a:off x="15214111" y="16402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103250</xdr:rowOff>
    </xdr:from>
    <xdr:to>
      <xdr:col>76</xdr:col>
      <xdr:colOff>114300</xdr:colOff>
      <xdr:row>91</xdr:row>
      <xdr:rowOff>112165</xdr:rowOff>
    </xdr:to>
    <xdr:cxnSp macro="">
      <xdr:nvCxnSpPr>
        <xdr:cNvPr id="696" name="直線コネクタ 695"/>
        <xdr:cNvCxnSpPr/>
      </xdr:nvCxnSpPr>
      <xdr:spPr>
        <a:xfrm flipV="1">
          <a:off x="13703300" y="15705200"/>
          <a:ext cx="889000" cy="8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9553</xdr:rowOff>
    </xdr:from>
    <xdr:to>
      <xdr:col>76</xdr:col>
      <xdr:colOff>165100</xdr:colOff>
      <xdr:row>95</xdr:row>
      <xdr:rowOff>111153</xdr:rowOff>
    </xdr:to>
    <xdr:sp macro="" textlink="">
      <xdr:nvSpPr>
        <xdr:cNvPr id="697" name="フローチャート: 判断 696"/>
        <xdr:cNvSpPr/>
      </xdr:nvSpPr>
      <xdr:spPr>
        <a:xfrm>
          <a:off x="14541500" y="1629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102280</xdr:rowOff>
    </xdr:from>
    <xdr:ext cx="534377" cy="259045"/>
    <xdr:sp macro="" textlink="">
      <xdr:nvSpPr>
        <xdr:cNvPr id="698" name="テキスト ボックス 697"/>
        <xdr:cNvSpPr txBox="1"/>
      </xdr:nvSpPr>
      <xdr:spPr>
        <a:xfrm>
          <a:off x="14325111" y="1639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96682</xdr:rowOff>
    </xdr:from>
    <xdr:to>
      <xdr:col>71</xdr:col>
      <xdr:colOff>177800</xdr:colOff>
      <xdr:row>91</xdr:row>
      <xdr:rowOff>112165</xdr:rowOff>
    </xdr:to>
    <xdr:cxnSp macro="">
      <xdr:nvCxnSpPr>
        <xdr:cNvPr id="699" name="直線コネクタ 698"/>
        <xdr:cNvCxnSpPr/>
      </xdr:nvCxnSpPr>
      <xdr:spPr>
        <a:xfrm>
          <a:off x="12814300" y="15698632"/>
          <a:ext cx="889000" cy="1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121019</xdr:rowOff>
    </xdr:from>
    <xdr:to>
      <xdr:col>72</xdr:col>
      <xdr:colOff>38100</xdr:colOff>
      <xdr:row>95</xdr:row>
      <xdr:rowOff>51169</xdr:rowOff>
    </xdr:to>
    <xdr:sp macro="" textlink="">
      <xdr:nvSpPr>
        <xdr:cNvPr id="700" name="フローチャート: 判断 699"/>
        <xdr:cNvSpPr/>
      </xdr:nvSpPr>
      <xdr:spPr>
        <a:xfrm>
          <a:off x="13652500" y="1623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42296</xdr:rowOff>
    </xdr:from>
    <xdr:ext cx="534377" cy="259045"/>
    <xdr:sp macro="" textlink="">
      <xdr:nvSpPr>
        <xdr:cNvPr id="701" name="テキスト ボックス 700"/>
        <xdr:cNvSpPr txBox="1"/>
      </xdr:nvSpPr>
      <xdr:spPr>
        <a:xfrm>
          <a:off x="13436111" y="1633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113006</xdr:rowOff>
    </xdr:from>
    <xdr:to>
      <xdr:col>67</xdr:col>
      <xdr:colOff>101600</xdr:colOff>
      <xdr:row>95</xdr:row>
      <xdr:rowOff>43156</xdr:rowOff>
    </xdr:to>
    <xdr:sp macro="" textlink="">
      <xdr:nvSpPr>
        <xdr:cNvPr id="702" name="フローチャート: 判断 701"/>
        <xdr:cNvSpPr/>
      </xdr:nvSpPr>
      <xdr:spPr>
        <a:xfrm>
          <a:off x="12763500" y="1622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34283</xdr:rowOff>
    </xdr:from>
    <xdr:ext cx="534377" cy="259045"/>
    <xdr:sp macro="" textlink="">
      <xdr:nvSpPr>
        <xdr:cNvPr id="703" name="テキスト ボックス 702"/>
        <xdr:cNvSpPr txBox="1"/>
      </xdr:nvSpPr>
      <xdr:spPr>
        <a:xfrm>
          <a:off x="12547111" y="16322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2152</xdr:rowOff>
    </xdr:from>
    <xdr:to>
      <xdr:col>85</xdr:col>
      <xdr:colOff>177800</xdr:colOff>
      <xdr:row>92</xdr:row>
      <xdr:rowOff>103752</xdr:rowOff>
    </xdr:to>
    <xdr:sp macro="" textlink="">
      <xdr:nvSpPr>
        <xdr:cNvPr id="709" name="楕円 708"/>
        <xdr:cNvSpPr/>
      </xdr:nvSpPr>
      <xdr:spPr>
        <a:xfrm>
          <a:off x="16268700" y="1577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25029</xdr:rowOff>
    </xdr:from>
    <xdr:ext cx="599010" cy="259045"/>
    <xdr:sp macro="" textlink="">
      <xdr:nvSpPr>
        <xdr:cNvPr id="710" name="公債費該当値テキスト"/>
        <xdr:cNvSpPr txBox="1"/>
      </xdr:nvSpPr>
      <xdr:spPr>
        <a:xfrm>
          <a:off x="16370300" y="15626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158212</xdr:rowOff>
    </xdr:from>
    <xdr:to>
      <xdr:col>81</xdr:col>
      <xdr:colOff>101600</xdr:colOff>
      <xdr:row>92</xdr:row>
      <xdr:rowOff>88362</xdr:rowOff>
    </xdr:to>
    <xdr:sp macro="" textlink="">
      <xdr:nvSpPr>
        <xdr:cNvPr id="711" name="楕円 710"/>
        <xdr:cNvSpPr/>
      </xdr:nvSpPr>
      <xdr:spPr>
        <a:xfrm>
          <a:off x="15430500" y="1576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104889</xdr:rowOff>
    </xdr:from>
    <xdr:ext cx="599010" cy="259045"/>
    <xdr:sp macro="" textlink="">
      <xdr:nvSpPr>
        <xdr:cNvPr id="712" name="テキスト ボックス 711"/>
        <xdr:cNvSpPr txBox="1"/>
      </xdr:nvSpPr>
      <xdr:spPr>
        <a:xfrm>
          <a:off x="15181795" y="15535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52450</xdr:rowOff>
    </xdr:from>
    <xdr:to>
      <xdr:col>76</xdr:col>
      <xdr:colOff>165100</xdr:colOff>
      <xdr:row>91</xdr:row>
      <xdr:rowOff>154050</xdr:rowOff>
    </xdr:to>
    <xdr:sp macro="" textlink="">
      <xdr:nvSpPr>
        <xdr:cNvPr id="713" name="楕円 712"/>
        <xdr:cNvSpPr/>
      </xdr:nvSpPr>
      <xdr:spPr>
        <a:xfrm>
          <a:off x="14541500" y="156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170577</xdr:rowOff>
    </xdr:from>
    <xdr:ext cx="599010" cy="259045"/>
    <xdr:sp macro="" textlink="">
      <xdr:nvSpPr>
        <xdr:cNvPr id="714" name="テキスト ボックス 713"/>
        <xdr:cNvSpPr txBox="1"/>
      </xdr:nvSpPr>
      <xdr:spPr>
        <a:xfrm>
          <a:off x="14292795" y="1542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61365</xdr:rowOff>
    </xdr:from>
    <xdr:to>
      <xdr:col>72</xdr:col>
      <xdr:colOff>38100</xdr:colOff>
      <xdr:row>91</xdr:row>
      <xdr:rowOff>162965</xdr:rowOff>
    </xdr:to>
    <xdr:sp macro="" textlink="">
      <xdr:nvSpPr>
        <xdr:cNvPr id="715" name="楕円 714"/>
        <xdr:cNvSpPr/>
      </xdr:nvSpPr>
      <xdr:spPr>
        <a:xfrm>
          <a:off x="13652500" y="1566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8042</xdr:rowOff>
    </xdr:from>
    <xdr:ext cx="599010" cy="259045"/>
    <xdr:sp macro="" textlink="">
      <xdr:nvSpPr>
        <xdr:cNvPr id="716" name="テキスト ボックス 715"/>
        <xdr:cNvSpPr txBox="1"/>
      </xdr:nvSpPr>
      <xdr:spPr>
        <a:xfrm>
          <a:off x="13403795" y="15438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45882</xdr:rowOff>
    </xdr:from>
    <xdr:to>
      <xdr:col>67</xdr:col>
      <xdr:colOff>101600</xdr:colOff>
      <xdr:row>91</xdr:row>
      <xdr:rowOff>147482</xdr:rowOff>
    </xdr:to>
    <xdr:sp macro="" textlink="">
      <xdr:nvSpPr>
        <xdr:cNvPr id="717" name="楕円 716"/>
        <xdr:cNvSpPr/>
      </xdr:nvSpPr>
      <xdr:spPr>
        <a:xfrm>
          <a:off x="12763500" y="1564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164009</xdr:rowOff>
    </xdr:from>
    <xdr:ext cx="599010" cy="259045"/>
    <xdr:sp macro="" textlink="">
      <xdr:nvSpPr>
        <xdr:cNvPr id="718" name="テキスト ボックス 717"/>
        <xdr:cNvSpPr txBox="1"/>
      </xdr:nvSpPr>
      <xdr:spPr>
        <a:xfrm>
          <a:off x="12514795" y="1542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104267</xdr:rowOff>
    </xdr:from>
    <xdr:to>
      <xdr:col>116</xdr:col>
      <xdr:colOff>62864</xdr:colOff>
      <xdr:row>38</xdr:row>
      <xdr:rowOff>139700</xdr:rowOff>
    </xdr:to>
    <xdr:cxnSp macro="">
      <xdr:nvCxnSpPr>
        <xdr:cNvPr id="740" name="直線コネクタ 739"/>
        <xdr:cNvCxnSpPr/>
      </xdr:nvCxnSpPr>
      <xdr:spPr>
        <a:xfrm flipV="1">
          <a:off x="22159595" y="5419217"/>
          <a:ext cx="1269" cy="1235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156379</xdr:rowOff>
    </xdr:from>
    <xdr:ext cx="249299" cy="259045"/>
    <xdr:sp macro="" textlink="">
      <xdr:nvSpPr>
        <xdr:cNvPr id="741" name="諸支出金最小値テキスト"/>
        <xdr:cNvSpPr txBox="1"/>
      </xdr:nvSpPr>
      <xdr:spPr>
        <a:xfrm>
          <a:off x="22212300" y="6671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50944</xdr:rowOff>
    </xdr:from>
    <xdr:ext cx="469744" cy="259045"/>
    <xdr:sp macro="" textlink="">
      <xdr:nvSpPr>
        <xdr:cNvPr id="743" name="諸支出金最大値テキスト"/>
        <xdr:cNvSpPr txBox="1"/>
      </xdr:nvSpPr>
      <xdr:spPr>
        <a:xfrm>
          <a:off x="22212300" y="5194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5,405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104267</xdr:rowOff>
    </xdr:from>
    <xdr:to>
      <xdr:col>116</xdr:col>
      <xdr:colOff>152400</xdr:colOff>
      <xdr:row>31</xdr:row>
      <xdr:rowOff>104267</xdr:rowOff>
    </xdr:to>
    <xdr:cxnSp macro="">
      <xdr:nvCxnSpPr>
        <xdr:cNvPr id="744" name="直線コネクタ 743"/>
        <xdr:cNvCxnSpPr/>
      </xdr:nvCxnSpPr>
      <xdr:spPr>
        <a:xfrm>
          <a:off x="22072600" y="541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73829</xdr:rowOff>
    </xdr:from>
    <xdr:ext cx="378565" cy="259045"/>
    <xdr:sp macro="" textlink="">
      <xdr:nvSpPr>
        <xdr:cNvPr id="746" name="諸支出金平均値テキスト"/>
        <xdr:cNvSpPr txBox="1"/>
      </xdr:nvSpPr>
      <xdr:spPr>
        <a:xfrm>
          <a:off x="22212300" y="641747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50953</xdr:rowOff>
    </xdr:from>
    <xdr:to>
      <xdr:col>116</xdr:col>
      <xdr:colOff>114300</xdr:colOff>
      <xdr:row>38</xdr:row>
      <xdr:rowOff>152553</xdr:rowOff>
    </xdr:to>
    <xdr:sp macro="" textlink="">
      <xdr:nvSpPr>
        <xdr:cNvPr id="747" name="フローチャート: 判断 746"/>
        <xdr:cNvSpPr/>
      </xdr:nvSpPr>
      <xdr:spPr>
        <a:xfrm>
          <a:off x="221107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51409</xdr:rowOff>
    </xdr:from>
    <xdr:to>
      <xdr:col>112</xdr:col>
      <xdr:colOff>38100</xdr:colOff>
      <xdr:row>38</xdr:row>
      <xdr:rowOff>153009</xdr:rowOff>
    </xdr:to>
    <xdr:sp macro="" textlink="">
      <xdr:nvSpPr>
        <xdr:cNvPr id="749" name="フローチャート: 判断 748"/>
        <xdr:cNvSpPr/>
      </xdr:nvSpPr>
      <xdr:spPr>
        <a:xfrm>
          <a:off x="21272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169537</xdr:rowOff>
    </xdr:from>
    <xdr:ext cx="378565" cy="259045"/>
    <xdr:sp macro="" textlink="">
      <xdr:nvSpPr>
        <xdr:cNvPr id="750" name="テキスト ボックス 749"/>
        <xdr:cNvSpPr txBox="1"/>
      </xdr:nvSpPr>
      <xdr:spPr>
        <a:xfrm>
          <a:off x="21134017" y="63417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49123</xdr:rowOff>
    </xdr:from>
    <xdr:to>
      <xdr:col>107</xdr:col>
      <xdr:colOff>101600</xdr:colOff>
      <xdr:row>38</xdr:row>
      <xdr:rowOff>150723</xdr:rowOff>
    </xdr:to>
    <xdr:sp macro="" textlink="">
      <xdr:nvSpPr>
        <xdr:cNvPr id="752" name="フローチャート: 判断 751"/>
        <xdr:cNvSpPr/>
      </xdr:nvSpPr>
      <xdr:spPr>
        <a:xfrm>
          <a:off x="20383500" y="6564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167251</xdr:rowOff>
    </xdr:from>
    <xdr:ext cx="378565" cy="259045"/>
    <xdr:sp macro="" textlink="">
      <xdr:nvSpPr>
        <xdr:cNvPr id="753" name="テキスト ボックス 752"/>
        <xdr:cNvSpPr txBox="1"/>
      </xdr:nvSpPr>
      <xdr:spPr>
        <a:xfrm>
          <a:off x="20245017" y="6339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53467</xdr:rowOff>
    </xdr:from>
    <xdr:to>
      <xdr:col>98</xdr:col>
      <xdr:colOff>38100</xdr:colOff>
      <xdr:row>38</xdr:row>
      <xdr:rowOff>155067</xdr:rowOff>
    </xdr:to>
    <xdr:sp macro="" textlink="">
      <xdr:nvSpPr>
        <xdr:cNvPr id="757" name="フローチャート: 判断 756"/>
        <xdr:cNvSpPr/>
      </xdr:nvSpPr>
      <xdr:spPr>
        <a:xfrm>
          <a:off x="18605500" y="65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144</xdr:rowOff>
    </xdr:from>
    <xdr:ext cx="378565" cy="259045"/>
    <xdr:sp macro="" textlink="">
      <xdr:nvSpPr>
        <xdr:cNvPr id="758" name="テキスト ボックス 757"/>
        <xdr:cNvSpPr txBox="1"/>
      </xdr:nvSpPr>
      <xdr:spPr>
        <a:xfrm>
          <a:off x="18467017" y="6343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29379</xdr:rowOff>
    </xdr:from>
    <xdr:ext cx="249299" cy="259045"/>
    <xdr:sp macro="" textlink="">
      <xdr:nvSpPr>
        <xdr:cNvPr id="765" name="諸支出金該当値テキスト"/>
        <xdr:cNvSpPr txBox="1"/>
      </xdr:nvSpPr>
      <xdr:spPr>
        <a:xfrm>
          <a:off x="22212300" y="65444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民生費は、決算額全体の内訳で一番割合が大きく住民一人あたり</a:t>
          </a:r>
          <a:r>
            <a:rPr kumimoji="1" lang="ja-JP" altLang="en-US" sz="1100">
              <a:solidFill>
                <a:schemeClr val="dk1"/>
              </a:solidFill>
              <a:effectLst/>
              <a:latin typeface="+mn-lt"/>
              <a:ea typeface="+mn-ea"/>
              <a:cs typeface="+mn-cs"/>
            </a:rPr>
            <a:t>２３４，８０４</a:t>
          </a:r>
          <a:r>
            <a:rPr kumimoji="1" lang="ja-JP" altLang="ja-JP" sz="1100">
              <a:solidFill>
                <a:schemeClr val="dk1"/>
              </a:solidFill>
              <a:effectLst/>
              <a:latin typeface="+mn-lt"/>
              <a:ea typeface="+mn-ea"/>
              <a:cs typeface="+mn-cs"/>
            </a:rPr>
            <a:t>円となっており、類似団体と比較して高い水準にあり高止まりの傾向にある。これは平成２３年度</a:t>
          </a:r>
          <a:r>
            <a:rPr kumimoji="1" lang="ja-JP" altLang="en-US" sz="1100">
              <a:solidFill>
                <a:schemeClr val="dk1"/>
              </a:solidFill>
              <a:effectLst/>
              <a:latin typeface="+mn-lt"/>
              <a:ea typeface="+mn-ea"/>
              <a:cs typeface="+mn-cs"/>
            </a:rPr>
            <a:t>から</a:t>
          </a:r>
          <a:r>
            <a:rPr kumimoji="1" lang="ja-JP" altLang="ja-JP" sz="1100">
              <a:solidFill>
                <a:schemeClr val="dk1"/>
              </a:solidFill>
              <a:effectLst/>
              <a:latin typeface="+mn-lt"/>
              <a:ea typeface="+mn-ea"/>
              <a:cs typeface="+mn-cs"/>
            </a:rPr>
            <a:t>本町が推進してきた「日本一の子育て村」施策の一環で、</a:t>
          </a:r>
          <a:r>
            <a:rPr kumimoji="1" lang="ja-JP" altLang="en-US" sz="1100">
              <a:solidFill>
                <a:schemeClr val="dk1"/>
              </a:solidFill>
              <a:effectLst/>
              <a:latin typeface="+mn-lt"/>
              <a:ea typeface="+mn-ea"/>
              <a:cs typeface="+mn-cs"/>
            </a:rPr>
            <a:t>子育て環境充実を図るため、他の経費を見直し</a:t>
          </a:r>
          <a:r>
            <a:rPr kumimoji="1" lang="ja-JP" altLang="ja-JP" sz="1100">
              <a:solidFill>
                <a:schemeClr val="dk1"/>
              </a:solidFill>
              <a:effectLst/>
              <a:latin typeface="+mn-lt"/>
              <a:ea typeface="+mn-ea"/>
              <a:cs typeface="+mn-cs"/>
            </a:rPr>
            <a:t>医療費等の助成</a:t>
          </a:r>
          <a:r>
            <a:rPr kumimoji="1" lang="ja-JP" altLang="en-US" sz="1100">
              <a:solidFill>
                <a:schemeClr val="dk1"/>
              </a:solidFill>
              <a:effectLst/>
              <a:latin typeface="+mn-lt"/>
              <a:ea typeface="+mn-ea"/>
              <a:cs typeface="+mn-cs"/>
            </a:rPr>
            <a:t>事業や子育て施設への支援を重点的に取り組んできたことによるものである。</a:t>
          </a:r>
          <a:r>
            <a:rPr kumimoji="1" lang="ja-JP" altLang="ja-JP" sz="1100">
              <a:solidFill>
                <a:schemeClr val="dk1"/>
              </a:solidFill>
              <a:effectLst/>
              <a:latin typeface="+mn-lt"/>
              <a:ea typeface="+mn-ea"/>
              <a:cs typeface="+mn-cs"/>
            </a:rPr>
            <a:t>また、福祉事務所を設置していることや、町内に多くの福祉施設を有しており</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その施設</a:t>
          </a:r>
          <a:r>
            <a:rPr kumimoji="1" lang="ja-JP" altLang="en-US" sz="1100">
              <a:solidFill>
                <a:schemeClr val="dk1"/>
              </a:solidFill>
              <a:effectLst/>
              <a:latin typeface="+mn-lt"/>
              <a:ea typeface="+mn-ea"/>
              <a:cs typeface="+mn-cs"/>
            </a:rPr>
            <a:t>の管理者</a:t>
          </a:r>
          <a:r>
            <a:rPr kumimoji="1" lang="ja-JP" altLang="ja-JP" sz="1100">
              <a:solidFill>
                <a:schemeClr val="dk1"/>
              </a:solidFill>
              <a:effectLst/>
              <a:latin typeface="+mn-lt"/>
              <a:ea typeface="+mn-ea"/>
              <a:cs typeface="+mn-cs"/>
            </a:rPr>
            <a:t>への委託料等</a:t>
          </a:r>
          <a:r>
            <a:rPr kumimoji="1" lang="ja-JP" altLang="en-US" sz="1100">
              <a:solidFill>
                <a:schemeClr val="dk1"/>
              </a:solidFill>
              <a:effectLst/>
              <a:latin typeface="+mn-lt"/>
              <a:ea typeface="+mn-ea"/>
              <a:cs typeface="+mn-cs"/>
            </a:rPr>
            <a:t>も高い水準となっている</a:t>
          </a:r>
          <a:r>
            <a:rPr kumimoji="1" lang="ja-JP" altLang="ja-JP" sz="1100">
              <a:solidFill>
                <a:schemeClr val="dk1"/>
              </a:solidFill>
              <a:effectLst/>
              <a:latin typeface="+mn-lt"/>
              <a:ea typeface="+mn-ea"/>
              <a:cs typeface="+mn-cs"/>
            </a:rPr>
            <a:t>要因</a:t>
          </a:r>
          <a:r>
            <a:rPr kumimoji="1" lang="ja-JP" altLang="en-US" sz="1100">
              <a:solidFill>
                <a:schemeClr val="dk1"/>
              </a:solidFill>
              <a:effectLst/>
              <a:latin typeface="+mn-lt"/>
              <a:ea typeface="+mn-ea"/>
              <a:cs typeface="+mn-cs"/>
            </a:rPr>
            <a:t>のひとつ</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ja-JP" sz="1100">
              <a:solidFill>
                <a:schemeClr val="dk1"/>
              </a:solidFill>
              <a:effectLst/>
              <a:latin typeface="+mn-lt"/>
              <a:ea typeface="+mn-ea"/>
              <a:cs typeface="+mn-cs"/>
            </a:rPr>
            <a:t>　公債費は、住民一人あたり１７５，１７９円、前年度比▲１．５％となっており、民生費に続き割合が大きく類似団対と比べても高い水準にある。これは、合併以前（平成１６年１０月以前）の大型建設事業が影響しているが、これらの事業も償還終了を迎え始めたことや、普通建設事業への起債の充当を制限していることで減少しており今後も減少を見込んでいる。</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衛生費は、住民一人あたり１１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０７８</a:t>
          </a:r>
          <a:r>
            <a:rPr kumimoji="1" lang="ja-JP" altLang="ja-JP" sz="1100">
              <a:solidFill>
                <a:schemeClr val="dk1"/>
              </a:solidFill>
              <a:effectLst/>
              <a:latin typeface="+mn-lt"/>
              <a:ea typeface="+mn-ea"/>
              <a:cs typeface="+mn-cs"/>
            </a:rPr>
            <a:t>円となっており、類似団体と比較して高い水準にある。これは、公営事業特別会計である下水道事業に係る繰出金や</a:t>
          </a:r>
          <a:r>
            <a:rPr kumimoji="1" lang="ja-JP" altLang="en-US" sz="1100">
              <a:solidFill>
                <a:schemeClr val="dk1"/>
              </a:solidFill>
              <a:effectLst/>
              <a:latin typeface="+mn-lt"/>
              <a:ea typeface="+mn-ea"/>
              <a:cs typeface="+mn-cs"/>
            </a:rPr>
            <a:t>上水道事業への補助費</a:t>
          </a:r>
          <a:r>
            <a:rPr kumimoji="1" lang="ja-JP" altLang="ja-JP" sz="1100">
              <a:solidFill>
                <a:schemeClr val="dk1"/>
              </a:solidFill>
              <a:effectLst/>
              <a:latin typeface="+mn-lt"/>
              <a:ea typeface="+mn-ea"/>
              <a:cs typeface="+mn-cs"/>
            </a:rPr>
            <a:t>、一部事務組合の公立邑智病院への繰出金、邑智郡総合事務組合（ごみ処理）の負担金等が大きな割合を占めている。邑智郡総合事務組合（ごみ処理）の負担金について、平成２９年度よりごみ処理場の改修が進められており負担が</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する見込みである。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平成２９年度については、大雪災害に係る除雪費用が多額に必要となり臨時的財政需要があったため実質単年度収支は赤字となっているが、財政調整基金の取り崩しにより、実質収支は黒字となっている。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なお、</a:t>
          </a:r>
          <a:r>
            <a:rPr kumimoji="1" lang="ja-JP" altLang="ja-JP" sz="1100">
              <a:solidFill>
                <a:schemeClr val="dk1"/>
              </a:solidFill>
              <a:effectLst/>
              <a:latin typeface="+mn-lt"/>
              <a:ea typeface="+mn-ea"/>
              <a:cs typeface="+mn-cs"/>
            </a:rPr>
            <a:t>財政調整基金残高について、平成２６年度は平成２５年度に発生した豪雨災害の復旧作業に伴い取り崩しを行ったため減額となったが、平成２７年度は復旧作業が終了となり、施越分の補助金を財政調整基金に積みたてたことや、歳計剰余金を積立てたことにより基金残高が回復し</a:t>
          </a:r>
          <a:r>
            <a:rPr kumimoji="1" lang="ja-JP" altLang="en-US" sz="1100">
              <a:solidFill>
                <a:schemeClr val="dk1"/>
              </a:solidFill>
              <a:effectLst/>
              <a:latin typeface="+mn-lt"/>
              <a:ea typeface="+mn-ea"/>
              <a:cs typeface="+mn-cs"/>
            </a:rPr>
            <a:t>てきた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しかしながら平成２９年度においては、大雪災害に伴う除雪費用のため取り崩しを行ったため前年度比で減少している。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現在のところ、連結実質赤字の発生はない。</a:t>
          </a:r>
          <a:endParaRPr lang="ja-JP" altLang="ja-JP" sz="1400">
            <a:effectLst/>
          </a:endParaRPr>
        </a:p>
        <a:p>
          <a:r>
            <a:rPr kumimoji="1" lang="ja-JP" altLang="ja-JP" sz="1100">
              <a:solidFill>
                <a:schemeClr val="dk1"/>
              </a:solidFill>
              <a:effectLst/>
              <a:latin typeface="+mn-lt"/>
              <a:ea typeface="+mn-ea"/>
              <a:cs typeface="+mn-cs"/>
            </a:rPr>
            <a:t>　税料率や利用料金改定の見直しを継続的に行い、一層の健全化を目指していく。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aseline="0">
              <a:solidFill>
                <a:schemeClr val="dk1"/>
              </a:solidFill>
              <a:effectLst/>
              <a:latin typeface="+mn-lt"/>
              <a:ea typeface="+mn-ea"/>
              <a:cs typeface="+mn-cs"/>
            </a:rPr>
            <a:t>　今後、</a:t>
          </a:r>
          <a:r>
            <a:rPr kumimoji="1" lang="ja-JP" altLang="ja-JP" sz="1100" baseline="0">
              <a:solidFill>
                <a:schemeClr val="dk1"/>
              </a:solidFill>
              <a:effectLst/>
              <a:latin typeface="+mn-lt"/>
              <a:ea typeface="+mn-ea"/>
              <a:cs typeface="+mn-cs"/>
            </a:rPr>
            <a:t>元利償還金は平成２５年の豪雨災害による災害復旧事業債の償還が始まるため、数値が一時的に微増するが平成３１年度以降減少を見込んでいる。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しかしながら、</a:t>
          </a:r>
          <a:r>
            <a:rPr kumimoji="1" lang="ja-JP" altLang="ja-JP" sz="1100">
              <a:solidFill>
                <a:schemeClr val="dk1"/>
              </a:solidFill>
              <a:effectLst/>
              <a:latin typeface="+mn-lt"/>
              <a:ea typeface="+mn-ea"/>
              <a:cs typeface="+mn-cs"/>
            </a:rPr>
            <a:t>平成２９年度からの事務組合ごみ処理施設、</a:t>
          </a:r>
          <a:r>
            <a:rPr kumimoji="1" lang="ja-JP" altLang="ja-JP" sz="1100" baseline="0">
              <a:solidFill>
                <a:schemeClr val="dk1"/>
              </a:solidFill>
              <a:effectLst/>
              <a:latin typeface="+mn-lt"/>
              <a:ea typeface="+mn-ea"/>
              <a:cs typeface="+mn-cs"/>
            </a:rPr>
            <a:t>平成３０年度の小中学校空調整備、平成３１年度の防災行政無線のデジタル化等</a:t>
          </a:r>
          <a:r>
            <a:rPr kumimoji="1" lang="ja-JP" altLang="ja-JP" sz="1100">
              <a:solidFill>
                <a:schemeClr val="dk1"/>
              </a:solidFill>
              <a:effectLst/>
              <a:latin typeface="+mn-lt"/>
              <a:ea typeface="+mn-ea"/>
              <a:cs typeface="+mn-cs"/>
            </a:rPr>
            <a:t>の大型建設事業等の影響</a:t>
          </a:r>
          <a:r>
            <a:rPr kumimoji="1" lang="ja-JP" altLang="en-US" sz="1100">
              <a:solidFill>
                <a:schemeClr val="dk1"/>
              </a:solidFill>
              <a:effectLst/>
              <a:latin typeface="+mn-lt"/>
              <a:ea typeface="+mn-ea"/>
              <a:cs typeface="+mn-cs"/>
            </a:rPr>
            <a:t>により、元利償還金の増加</a:t>
          </a:r>
          <a:r>
            <a:rPr kumimoji="1" lang="ja-JP" altLang="ja-JP" sz="1100">
              <a:solidFill>
                <a:schemeClr val="dk1"/>
              </a:solidFill>
              <a:effectLst/>
              <a:latin typeface="+mn-lt"/>
              <a:ea typeface="+mn-ea"/>
              <a:cs typeface="+mn-cs"/>
            </a:rPr>
            <a:t>が懸念される。</a:t>
          </a:r>
          <a:endParaRPr lang="ja-JP" altLang="ja-JP">
            <a:effectLst/>
          </a:endParaRPr>
        </a:p>
        <a:p>
          <a:r>
            <a:rPr kumimoji="1" lang="ja-JP" altLang="ja-JP" sz="1100" baseline="0">
              <a:solidFill>
                <a:schemeClr val="dk1"/>
              </a:solidFill>
              <a:effectLst/>
              <a:latin typeface="+mn-lt"/>
              <a:ea typeface="+mn-ea"/>
              <a:cs typeface="+mn-cs"/>
            </a:rPr>
            <a:t>　今後も新発債の発行制限や事業精査を行い、実質公債費比率の改善に努める。</a:t>
          </a:r>
          <a:endParaRPr kumimoji="1" lang="en-US" altLang="ja-JP" sz="110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島根県邑南町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平成２１年度以降、地方債の新規借入の抑制を行ってきたことや合併</a:t>
          </a:r>
          <a:r>
            <a:rPr kumimoji="1" lang="ja-JP" altLang="en-US" sz="1100" baseline="0">
              <a:solidFill>
                <a:schemeClr val="dk1"/>
              </a:solidFill>
              <a:effectLst/>
              <a:latin typeface="+mn-lt"/>
              <a:ea typeface="+mn-ea"/>
              <a:cs typeface="+mn-cs"/>
            </a:rPr>
            <a:t>前後</a:t>
          </a:r>
          <a:r>
            <a:rPr kumimoji="1" lang="ja-JP" altLang="ja-JP" sz="1100" baseline="0">
              <a:solidFill>
                <a:schemeClr val="dk1"/>
              </a:solidFill>
              <a:effectLst/>
              <a:latin typeface="+mn-lt"/>
              <a:ea typeface="+mn-ea"/>
              <a:cs typeface="+mn-cs"/>
            </a:rPr>
            <a:t>の大型建設事業の償還が終了を迎え始めたことにより、起債残高が減少している。</a:t>
          </a:r>
          <a:endParaRPr kumimoji="1" lang="en-US" altLang="ja-JP" sz="1100" baseline="0">
            <a:solidFill>
              <a:schemeClr val="dk1"/>
            </a:solidFill>
            <a:effectLst/>
            <a:latin typeface="+mn-lt"/>
            <a:ea typeface="+mn-ea"/>
            <a:cs typeface="+mn-cs"/>
          </a:endParaRPr>
        </a:p>
        <a:p>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平成２９年度からの事務組合ごみ処理施設、</a:t>
          </a:r>
          <a:r>
            <a:rPr kumimoji="1" lang="ja-JP" altLang="ja-JP" sz="1100" baseline="0">
              <a:solidFill>
                <a:schemeClr val="dk1"/>
              </a:solidFill>
              <a:effectLst/>
              <a:latin typeface="+mn-lt"/>
              <a:ea typeface="+mn-ea"/>
              <a:cs typeface="+mn-cs"/>
            </a:rPr>
            <a:t>平成３０年度の小中学校空調整備、平成３１年度の防災行政無線のデジタル化等</a:t>
          </a:r>
          <a:r>
            <a:rPr kumimoji="1" lang="ja-JP" altLang="ja-JP" sz="1100">
              <a:solidFill>
                <a:schemeClr val="dk1"/>
              </a:solidFill>
              <a:effectLst/>
              <a:latin typeface="+mn-lt"/>
              <a:ea typeface="+mn-ea"/>
              <a:cs typeface="+mn-cs"/>
            </a:rPr>
            <a:t>の大型建設事業等の影響により</a:t>
          </a:r>
          <a:r>
            <a:rPr kumimoji="1" lang="ja-JP" altLang="en-US" sz="1100" baseline="0">
              <a:solidFill>
                <a:schemeClr val="dk1"/>
              </a:solidFill>
              <a:effectLst/>
              <a:latin typeface="+mn-lt"/>
              <a:ea typeface="+mn-ea"/>
              <a:cs typeface="+mn-cs"/>
            </a:rPr>
            <a:t>、</a:t>
          </a:r>
          <a:r>
            <a:rPr kumimoji="1" lang="ja-JP" altLang="ja-JP" sz="1100" baseline="0">
              <a:solidFill>
                <a:schemeClr val="dk1"/>
              </a:solidFill>
              <a:effectLst/>
              <a:latin typeface="+mn-lt"/>
              <a:ea typeface="+mn-ea"/>
              <a:cs typeface="+mn-cs"/>
            </a:rPr>
            <a:t>今後起債残高が増える恐れがある。他の事業の縮小や調整等を行うことや、減債基金の計画的な積立、取り崩しを行うことで将来負担額の減少に努める。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島根県邑南町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平成２９年度大雪災害の除雪費用等に「財政調整基金」１億１千９百万円、地方創生事業のため「まち・ひと・しごと創生基金」を２千６百万円を取り崩した一方で、</a:t>
          </a:r>
          <a:r>
            <a:rPr lang="ja-JP" altLang="ja-JP" sz="1300" b="0" i="0" baseline="0">
              <a:solidFill>
                <a:schemeClr val="dk1"/>
              </a:solidFill>
              <a:effectLst/>
              <a:latin typeface="+mn-lt"/>
              <a:ea typeface="+mn-ea"/>
              <a:cs typeface="+mn-cs"/>
            </a:rPr>
            <a:t>　起債償還に充当するための「減債基金」へ２億４百万円積み立てた</a:t>
          </a:r>
          <a:r>
            <a:rPr lang="ja-JP" altLang="en-US" sz="1300" b="0" i="0" u="none" strike="noStrike" baseline="0" smtClean="0">
              <a:solidFill>
                <a:schemeClr val="dk1"/>
              </a:solidFill>
              <a:latin typeface="+mn-lt"/>
              <a:ea typeface="+mn-ea"/>
              <a:cs typeface="+mn-cs"/>
            </a:rPr>
            <a:t>等により、基金全体としては６千４百万円の増となった。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300" b="0" i="0" u="none" strike="noStrike" baseline="0" smtClean="0">
              <a:solidFill>
                <a:schemeClr val="dk1"/>
              </a:solidFill>
              <a:latin typeface="+mn-lt"/>
              <a:ea typeface="+mn-ea"/>
              <a:cs typeface="+mn-cs"/>
            </a:rPr>
            <a:t>　今後積み立てる基金については、</a:t>
          </a:r>
          <a:r>
            <a:rPr lang="ja-JP" altLang="ja-JP" sz="1300" b="0" i="0" baseline="0">
              <a:solidFill>
                <a:schemeClr val="dk1"/>
              </a:solidFill>
              <a:effectLst/>
              <a:latin typeface="+mn-lt"/>
              <a:ea typeface="+mn-ea"/>
              <a:cs typeface="+mn-cs"/>
            </a:rPr>
            <a:t>基金の使途の明確化を図るために、個々の特定目的基金に積み立てていくことを予定している。</a:t>
          </a:r>
          <a:endParaRPr lang="ja-JP" altLang="ja-JP" sz="1300">
            <a:effectLst/>
          </a:endParaRPr>
        </a:p>
        <a:p>
          <a:r>
            <a:rPr lang="ja-JP" altLang="en-US" sz="1300" b="0" i="0" u="none" strike="noStrike" baseline="0" smtClean="0">
              <a:solidFill>
                <a:schemeClr val="dk1"/>
              </a:solidFill>
              <a:latin typeface="+mn-lt"/>
              <a:ea typeface="+mn-ea"/>
              <a:cs typeface="+mn-cs"/>
            </a:rPr>
            <a:t>　また、財政調整基金については、災害等に緊急的に対応する財源として現状程度を維持する。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a:effectLst/>
            </a:rPr>
            <a:t>　　「地域振興基金」／邑南町の一体感の醸成、自治振興組織の育成、地域住民の連帯の強化に資する事業の推進のため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rPr>
            <a:t>日本一の子育て村推進基金」／日本一の子育て村構想の推進のため</a:t>
          </a:r>
          <a:endParaRPr lang="en-US"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rPr>
            <a:t>まちづくり推進基金」／邑南町基本構想に即して行う事業の実施のため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300">
              <a:effectLst/>
            </a:rPr>
            <a:t>まち・ひと・しごと創生基金」／まち・ひと・しごと創生法に基づいて定める邑南町版まち・ひと・しごと創生総合戦略の推進のため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0" lang="ja-JP" altLang="en-US" sz="1300">
              <a:solidFill>
                <a:schemeClr val="dk1"/>
              </a:solidFill>
              <a:effectLst/>
              <a:latin typeface="+mn-lt"/>
              <a:ea typeface="+mn-ea"/>
              <a:cs typeface="+mn-cs"/>
            </a:rPr>
            <a:t>　</a:t>
          </a:r>
          <a:r>
            <a:rPr lang="ja-JP" altLang="ja-JP" sz="1300">
              <a:solidFill>
                <a:schemeClr val="dk1"/>
              </a:solidFill>
              <a:effectLst/>
              <a:latin typeface="+mn-lt"/>
              <a:ea typeface="+mn-ea"/>
              <a:cs typeface="+mn-cs"/>
            </a:rPr>
            <a:t>邑南町版まち・ひと・しごと創生総合戦略</a:t>
          </a:r>
          <a:r>
            <a:rPr lang="ja-JP" altLang="en-US" sz="1300">
              <a:solidFill>
                <a:schemeClr val="dk1"/>
              </a:solidFill>
              <a:effectLst/>
              <a:latin typeface="+mn-lt"/>
              <a:ea typeface="+mn-ea"/>
              <a:cs typeface="+mn-cs"/>
            </a:rPr>
            <a:t>事業実施のため</a:t>
          </a:r>
          <a:r>
            <a:rPr kumimoji="1" lang="ja-JP"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まち・ひと・しごと創生基金」</a:t>
          </a:r>
          <a:r>
            <a:rPr lang="ja-JP" altLang="en-US" sz="1300">
              <a:solidFill>
                <a:schemeClr val="dk1"/>
              </a:solidFill>
              <a:effectLst/>
              <a:latin typeface="+mn-lt"/>
              <a:ea typeface="+mn-ea"/>
              <a:cs typeface="+mn-cs"/>
            </a:rPr>
            <a:t>を２千６百万円を取り崩した。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まち・ひと・しごと創生基金」</a:t>
          </a:r>
          <a:r>
            <a:rPr lang="ja-JP" altLang="en-US" sz="1300">
              <a:solidFill>
                <a:schemeClr val="dk1"/>
              </a:solidFill>
              <a:effectLst/>
              <a:latin typeface="+mn-lt"/>
              <a:ea typeface="+mn-ea"/>
              <a:cs typeface="+mn-cs"/>
            </a:rPr>
            <a:t>／</a:t>
          </a:r>
          <a:r>
            <a:rPr lang="ja-JP" altLang="ja-JP" sz="1300">
              <a:solidFill>
                <a:schemeClr val="dk1"/>
              </a:solidFill>
              <a:effectLst/>
              <a:latin typeface="+mn-lt"/>
              <a:ea typeface="+mn-ea"/>
              <a:cs typeface="+mn-cs"/>
            </a:rPr>
            <a:t>邑南町版まち・ひと・しごと創生総合戦略事業実施のため</a:t>
          </a:r>
          <a:r>
            <a:rPr lang="ja-JP" altLang="en-US" sz="1300">
              <a:solidFill>
                <a:schemeClr val="dk1"/>
              </a:solidFill>
              <a:effectLst/>
              <a:latin typeface="+mn-lt"/>
              <a:ea typeface="+mn-ea"/>
              <a:cs typeface="+mn-cs"/>
            </a:rPr>
            <a:t>、引き続き</a:t>
          </a:r>
          <a:r>
            <a:rPr kumimoji="1" lang="ja-JP" altLang="ja-JP" sz="1300">
              <a:solidFill>
                <a:schemeClr val="dk1"/>
              </a:solidFill>
              <a:effectLst/>
              <a:latin typeface="+mn-lt"/>
              <a:ea typeface="+mn-ea"/>
              <a:cs typeface="+mn-cs"/>
            </a:rPr>
            <a:t>「</a:t>
          </a:r>
          <a:r>
            <a:rPr lang="ja-JP" altLang="ja-JP" sz="1300">
              <a:solidFill>
                <a:schemeClr val="dk1"/>
              </a:solidFill>
              <a:effectLst/>
              <a:latin typeface="+mn-lt"/>
              <a:ea typeface="+mn-ea"/>
              <a:cs typeface="+mn-cs"/>
            </a:rPr>
            <a:t>まち・ひと・しごと創生基金」を取り崩し</a:t>
          </a:r>
          <a:r>
            <a:rPr lang="ja-JP" altLang="en-US" sz="1300">
              <a:solidFill>
                <a:schemeClr val="dk1"/>
              </a:solidFill>
              <a:effectLst/>
              <a:latin typeface="+mn-lt"/>
              <a:ea typeface="+mn-ea"/>
              <a:cs typeface="+mn-cs"/>
            </a:rPr>
            <a:t>て事業実施を行う</a:t>
          </a:r>
          <a:r>
            <a:rPr lang="ja-JP" altLang="ja-JP" sz="1300">
              <a:solidFill>
                <a:schemeClr val="dk1"/>
              </a:solidFill>
              <a:effectLst/>
              <a:latin typeface="+mn-lt"/>
              <a:ea typeface="+mn-ea"/>
              <a:cs typeface="+mn-cs"/>
            </a:rPr>
            <a:t>。</a:t>
          </a:r>
          <a:endParaRPr lang="ja-JP" altLang="ja-JP" sz="1300">
            <a:effectLst/>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平成２９年度大雪災害の除雪費用等に１億１千９百万円を取り崩した</a:t>
          </a:r>
          <a:r>
            <a:rPr lang="ja-JP" altLang="en-US" sz="1300" b="0" i="0" baseline="0">
              <a:solidFill>
                <a:schemeClr val="dk1"/>
              </a:solidFill>
              <a:effectLst/>
              <a:latin typeface="+mn-lt"/>
              <a:ea typeface="+mn-ea"/>
              <a:cs typeface="+mn-cs"/>
            </a:rPr>
            <a:t>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lang="ja-JP" altLang="en-US" sz="1300" b="0" i="0" u="none" strike="noStrike" baseline="0" smtClean="0">
              <a:solidFill>
                <a:schemeClr val="dk1"/>
              </a:solidFill>
              <a:latin typeface="+mn-lt"/>
              <a:ea typeface="+mn-ea"/>
              <a:cs typeface="+mn-cs"/>
            </a:rPr>
            <a:t>　災害への備え等のため、過去の実績等を踏まえ、現状の５～６億円程度を目途に積み立てることとしている。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償還のため２億４百万円を積み立てたことによる増加</a:t>
          </a:r>
          <a:endParaRPr kumimoji="1" lang="en-US" altLang="ja-JP" sz="13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新発債については普通建設事業への充当額を５億円以内と設定し、制限をかけるている一方で、止むを得ず上限を超える新発債については、</a:t>
          </a:r>
          <a:r>
            <a:rPr kumimoji="1" lang="ja-JP" altLang="en-US" sz="1300" baseline="0">
              <a:solidFill>
                <a:schemeClr val="dk1"/>
              </a:solidFill>
              <a:effectLst/>
              <a:latin typeface="+mn-lt"/>
              <a:ea typeface="+mn-ea"/>
              <a:cs typeface="+mn-cs"/>
            </a:rPr>
            <a:t>必要な</a:t>
          </a:r>
          <a:r>
            <a:rPr kumimoji="1" lang="ja-JP" altLang="ja-JP" sz="1300" baseline="0">
              <a:solidFill>
                <a:schemeClr val="dk1"/>
              </a:solidFill>
              <a:effectLst/>
              <a:latin typeface="+mn-lt"/>
              <a:ea typeface="+mn-ea"/>
              <a:cs typeface="+mn-cs"/>
            </a:rPr>
            <a:t>償還額を積み立てる</a:t>
          </a:r>
          <a:r>
            <a:rPr kumimoji="1" lang="ja-JP" altLang="en-US" sz="130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当町は、平成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16年の</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町村合併前後に支所や</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公民館、</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自治会館等の施設整備を進めたため</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比較的施設が新しく</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費は、類似団体平均より低い水準です。今後、人口減少に伴う税収の減少や高齢化の進展に伴う社会保障経費の増加、普通交付税の合併特例措置の優遇措置の段階的縮小により、全ての公共施設をこれまで同様に維持・保全していく財源を確保</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し続ける</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ことは、困難であると考えています。邑南町公共施設等総合管理計画に基づき、施設の計画的な更新や統廃合・複合化・多機能化を基本として、適切な施設の維持管理に努めます。</a:t>
          </a:r>
          <a:endParaRPr lang="ja-JP" altLang="ja-JP" sz="105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92075</xdr:rowOff>
    </xdr:from>
    <xdr:to>
      <xdr:col>23</xdr:col>
      <xdr:colOff>85090</xdr:colOff>
      <xdr:row>33</xdr:row>
      <xdr:rowOff>138557</xdr:rowOff>
    </xdr:to>
    <xdr:cxnSp macro="">
      <xdr:nvCxnSpPr>
        <xdr:cNvPr id="62" name="直線コネクタ 61"/>
        <xdr:cNvCxnSpPr/>
      </xdr:nvCxnSpPr>
      <xdr:spPr>
        <a:xfrm flipV="1">
          <a:off x="4760595" y="5492750"/>
          <a:ext cx="1270" cy="107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142384</xdr:rowOff>
    </xdr:from>
    <xdr:ext cx="405111" cy="259045"/>
    <xdr:sp macro="" textlink="">
      <xdr:nvSpPr>
        <xdr:cNvPr id="63" name="有形固定資産減価償却率最小値テキスト"/>
        <xdr:cNvSpPr txBox="1"/>
      </xdr:nvSpPr>
      <xdr:spPr>
        <a:xfrm>
          <a:off x="4813300" y="6571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138557</xdr:rowOff>
    </xdr:from>
    <xdr:to>
      <xdr:col>23</xdr:col>
      <xdr:colOff>174625</xdr:colOff>
      <xdr:row>33</xdr:row>
      <xdr:rowOff>138557</xdr:rowOff>
    </xdr:to>
    <xdr:cxnSp macro="">
      <xdr:nvCxnSpPr>
        <xdr:cNvPr id="64" name="直線コネクタ 63"/>
        <xdr:cNvCxnSpPr/>
      </xdr:nvCxnSpPr>
      <xdr:spPr>
        <a:xfrm>
          <a:off x="4673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38752</xdr:rowOff>
    </xdr:from>
    <xdr:ext cx="405111" cy="259045"/>
    <xdr:sp macro="" textlink="">
      <xdr:nvSpPr>
        <xdr:cNvPr id="65" name="有形固定資産減価償却率最大値テキスト"/>
        <xdr:cNvSpPr txBox="1"/>
      </xdr:nvSpPr>
      <xdr:spPr>
        <a:xfrm>
          <a:off x="4813300" y="526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92075</xdr:rowOff>
    </xdr:from>
    <xdr:to>
      <xdr:col>23</xdr:col>
      <xdr:colOff>174625</xdr:colOff>
      <xdr:row>27</xdr:row>
      <xdr:rowOff>92075</xdr:rowOff>
    </xdr:to>
    <xdr:cxnSp macro="">
      <xdr:nvCxnSpPr>
        <xdr:cNvPr id="66" name="直線コネクタ 65"/>
        <xdr:cNvCxnSpPr/>
      </xdr:nvCxnSpPr>
      <xdr:spPr>
        <a:xfrm>
          <a:off x="4673600" y="5492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112412</xdr:rowOff>
    </xdr:from>
    <xdr:ext cx="405111" cy="259045"/>
    <xdr:sp macro="" textlink="">
      <xdr:nvSpPr>
        <xdr:cNvPr id="67" name="有形固定資産減価償却率平均値テキスト"/>
        <xdr:cNvSpPr txBox="1"/>
      </xdr:nvSpPr>
      <xdr:spPr>
        <a:xfrm>
          <a:off x="4813300" y="60274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89535</xdr:rowOff>
    </xdr:from>
    <xdr:to>
      <xdr:col>23</xdr:col>
      <xdr:colOff>136525</xdr:colOff>
      <xdr:row>32</xdr:row>
      <xdr:rowOff>19685</xdr:rowOff>
    </xdr:to>
    <xdr:sp macro="" textlink="">
      <xdr:nvSpPr>
        <xdr:cNvPr id="68" name="フローチャート: 判断 67"/>
        <xdr:cNvSpPr/>
      </xdr:nvSpPr>
      <xdr:spPr>
        <a:xfrm>
          <a:off x="47117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119761</xdr:rowOff>
    </xdr:from>
    <xdr:to>
      <xdr:col>19</xdr:col>
      <xdr:colOff>187325</xdr:colOff>
      <xdr:row>32</xdr:row>
      <xdr:rowOff>49911</xdr:rowOff>
    </xdr:to>
    <xdr:sp macro="" textlink="">
      <xdr:nvSpPr>
        <xdr:cNvPr id="69" name="フローチャート: 判断 68"/>
        <xdr:cNvSpPr/>
      </xdr:nvSpPr>
      <xdr:spPr>
        <a:xfrm>
          <a:off x="4000500" y="620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129667</xdr:rowOff>
    </xdr:from>
    <xdr:to>
      <xdr:col>15</xdr:col>
      <xdr:colOff>187325</xdr:colOff>
      <xdr:row>33</xdr:row>
      <xdr:rowOff>59817</xdr:rowOff>
    </xdr:to>
    <xdr:sp macro="" textlink="">
      <xdr:nvSpPr>
        <xdr:cNvPr id="70" name="フローチャート: 判断 69"/>
        <xdr:cNvSpPr/>
      </xdr:nvSpPr>
      <xdr:spPr>
        <a:xfrm>
          <a:off x="3238500" y="638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1" name="テキスト ボックス 70"/>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2" name="テキスト ボックス 71"/>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3" name="テキスト ボックス 72"/>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4" name="テキスト ボックス 73"/>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5" name="テキスト ボックス 74"/>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138303</xdr:rowOff>
    </xdr:from>
    <xdr:to>
      <xdr:col>23</xdr:col>
      <xdr:colOff>136525</xdr:colOff>
      <xdr:row>33</xdr:row>
      <xdr:rowOff>68453</xdr:rowOff>
    </xdr:to>
    <xdr:sp macro="" textlink="">
      <xdr:nvSpPr>
        <xdr:cNvPr id="76" name="楕円 75"/>
        <xdr:cNvSpPr/>
      </xdr:nvSpPr>
      <xdr:spPr>
        <a:xfrm>
          <a:off x="4711700" y="639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53230</xdr:rowOff>
    </xdr:from>
    <xdr:ext cx="405111" cy="259045"/>
    <xdr:sp macro="" textlink="">
      <xdr:nvSpPr>
        <xdr:cNvPr id="77" name="有形固定資産減価償却率該当値テキスト"/>
        <xdr:cNvSpPr txBox="1"/>
      </xdr:nvSpPr>
      <xdr:spPr>
        <a:xfrm>
          <a:off x="4813300" y="631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126619</xdr:rowOff>
    </xdr:from>
    <xdr:to>
      <xdr:col>19</xdr:col>
      <xdr:colOff>187325</xdr:colOff>
      <xdr:row>34</xdr:row>
      <xdr:rowOff>56769</xdr:rowOff>
    </xdr:to>
    <xdr:sp macro="" textlink="">
      <xdr:nvSpPr>
        <xdr:cNvPr id="78" name="楕円 77"/>
        <xdr:cNvSpPr/>
      </xdr:nvSpPr>
      <xdr:spPr>
        <a:xfrm>
          <a:off x="4000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17653</xdr:rowOff>
    </xdr:from>
    <xdr:to>
      <xdr:col>23</xdr:col>
      <xdr:colOff>85725</xdr:colOff>
      <xdr:row>34</xdr:row>
      <xdr:rowOff>5969</xdr:rowOff>
    </xdr:to>
    <xdr:cxnSp macro="">
      <xdr:nvCxnSpPr>
        <xdr:cNvPr id="79" name="直線コネクタ 78"/>
        <xdr:cNvCxnSpPr/>
      </xdr:nvCxnSpPr>
      <xdr:spPr>
        <a:xfrm flipV="1">
          <a:off x="4051300" y="6447028"/>
          <a:ext cx="711200" cy="15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126619</xdr:rowOff>
    </xdr:from>
    <xdr:to>
      <xdr:col>15</xdr:col>
      <xdr:colOff>187325</xdr:colOff>
      <xdr:row>34</xdr:row>
      <xdr:rowOff>56769</xdr:rowOff>
    </xdr:to>
    <xdr:sp macro="" textlink="">
      <xdr:nvSpPr>
        <xdr:cNvPr id="80" name="楕円 79"/>
        <xdr:cNvSpPr/>
      </xdr:nvSpPr>
      <xdr:spPr>
        <a:xfrm>
          <a:off x="3238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34</xdr:row>
      <xdr:rowOff>5969</xdr:rowOff>
    </xdr:from>
    <xdr:to>
      <xdr:col>19</xdr:col>
      <xdr:colOff>136525</xdr:colOff>
      <xdr:row>34</xdr:row>
      <xdr:rowOff>5969</xdr:rowOff>
    </xdr:to>
    <xdr:cxnSp macro="">
      <xdr:nvCxnSpPr>
        <xdr:cNvPr id="81" name="直線コネクタ 80"/>
        <xdr:cNvCxnSpPr/>
      </xdr:nvCxnSpPr>
      <xdr:spPr>
        <a:xfrm>
          <a:off x="3289300" y="6606794"/>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66438</xdr:rowOff>
    </xdr:from>
    <xdr:ext cx="405111" cy="259045"/>
    <xdr:sp macro="" textlink="">
      <xdr:nvSpPr>
        <xdr:cNvPr id="82" name="n_1aveValue有形固定資産減価償却率"/>
        <xdr:cNvSpPr txBox="1"/>
      </xdr:nvSpPr>
      <xdr:spPr>
        <a:xfrm>
          <a:off x="3836044" y="5981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76344</xdr:rowOff>
    </xdr:from>
    <xdr:ext cx="405111" cy="259045"/>
    <xdr:sp macro="" textlink="">
      <xdr:nvSpPr>
        <xdr:cNvPr id="83" name="n_2aveValue有形固定資産減価償却率"/>
        <xdr:cNvSpPr txBox="1"/>
      </xdr:nvSpPr>
      <xdr:spPr>
        <a:xfrm>
          <a:off x="3086744" y="6162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47896</xdr:rowOff>
    </xdr:from>
    <xdr:ext cx="405111" cy="259045"/>
    <xdr:sp macro="" textlink="">
      <xdr:nvSpPr>
        <xdr:cNvPr id="84" name="n_1mainValue有形固定資産減価償却率"/>
        <xdr:cNvSpPr txBox="1"/>
      </xdr:nvSpPr>
      <xdr:spPr>
        <a:xfrm>
          <a:off x="3836044"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34</xdr:row>
      <xdr:rowOff>47896</xdr:rowOff>
    </xdr:from>
    <xdr:ext cx="405111" cy="259045"/>
    <xdr:sp macro="" textlink="">
      <xdr:nvSpPr>
        <xdr:cNvPr id="85" name="n_2mainValue有形固定資産減価償却率"/>
        <xdr:cNvSpPr txBox="1"/>
      </xdr:nvSpPr>
      <xdr:spPr>
        <a:xfrm>
          <a:off x="3086744" y="6648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6" name="正方形/長方形 8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7" name="正方形/長方形 8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8" name="正方形/長方形 87"/>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9" name="正方形/長方形 8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0" name="正方形/長方形 8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1" name="正方形/長方形 9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2" name="正方形/長方形 9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3" name="正方形/長方形 9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4" name="正方形/長方形 9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5" name="正方形/長方形 9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6" name="正方形/長方形 9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7" name="正方形/長方形 9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8" name="テキスト ボックス 9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現在、新規発行の地方債の抑制や繰上償還による地方債残高の減少を進めるとともに、新規起債時に償還に必要な財源分の減債基金の積立を行っています。これにより、債務償還可能年数計算の分子となる将来負担額は減少傾向にあります。一方で、分母となる経常的収支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普通交付税の合併特例措置の優遇措置の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縮小により収入が減っていることから黒字部分が減少しています。</a:t>
          </a:r>
          <a:r>
            <a:rPr kumimoji="1" lang="ja-JP" altLang="en-US" sz="1100">
              <a:latin typeface="ＭＳ Ｐゴシック" panose="020B0600070205080204" pitchFamily="50" charset="-128"/>
              <a:ea typeface="ＭＳ Ｐゴシック" panose="020B0600070205080204" pitchFamily="50" charset="-128"/>
            </a:rPr>
            <a:t>引き続き起債の新規発行の抑制と減債基金積立を行うとともに、経常収支の改善に努めていきます。</a:t>
          </a:r>
        </a:p>
      </xdr:txBody>
    </xdr:sp>
    <xdr:clientData/>
  </xdr:twoCellAnchor>
  <xdr:oneCellAnchor>
    <xdr:from>
      <xdr:col>57</xdr:col>
      <xdr:colOff>111125</xdr:colOff>
      <xdr:row>23</xdr:row>
      <xdr:rowOff>47625</xdr:rowOff>
    </xdr:from>
    <xdr:ext cx="349839" cy="225703"/>
    <xdr:sp macro="" textlink="">
      <xdr:nvSpPr>
        <xdr:cNvPr id="99" name="テキスト ボックス 9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0" name="直線コネクタ 9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69850</xdr:rowOff>
    </xdr:from>
    <xdr:to>
      <xdr:col>80</xdr:col>
      <xdr:colOff>9525</xdr:colOff>
      <xdr:row>35</xdr:row>
      <xdr:rowOff>69850</xdr:rowOff>
    </xdr:to>
    <xdr:cxnSp macro="">
      <xdr:nvCxnSpPr>
        <xdr:cNvPr id="101" name="直線コネクタ 100"/>
        <xdr:cNvCxnSpPr/>
      </xdr:nvCxnSpPr>
      <xdr:spPr>
        <a:xfrm>
          <a:off x="11303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147499</xdr:rowOff>
    </xdr:from>
    <xdr:ext cx="308097" cy="225703"/>
    <xdr:sp macro="" textlink="">
      <xdr:nvSpPr>
        <xdr:cNvPr id="102" name="テキスト ボックス 101"/>
        <xdr:cNvSpPr txBox="1"/>
      </xdr:nvSpPr>
      <xdr:spPr>
        <a:xfrm>
          <a:off x="10931403" y="67483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142875</xdr:rowOff>
    </xdr:from>
    <xdr:to>
      <xdr:col>80</xdr:col>
      <xdr:colOff>9525</xdr:colOff>
      <xdr:row>33</xdr:row>
      <xdr:rowOff>142875</xdr:rowOff>
    </xdr:to>
    <xdr:cxnSp macro="">
      <xdr:nvCxnSpPr>
        <xdr:cNvPr id="103" name="直線コネクタ 102"/>
        <xdr:cNvCxnSpPr/>
      </xdr:nvCxnSpPr>
      <xdr:spPr>
        <a:xfrm>
          <a:off x="11303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33</xdr:row>
      <xdr:rowOff>49074</xdr:rowOff>
    </xdr:from>
    <xdr:ext cx="308097" cy="225703"/>
    <xdr:sp macro="" textlink="">
      <xdr:nvSpPr>
        <xdr:cNvPr id="104" name="テキスト ボックス 103"/>
        <xdr:cNvSpPr txBox="1"/>
      </xdr:nvSpPr>
      <xdr:spPr>
        <a:xfrm>
          <a:off x="10931403" y="647844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44450</xdr:rowOff>
    </xdr:from>
    <xdr:to>
      <xdr:col>80</xdr:col>
      <xdr:colOff>9525</xdr:colOff>
      <xdr:row>32</xdr:row>
      <xdr:rowOff>44450</xdr:rowOff>
    </xdr:to>
    <xdr:cxnSp macro="">
      <xdr:nvCxnSpPr>
        <xdr:cNvPr id="105" name="直線コネクタ 104"/>
        <xdr:cNvCxnSpPr/>
      </xdr:nvCxnSpPr>
      <xdr:spPr>
        <a:xfrm>
          <a:off x="11303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122099</xdr:rowOff>
    </xdr:from>
    <xdr:ext cx="308097" cy="225703"/>
    <xdr:sp macro="" textlink="">
      <xdr:nvSpPr>
        <xdr:cNvPr id="106" name="テキスト ボックス 105"/>
        <xdr:cNvSpPr txBox="1"/>
      </xdr:nvSpPr>
      <xdr:spPr>
        <a:xfrm>
          <a:off x="10931403" y="62085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19050</xdr:rowOff>
    </xdr:from>
    <xdr:to>
      <xdr:col>80</xdr:col>
      <xdr:colOff>9525</xdr:colOff>
      <xdr:row>29</xdr:row>
      <xdr:rowOff>19050</xdr:rowOff>
    </xdr:to>
    <xdr:cxnSp macro="">
      <xdr:nvCxnSpPr>
        <xdr:cNvPr id="109" name="直線コネクタ 108"/>
        <xdr:cNvCxnSpPr/>
      </xdr:nvCxnSpPr>
      <xdr:spPr>
        <a:xfrm>
          <a:off x="11303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96699</xdr:rowOff>
    </xdr:from>
    <xdr:ext cx="308097" cy="225703"/>
    <xdr:sp macro="" textlink="">
      <xdr:nvSpPr>
        <xdr:cNvPr id="110" name="テキスト ボックス 109"/>
        <xdr:cNvSpPr txBox="1"/>
      </xdr:nvSpPr>
      <xdr:spPr>
        <a:xfrm>
          <a:off x="10931403" y="566882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92075</xdr:rowOff>
    </xdr:from>
    <xdr:to>
      <xdr:col>80</xdr:col>
      <xdr:colOff>9525</xdr:colOff>
      <xdr:row>27</xdr:row>
      <xdr:rowOff>92075</xdr:rowOff>
    </xdr:to>
    <xdr:cxnSp macro="">
      <xdr:nvCxnSpPr>
        <xdr:cNvPr id="111" name="直線コネクタ 110"/>
        <xdr:cNvCxnSpPr/>
      </xdr:nvCxnSpPr>
      <xdr:spPr>
        <a:xfrm>
          <a:off x="11303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26</xdr:row>
      <xdr:rowOff>169724</xdr:rowOff>
    </xdr:from>
    <xdr:ext cx="359394" cy="225703"/>
    <xdr:sp macro="" textlink="">
      <xdr:nvSpPr>
        <xdr:cNvPr id="112" name="テキスト ボックス 111"/>
        <xdr:cNvSpPr txBox="1"/>
      </xdr:nvSpPr>
      <xdr:spPr>
        <a:xfrm>
          <a:off x="10880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25</xdr:row>
      <xdr:rowOff>165100</xdr:rowOff>
    </xdr:from>
    <xdr:to>
      <xdr:col>80</xdr:col>
      <xdr:colOff>9525</xdr:colOff>
      <xdr:row>25</xdr:row>
      <xdr:rowOff>165100</xdr:rowOff>
    </xdr:to>
    <xdr:cxnSp macro="">
      <xdr:nvCxnSpPr>
        <xdr:cNvPr id="113" name="直線コネクタ 112"/>
        <xdr:cNvCxnSpPr/>
      </xdr:nvCxnSpPr>
      <xdr:spPr>
        <a:xfrm>
          <a:off x="11303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71299</xdr:rowOff>
    </xdr:from>
    <xdr:ext cx="359394" cy="225703"/>
    <xdr:sp macro="" textlink="">
      <xdr:nvSpPr>
        <xdr:cNvPr id="114" name="テキスト ボックス 113"/>
        <xdr:cNvSpPr txBox="1"/>
      </xdr:nvSpPr>
      <xdr:spPr>
        <a:xfrm>
          <a:off x="10880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65881</xdr:rowOff>
    </xdr:to>
    <xdr:cxnSp macro="">
      <xdr:nvCxnSpPr>
        <xdr:cNvPr id="118" name="直線コネクタ 117"/>
        <xdr:cNvCxnSpPr/>
      </xdr:nvCxnSpPr>
      <xdr:spPr>
        <a:xfrm flipV="1">
          <a:off x="14793595" y="5384800"/>
          <a:ext cx="1269" cy="128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69708</xdr:rowOff>
    </xdr:from>
    <xdr:ext cx="340478" cy="259045"/>
    <xdr:sp macro="" textlink="">
      <xdr:nvSpPr>
        <xdr:cNvPr id="119" name="債務償還可能年数最小値テキスト"/>
        <xdr:cNvSpPr txBox="1"/>
      </xdr:nvSpPr>
      <xdr:spPr>
        <a:xfrm>
          <a:off x="14846300" y="66705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65881</xdr:rowOff>
    </xdr:from>
    <xdr:to>
      <xdr:col>76</xdr:col>
      <xdr:colOff>111125</xdr:colOff>
      <xdr:row>34</xdr:row>
      <xdr:rowOff>65881</xdr:rowOff>
    </xdr:to>
    <xdr:cxnSp macro="">
      <xdr:nvCxnSpPr>
        <xdr:cNvPr id="120" name="直線コネクタ 119"/>
        <xdr:cNvCxnSpPr/>
      </xdr:nvCxnSpPr>
      <xdr:spPr>
        <a:xfrm>
          <a:off x="14706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405111" cy="259045"/>
    <xdr:sp macro="" textlink="">
      <xdr:nvSpPr>
        <xdr:cNvPr id="121" name="債務償還可能年数最大値テキスト"/>
        <xdr:cNvSpPr txBox="1"/>
      </xdr:nvSpPr>
      <xdr:spPr>
        <a:xfrm>
          <a:off x="14846300" y="516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2" name="直線コネクタ 121"/>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31608</xdr:rowOff>
    </xdr:from>
    <xdr:ext cx="340478" cy="259045"/>
    <xdr:sp macro="" textlink="">
      <xdr:nvSpPr>
        <xdr:cNvPr id="123" name="債務償還可能年数平均値テキスト"/>
        <xdr:cNvSpPr txBox="1"/>
      </xdr:nvSpPr>
      <xdr:spPr>
        <a:xfrm>
          <a:off x="14846300" y="594663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53181</xdr:rowOff>
    </xdr:from>
    <xdr:to>
      <xdr:col>76</xdr:col>
      <xdr:colOff>73025</xdr:colOff>
      <xdr:row>30</xdr:row>
      <xdr:rowOff>154781</xdr:rowOff>
    </xdr:to>
    <xdr:sp macro="" textlink="">
      <xdr:nvSpPr>
        <xdr:cNvPr id="124" name="フローチャート: 判断 123"/>
        <xdr:cNvSpPr/>
      </xdr:nvSpPr>
      <xdr:spPr>
        <a:xfrm>
          <a:off x="14744700" y="596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89694</xdr:rowOff>
    </xdr:from>
    <xdr:to>
      <xdr:col>76</xdr:col>
      <xdr:colOff>73025</xdr:colOff>
      <xdr:row>30</xdr:row>
      <xdr:rowOff>19844</xdr:rowOff>
    </xdr:to>
    <xdr:sp macro="" textlink="">
      <xdr:nvSpPr>
        <xdr:cNvPr id="130" name="楕円 129"/>
        <xdr:cNvSpPr/>
      </xdr:nvSpPr>
      <xdr:spPr>
        <a:xfrm>
          <a:off x="14744700" y="583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112571</xdr:rowOff>
    </xdr:from>
    <xdr:ext cx="340478" cy="259045"/>
    <xdr:sp macro="" textlink="">
      <xdr:nvSpPr>
        <xdr:cNvPr id="131" name="債務償還可能年数該当値テキスト"/>
        <xdr:cNvSpPr txBox="1"/>
      </xdr:nvSpPr>
      <xdr:spPr>
        <a:xfrm>
          <a:off x="14846300" y="56846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33746</xdr:rowOff>
    </xdr:from>
    <xdr:to>
      <xdr:col>24</xdr:col>
      <xdr:colOff>62865</xdr:colOff>
      <xdr:row>41</xdr:row>
      <xdr:rowOff>156210</xdr:rowOff>
    </xdr:to>
    <xdr:cxnSp macro="">
      <xdr:nvCxnSpPr>
        <xdr:cNvPr id="58" name="直線コネクタ 57"/>
        <xdr:cNvCxnSpPr/>
      </xdr:nvCxnSpPr>
      <xdr:spPr>
        <a:xfrm flipV="1">
          <a:off x="4634865" y="5863046"/>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160037</xdr:rowOff>
    </xdr:from>
    <xdr:ext cx="405111" cy="259045"/>
    <xdr:sp macro="" textlink="">
      <xdr:nvSpPr>
        <xdr:cNvPr id="59" name="【道路】&#10;有形固定資産減価償却率最小値テキスト"/>
        <xdr:cNvSpPr txBox="1"/>
      </xdr:nvSpPr>
      <xdr:spPr>
        <a:xfrm>
          <a:off x="46736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156210</xdr:rowOff>
    </xdr:from>
    <xdr:to>
      <xdr:col>24</xdr:col>
      <xdr:colOff>152400</xdr:colOff>
      <xdr:row>41</xdr:row>
      <xdr:rowOff>156210</xdr:rowOff>
    </xdr:to>
    <xdr:cxnSp macro="">
      <xdr:nvCxnSpPr>
        <xdr:cNvPr id="60" name="直線コネクタ 59"/>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151873</xdr:rowOff>
    </xdr:from>
    <xdr:ext cx="405111" cy="259045"/>
    <xdr:sp macro="" textlink="">
      <xdr:nvSpPr>
        <xdr:cNvPr id="61" name="【道路】&#10;有形固定資産減価償却率最大値テキスト"/>
        <xdr:cNvSpPr txBox="1"/>
      </xdr:nvSpPr>
      <xdr:spPr>
        <a:xfrm>
          <a:off x="4673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33746</xdr:rowOff>
    </xdr:from>
    <xdr:to>
      <xdr:col>24</xdr:col>
      <xdr:colOff>152400</xdr:colOff>
      <xdr:row>34</xdr:row>
      <xdr:rowOff>33746</xdr:rowOff>
    </xdr:to>
    <xdr:cxnSp macro="">
      <xdr:nvCxnSpPr>
        <xdr:cNvPr id="62" name="直線コネクタ 61"/>
        <xdr:cNvCxnSpPr/>
      </xdr:nvCxnSpPr>
      <xdr:spPr>
        <a:xfrm>
          <a:off x="4546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41746</xdr:rowOff>
    </xdr:from>
    <xdr:ext cx="405111" cy="259045"/>
    <xdr:sp macro="" textlink="">
      <xdr:nvSpPr>
        <xdr:cNvPr id="63" name="【道路】&#10;有形固定資産減価償却率平均値テキスト"/>
        <xdr:cNvSpPr txBox="1"/>
      </xdr:nvSpPr>
      <xdr:spPr>
        <a:xfrm>
          <a:off x="4673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18869</xdr:rowOff>
    </xdr:from>
    <xdr:to>
      <xdr:col>24</xdr:col>
      <xdr:colOff>114300</xdr:colOff>
      <xdr:row>38</xdr:row>
      <xdr:rowOff>120469</xdr:rowOff>
    </xdr:to>
    <xdr:sp macro="" textlink="">
      <xdr:nvSpPr>
        <xdr:cNvPr id="64" name="フローチャート: 判断 63"/>
        <xdr:cNvSpPr/>
      </xdr:nvSpPr>
      <xdr:spPr>
        <a:xfrm>
          <a:off x="4584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61323</xdr:rowOff>
    </xdr:from>
    <xdr:to>
      <xdr:col>20</xdr:col>
      <xdr:colOff>38100</xdr:colOff>
      <xdr:row>38</xdr:row>
      <xdr:rowOff>162923</xdr:rowOff>
    </xdr:to>
    <xdr:sp macro="" textlink="">
      <xdr:nvSpPr>
        <xdr:cNvPr id="65" name="フローチャート: 判断 64"/>
        <xdr:cNvSpPr/>
      </xdr:nvSpPr>
      <xdr:spPr>
        <a:xfrm>
          <a:off x="3746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6" name="フローチャート: 判断 65"/>
        <xdr:cNvSpPr/>
      </xdr:nvSpPr>
      <xdr:spPr>
        <a:xfrm>
          <a:off x="2857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85816</xdr:rowOff>
    </xdr:from>
    <xdr:to>
      <xdr:col>24</xdr:col>
      <xdr:colOff>114300</xdr:colOff>
      <xdr:row>40</xdr:row>
      <xdr:rowOff>15966</xdr:rowOff>
    </xdr:to>
    <xdr:sp macro="" textlink="">
      <xdr:nvSpPr>
        <xdr:cNvPr id="72" name="楕円 71"/>
        <xdr:cNvSpPr/>
      </xdr:nvSpPr>
      <xdr:spPr>
        <a:xfrm>
          <a:off x="4584700" y="677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64243</xdr:rowOff>
    </xdr:from>
    <xdr:ext cx="405111" cy="259045"/>
    <xdr:sp macro="" textlink="">
      <xdr:nvSpPr>
        <xdr:cNvPr id="73" name="【道路】&#10;有形固定資産減価償却率該当値テキスト"/>
        <xdr:cNvSpPr txBox="1"/>
      </xdr:nvSpPr>
      <xdr:spPr>
        <a:xfrm>
          <a:off x="4673600"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31931</xdr:rowOff>
    </xdr:from>
    <xdr:to>
      <xdr:col>20</xdr:col>
      <xdr:colOff>38100</xdr:colOff>
      <xdr:row>40</xdr:row>
      <xdr:rowOff>133531</xdr:rowOff>
    </xdr:to>
    <xdr:sp macro="" textlink="">
      <xdr:nvSpPr>
        <xdr:cNvPr id="74" name="楕円 73"/>
        <xdr:cNvSpPr/>
      </xdr:nvSpPr>
      <xdr:spPr>
        <a:xfrm>
          <a:off x="3746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136616</xdr:rowOff>
    </xdr:from>
    <xdr:to>
      <xdr:col>24</xdr:col>
      <xdr:colOff>63500</xdr:colOff>
      <xdr:row>40</xdr:row>
      <xdr:rowOff>82731</xdr:rowOff>
    </xdr:to>
    <xdr:cxnSp macro="">
      <xdr:nvCxnSpPr>
        <xdr:cNvPr id="75" name="直線コネクタ 74"/>
        <xdr:cNvCxnSpPr/>
      </xdr:nvCxnSpPr>
      <xdr:spPr>
        <a:xfrm flipV="1">
          <a:off x="3797300" y="6823166"/>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31931</xdr:rowOff>
    </xdr:from>
    <xdr:to>
      <xdr:col>15</xdr:col>
      <xdr:colOff>101600</xdr:colOff>
      <xdr:row>40</xdr:row>
      <xdr:rowOff>133531</xdr:rowOff>
    </xdr:to>
    <xdr:sp macro="" textlink="">
      <xdr:nvSpPr>
        <xdr:cNvPr id="76" name="楕円 75"/>
        <xdr:cNvSpPr/>
      </xdr:nvSpPr>
      <xdr:spPr>
        <a:xfrm>
          <a:off x="2857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82731</xdr:rowOff>
    </xdr:from>
    <xdr:to>
      <xdr:col>19</xdr:col>
      <xdr:colOff>177800</xdr:colOff>
      <xdr:row>40</xdr:row>
      <xdr:rowOff>82731</xdr:rowOff>
    </xdr:to>
    <xdr:cxnSp macro="">
      <xdr:nvCxnSpPr>
        <xdr:cNvPr id="77" name="直線コネクタ 76"/>
        <xdr:cNvCxnSpPr/>
      </xdr:nvCxnSpPr>
      <xdr:spPr>
        <a:xfrm>
          <a:off x="2908300" y="694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8000</xdr:rowOff>
    </xdr:from>
    <xdr:ext cx="405111" cy="259045"/>
    <xdr:sp macro="" textlink="">
      <xdr:nvSpPr>
        <xdr:cNvPr id="78" name="n_1aveValue【道路】&#10;有形固定資産減価償却率"/>
        <xdr:cNvSpPr txBox="1"/>
      </xdr:nvSpPr>
      <xdr:spPr>
        <a:xfrm>
          <a:off x="35820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154957</xdr:rowOff>
    </xdr:from>
    <xdr:ext cx="405111" cy="259045"/>
    <xdr:sp macro="" textlink="">
      <xdr:nvSpPr>
        <xdr:cNvPr id="79" name="n_2aveValue【道路】&#10;有形固定資産減価償却率"/>
        <xdr:cNvSpPr txBox="1"/>
      </xdr:nvSpPr>
      <xdr:spPr>
        <a:xfrm>
          <a:off x="2705744" y="649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124658</xdr:rowOff>
    </xdr:from>
    <xdr:ext cx="405111" cy="259045"/>
    <xdr:sp macro="" textlink="">
      <xdr:nvSpPr>
        <xdr:cNvPr id="80" name="n_1mainValue【道路】&#10;有形固定資産減価償却率"/>
        <xdr:cNvSpPr txBox="1"/>
      </xdr:nvSpPr>
      <xdr:spPr>
        <a:xfrm>
          <a:off x="35820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124658</xdr:rowOff>
    </xdr:from>
    <xdr:ext cx="405111" cy="259045"/>
    <xdr:sp macro="" textlink="">
      <xdr:nvSpPr>
        <xdr:cNvPr id="81" name="n_2mainValue【道路】&#10;有形固定資産減価償却率"/>
        <xdr:cNvSpPr txBox="1"/>
      </xdr:nvSpPr>
      <xdr:spPr>
        <a:xfrm>
          <a:off x="2705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5" name="テキスト ボックス 9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7" name="テキスト ボックス 9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9" name="テキスト ボックス 9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3" name="テキスト ボックス 102"/>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39510</xdr:rowOff>
    </xdr:from>
    <xdr:to>
      <xdr:col>54</xdr:col>
      <xdr:colOff>189865</xdr:colOff>
      <xdr:row>40</xdr:row>
      <xdr:rowOff>107347</xdr:rowOff>
    </xdr:to>
    <xdr:cxnSp macro="">
      <xdr:nvCxnSpPr>
        <xdr:cNvPr id="105" name="直線コネクタ 104"/>
        <xdr:cNvCxnSpPr/>
      </xdr:nvCxnSpPr>
      <xdr:spPr>
        <a:xfrm flipV="1">
          <a:off x="10476865" y="5697360"/>
          <a:ext cx="0" cy="1267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111174</xdr:rowOff>
    </xdr:from>
    <xdr:ext cx="534377" cy="259045"/>
    <xdr:sp macro="" textlink="">
      <xdr:nvSpPr>
        <xdr:cNvPr id="106" name="【道路】&#10;一人当たり延長最小値テキスト"/>
        <xdr:cNvSpPr txBox="1"/>
      </xdr:nvSpPr>
      <xdr:spPr>
        <a:xfrm>
          <a:off x="10515600" y="6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107347</xdr:rowOff>
    </xdr:from>
    <xdr:to>
      <xdr:col>55</xdr:col>
      <xdr:colOff>88900</xdr:colOff>
      <xdr:row>40</xdr:row>
      <xdr:rowOff>107347</xdr:rowOff>
    </xdr:to>
    <xdr:cxnSp macro="">
      <xdr:nvCxnSpPr>
        <xdr:cNvPr id="107" name="直線コネクタ 106"/>
        <xdr:cNvCxnSpPr/>
      </xdr:nvCxnSpPr>
      <xdr:spPr>
        <a:xfrm>
          <a:off x="10388600" y="6965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157637</xdr:rowOff>
    </xdr:from>
    <xdr:ext cx="534377" cy="259045"/>
    <xdr:sp macro="" textlink="">
      <xdr:nvSpPr>
        <xdr:cNvPr id="108" name="【道路】&#10;一人当たり延長最大値テキスト"/>
        <xdr:cNvSpPr txBox="1"/>
      </xdr:nvSpPr>
      <xdr:spPr>
        <a:xfrm>
          <a:off x="10515600" y="547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39510</xdr:rowOff>
    </xdr:from>
    <xdr:to>
      <xdr:col>55</xdr:col>
      <xdr:colOff>88900</xdr:colOff>
      <xdr:row>33</xdr:row>
      <xdr:rowOff>39510</xdr:rowOff>
    </xdr:to>
    <xdr:cxnSp macro="">
      <xdr:nvCxnSpPr>
        <xdr:cNvPr id="109" name="直線コネクタ 108"/>
        <xdr:cNvCxnSpPr/>
      </xdr:nvCxnSpPr>
      <xdr:spPr>
        <a:xfrm>
          <a:off x="10388600" y="569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94905</xdr:rowOff>
    </xdr:from>
    <xdr:ext cx="534377" cy="259045"/>
    <xdr:sp macro="" textlink="">
      <xdr:nvSpPr>
        <xdr:cNvPr id="110" name="【道路】&#10;一人当たり延長平均値テキスト"/>
        <xdr:cNvSpPr txBox="1"/>
      </xdr:nvSpPr>
      <xdr:spPr>
        <a:xfrm>
          <a:off x="10515600" y="64385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116478</xdr:rowOff>
    </xdr:from>
    <xdr:to>
      <xdr:col>55</xdr:col>
      <xdr:colOff>50800</xdr:colOff>
      <xdr:row>38</xdr:row>
      <xdr:rowOff>46628</xdr:rowOff>
    </xdr:to>
    <xdr:sp macro="" textlink="">
      <xdr:nvSpPr>
        <xdr:cNvPr id="111" name="フローチャート: 判断 110"/>
        <xdr:cNvSpPr/>
      </xdr:nvSpPr>
      <xdr:spPr>
        <a:xfrm>
          <a:off x="10426700" y="646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5188</xdr:rowOff>
    </xdr:from>
    <xdr:to>
      <xdr:col>50</xdr:col>
      <xdr:colOff>165100</xdr:colOff>
      <xdr:row>38</xdr:row>
      <xdr:rowOff>106788</xdr:rowOff>
    </xdr:to>
    <xdr:sp macro="" textlink="">
      <xdr:nvSpPr>
        <xdr:cNvPr id="112" name="フローチャート: 判断 111"/>
        <xdr:cNvSpPr/>
      </xdr:nvSpPr>
      <xdr:spPr>
        <a:xfrm>
          <a:off x="9588500" y="6520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87846</xdr:rowOff>
    </xdr:from>
    <xdr:to>
      <xdr:col>46</xdr:col>
      <xdr:colOff>38100</xdr:colOff>
      <xdr:row>38</xdr:row>
      <xdr:rowOff>17996</xdr:rowOff>
    </xdr:to>
    <xdr:sp macro="" textlink="">
      <xdr:nvSpPr>
        <xdr:cNvPr id="113" name="フローチャート: 判断 112"/>
        <xdr:cNvSpPr/>
      </xdr:nvSpPr>
      <xdr:spPr>
        <a:xfrm>
          <a:off x="8699500" y="6431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160160</xdr:rowOff>
    </xdr:from>
    <xdr:to>
      <xdr:col>55</xdr:col>
      <xdr:colOff>50800</xdr:colOff>
      <xdr:row>33</xdr:row>
      <xdr:rowOff>90310</xdr:rowOff>
    </xdr:to>
    <xdr:sp macro="" textlink="">
      <xdr:nvSpPr>
        <xdr:cNvPr id="119" name="楕円 118"/>
        <xdr:cNvSpPr/>
      </xdr:nvSpPr>
      <xdr:spPr>
        <a:xfrm>
          <a:off x="10426700" y="564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113187</xdr:rowOff>
    </xdr:from>
    <xdr:ext cx="534377" cy="259045"/>
    <xdr:sp macro="" textlink="">
      <xdr:nvSpPr>
        <xdr:cNvPr id="120" name="【道路】&#10;一人当たり延長該当値テキスト"/>
        <xdr:cNvSpPr txBox="1"/>
      </xdr:nvSpPr>
      <xdr:spPr>
        <a:xfrm>
          <a:off x="10515600" y="5599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19933</xdr:rowOff>
    </xdr:from>
    <xdr:to>
      <xdr:col>50</xdr:col>
      <xdr:colOff>165100</xdr:colOff>
      <xdr:row>33</xdr:row>
      <xdr:rowOff>121533</xdr:rowOff>
    </xdr:to>
    <xdr:sp macro="" textlink="">
      <xdr:nvSpPr>
        <xdr:cNvPr id="121" name="楕円 120"/>
        <xdr:cNvSpPr/>
      </xdr:nvSpPr>
      <xdr:spPr>
        <a:xfrm>
          <a:off x="9588500" y="56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39510</xdr:rowOff>
    </xdr:from>
    <xdr:to>
      <xdr:col>55</xdr:col>
      <xdr:colOff>0</xdr:colOff>
      <xdr:row>33</xdr:row>
      <xdr:rowOff>70733</xdr:rowOff>
    </xdr:to>
    <xdr:cxnSp macro="">
      <xdr:nvCxnSpPr>
        <xdr:cNvPr id="122" name="直線コネクタ 121"/>
        <xdr:cNvCxnSpPr/>
      </xdr:nvCxnSpPr>
      <xdr:spPr>
        <a:xfrm flipV="1">
          <a:off x="9639300" y="5697360"/>
          <a:ext cx="838200" cy="31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36316</xdr:rowOff>
    </xdr:from>
    <xdr:to>
      <xdr:col>46</xdr:col>
      <xdr:colOff>38100</xdr:colOff>
      <xdr:row>33</xdr:row>
      <xdr:rowOff>137916</xdr:rowOff>
    </xdr:to>
    <xdr:sp macro="" textlink="">
      <xdr:nvSpPr>
        <xdr:cNvPr id="123" name="楕円 122"/>
        <xdr:cNvSpPr/>
      </xdr:nvSpPr>
      <xdr:spPr>
        <a:xfrm>
          <a:off x="8699500" y="5694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70733</xdr:rowOff>
    </xdr:from>
    <xdr:to>
      <xdr:col>50</xdr:col>
      <xdr:colOff>114300</xdr:colOff>
      <xdr:row>33</xdr:row>
      <xdr:rowOff>87116</xdr:rowOff>
    </xdr:to>
    <xdr:cxnSp macro="">
      <xdr:nvCxnSpPr>
        <xdr:cNvPr id="124" name="直線コネクタ 123"/>
        <xdr:cNvCxnSpPr/>
      </xdr:nvCxnSpPr>
      <xdr:spPr>
        <a:xfrm flipV="1">
          <a:off x="8750300" y="5728583"/>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97915</xdr:rowOff>
    </xdr:from>
    <xdr:ext cx="534377" cy="259045"/>
    <xdr:sp macro="" textlink="">
      <xdr:nvSpPr>
        <xdr:cNvPr id="125" name="n_1aveValue【道路】&#10;一人当たり延長"/>
        <xdr:cNvSpPr txBox="1"/>
      </xdr:nvSpPr>
      <xdr:spPr>
        <a:xfrm>
          <a:off x="9359411" y="661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9123</xdr:rowOff>
    </xdr:from>
    <xdr:ext cx="534377" cy="259045"/>
    <xdr:sp macro="" textlink="">
      <xdr:nvSpPr>
        <xdr:cNvPr id="126" name="n_2aveValue【道路】&#10;一人当たり延長"/>
        <xdr:cNvSpPr txBox="1"/>
      </xdr:nvSpPr>
      <xdr:spPr>
        <a:xfrm>
          <a:off x="8483111" y="652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138060</xdr:rowOff>
    </xdr:from>
    <xdr:ext cx="534377" cy="259045"/>
    <xdr:sp macro="" textlink="">
      <xdr:nvSpPr>
        <xdr:cNvPr id="127" name="n_1mainValue【道路】&#10;一人当たり延長"/>
        <xdr:cNvSpPr txBox="1"/>
      </xdr:nvSpPr>
      <xdr:spPr>
        <a:xfrm>
          <a:off x="9359411" y="545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31</xdr:row>
      <xdr:rowOff>154443</xdr:rowOff>
    </xdr:from>
    <xdr:ext cx="534377" cy="259045"/>
    <xdr:sp macro="" textlink="">
      <xdr:nvSpPr>
        <xdr:cNvPr id="128" name="n_2mainValue【道路】&#10;一人当たり延長"/>
        <xdr:cNvSpPr txBox="1"/>
      </xdr:nvSpPr>
      <xdr:spPr>
        <a:xfrm>
          <a:off x="8483111" y="5469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9" name="テキスト ボックス 138"/>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63</xdr:row>
      <xdr:rowOff>112014</xdr:rowOff>
    </xdr:to>
    <xdr:cxnSp macro="">
      <xdr:nvCxnSpPr>
        <xdr:cNvPr id="151" name="直線コネクタ 150"/>
        <xdr:cNvCxnSpPr/>
      </xdr:nvCxnSpPr>
      <xdr:spPr>
        <a:xfrm flipV="1">
          <a:off x="4634865" y="9619488"/>
          <a:ext cx="0"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115841</xdr:rowOff>
    </xdr:from>
    <xdr:ext cx="405111" cy="259045"/>
    <xdr:sp macro="" textlink="">
      <xdr:nvSpPr>
        <xdr:cNvPr id="152" name="【橋りょう・トンネル】&#10;有形固定資産減価償却率最小値テキスト"/>
        <xdr:cNvSpPr txBox="1"/>
      </xdr:nvSpPr>
      <xdr:spPr>
        <a:xfrm>
          <a:off x="4673600" y="10917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112014</xdr:rowOff>
    </xdr:from>
    <xdr:to>
      <xdr:col>24</xdr:col>
      <xdr:colOff>152400</xdr:colOff>
      <xdr:row>63</xdr:row>
      <xdr:rowOff>112014</xdr:rowOff>
    </xdr:to>
    <xdr:cxnSp macro="">
      <xdr:nvCxnSpPr>
        <xdr:cNvPr id="153" name="直線コネクタ 152"/>
        <xdr:cNvCxnSpPr/>
      </xdr:nvCxnSpPr>
      <xdr:spPr>
        <a:xfrm>
          <a:off x="4546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54"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55" name="直線コネクタ 154"/>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113809</xdr:rowOff>
    </xdr:from>
    <xdr:ext cx="405111" cy="259045"/>
    <xdr:sp macro="" textlink="">
      <xdr:nvSpPr>
        <xdr:cNvPr id="156" name="【橋りょう・トンネル】&#10;有形固定資産減価償却率平均値テキスト"/>
        <xdr:cNvSpPr txBox="1"/>
      </xdr:nvSpPr>
      <xdr:spPr>
        <a:xfrm>
          <a:off x="4673600" y="10057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90932</xdr:rowOff>
    </xdr:from>
    <xdr:to>
      <xdr:col>24</xdr:col>
      <xdr:colOff>114300</xdr:colOff>
      <xdr:row>60</xdr:row>
      <xdr:rowOff>21082</xdr:rowOff>
    </xdr:to>
    <xdr:sp macro="" textlink="">
      <xdr:nvSpPr>
        <xdr:cNvPr id="157" name="フローチャート: 判断 156"/>
        <xdr:cNvSpPr/>
      </xdr:nvSpPr>
      <xdr:spPr>
        <a:xfrm>
          <a:off x="4584700" y="10206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8636</xdr:rowOff>
    </xdr:from>
    <xdr:to>
      <xdr:col>20</xdr:col>
      <xdr:colOff>38100</xdr:colOff>
      <xdr:row>59</xdr:row>
      <xdr:rowOff>110236</xdr:rowOff>
    </xdr:to>
    <xdr:sp macro="" textlink="">
      <xdr:nvSpPr>
        <xdr:cNvPr id="158" name="フローチャート: 判断 157"/>
        <xdr:cNvSpPr/>
      </xdr:nvSpPr>
      <xdr:spPr>
        <a:xfrm>
          <a:off x="3746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33782</xdr:rowOff>
    </xdr:from>
    <xdr:to>
      <xdr:col>15</xdr:col>
      <xdr:colOff>101600</xdr:colOff>
      <xdr:row>60</xdr:row>
      <xdr:rowOff>135382</xdr:rowOff>
    </xdr:to>
    <xdr:sp macro="" textlink="">
      <xdr:nvSpPr>
        <xdr:cNvPr id="159" name="フローチャート: 判断 158"/>
        <xdr:cNvSpPr/>
      </xdr:nvSpPr>
      <xdr:spPr>
        <a:xfrm>
          <a:off x="285750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109220</xdr:rowOff>
    </xdr:from>
    <xdr:to>
      <xdr:col>24</xdr:col>
      <xdr:colOff>114300</xdr:colOff>
      <xdr:row>62</xdr:row>
      <xdr:rowOff>39370</xdr:rowOff>
    </xdr:to>
    <xdr:sp macro="" textlink="">
      <xdr:nvSpPr>
        <xdr:cNvPr id="165" name="楕円 164"/>
        <xdr:cNvSpPr/>
      </xdr:nvSpPr>
      <xdr:spPr>
        <a:xfrm>
          <a:off x="45847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87647</xdr:rowOff>
    </xdr:from>
    <xdr:ext cx="405111" cy="259045"/>
    <xdr:sp macro="" textlink="">
      <xdr:nvSpPr>
        <xdr:cNvPr id="166" name="【橋りょう・トンネル】&#10;有形固定資産減価償却率該当値テキスト"/>
        <xdr:cNvSpPr txBox="1"/>
      </xdr:nvSpPr>
      <xdr:spPr>
        <a:xfrm>
          <a:off x="4673600" y="1054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xdr:rowOff>
    </xdr:from>
    <xdr:to>
      <xdr:col>20</xdr:col>
      <xdr:colOff>38100</xdr:colOff>
      <xdr:row>62</xdr:row>
      <xdr:rowOff>112522</xdr:rowOff>
    </xdr:to>
    <xdr:sp macro="" textlink="">
      <xdr:nvSpPr>
        <xdr:cNvPr id="167" name="楕円 166"/>
        <xdr:cNvSpPr/>
      </xdr:nvSpPr>
      <xdr:spPr>
        <a:xfrm>
          <a:off x="3746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160020</xdr:rowOff>
    </xdr:from>
    <xdr:to>
      <xdr:col>24</xdr:col>
      <xdr:colOff>63500</xdr:colOff>
      <xdr:row>62</xdr:row>
      <xdr:rowOff>61722</xdr:rowOff>
    </xdr:to>
    <xdr:cxnSp macro="">
      <xdr:nvCxnSpPr>
        <xdr:cNvPr id="168" name="直線コネクタ 167"/>
        <xdr:cNvCxnSpPr/>
      </xdr:nvCxnSpPr>
      <xdr:spPr>
        <a:xfrm flipV="1">
          <a:off x="3797300" y="1061847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10922</xdr:rowOff>
    </xdr:from>
    <xdr:to>
      <xdr:col>15</xdr:col>
      <xdr:colOff>101600</xdr:colOff>
      <xdr:row>62</xdr:row>
      <xdr:rowOff>112522</xdr:rowOff>
    </xdr:to>
    <xdr:sp macro="" textlink="">
      <xdr:nvSpPr>
        <xdr:cNvPr id="169" name="楕円 168"/>
        <xdr:cNvSpPr/>
      </xdr:nvSpPr>
      <xdr:spPr>
        <a:xfrm>
          <a:off x="2857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61722</xdr:rowOff>
    </xdr:from>
    <xdr:to>
      <xdr:col>19</xdr:col>
      <xdr:colOff>177800</xdr:colOff>
      <xdr:row>62</xdr:row>
      <xdr:rowOff>61722</xdr:rowOff>
    </xdr:to>
    <xdr:cxnSp macro="">
      <xdr:nvCxnSpPr>
        <xdr:cNvPr id="170" name="直線コネクタ 169"/>
        <xdr:cNvCxnSpPr/>
      </xdr:nvCxnSpPr>
      <xdr:spPr>
        <a:xfrm>
          <a:off x="2908300" y="106916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126763</xdr:rowOff>
    </xdr:from>
    <xdr:ext cx="405111" cy="259045"/>
    <xdr:sp macro="" textlink="">
      <xdr:nvSpPr>
        <xdr:cNvPr id="171" name="n_1aveValue【橋りょう・トンネル】&#10;有形固定資産減価償却率"/>
        <xdr:cNvSpPr txBox="1"/>
      </xdr:nvSpPr>
      <xdr:spPr>
        <a:xfrm>
          <a:off x="35820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151909</xdr:rowOff>
    </xdr:from>
    <xdr:ext cx="405111" cy="259045"/>
    <xdr:sp macro="" textlink="">
      <xdr:nvSpPr>
        <xdr:cNvPr id="172" name="n_2aveValue【橋りょう・トンネル】&#10;有形固定資産減価償却率"/>
        <xdr:cNvSpPr txBox="1"/>
      </xdr:nvSpPr>
      <xdr:spPr>
        <a:xfrm>
          <a:off x="2705744" y="10096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103649</xdr:rowOff>
    </xdr:from>
    <xdr:ext cx="405111" cy="259045"/>
    <xdr:sp macro="" textlink="">
      <xdr:nvSpPr>
        <xdr:cNvPr id="173" name="n_1mainValue【橋りょう・トンネル】&#10;有形固定資産減価償却率"/>
        <xdr:cNvSpPr txBox="1"/>
      </xdr:nvSpPr>
      <xdr:spPr>
        <a:xfrm>
          <a:off x="35820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103649</xdr:rowOff>
    </xdr:from>
    <xdr:ext cx="405111" cy="259045"/>
    <xdr:sp macro="" textlink="">
      <xdr:nvSpPr>
        <xdr:cNvPr id="174" name="n_2mainValue【橋りょう・トンネル】&#10;有形固定資産減価償却率"/>
        <xdr:cNvSpPr txBox="1"/>
      </xdr:nvSpPr>
      <xdr:spPr>
        <a:xfrm>
          <a:off x="2705744" y="10733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4" name="テキスト ボックス 19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6" name="テキスト ボックス 19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72768</xdr:rowOff>
    </xdr:from>
    <xdr:to>
      <xdr:col>54</xdr:col>
      <xdr:colOff>189865</xdr:colOff>
      <xdr:row>64</xdr:row>
      <xdr:rowOff>14182</xdr:rowOff>
    </xdr:to>
    <xdr:cxnSp macro="">
      <xdr:nvCxnSpPr>
        <xdr:cNvPr id="198" name="直線コネクタ 197"/>
        <xdr:cNvCxnSpPr/>
      </xdr:nvCxnSpPr>
      <xdr:spPr>
        <a:xfrm flipV="1">
          <a:off x="10476865" y="9502518"/>
          <a:ext cx="0" cy="148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18009</xdr:rowOff>
    </xdr:from>
    <xdr:ext cx="534377" cy="259045"/>
    <xdr:sp macro="" textlink="">
      <xdr:nvSpPr>
        <xdr:cNvPr id="199" name="【橋りょう・トンネル】&#10;一人当たり有形固定資産（償却資産）額最小値テキスト"/>
        <xdr:cNvSpPr txBox="1"/>
      </xdr:nvSpPr>
      <xdr:spPr>
        <a:xfrm>
          <a:off x="10515600" y="1099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14182</xdr:rowOff>
    </xdr:from>
    <xdr:to>
      <xdr:col>55</xdr:col>
      <xdr:colOff>88900</xdr:colOff>
      <xdr:row>64</xdr:row>
      <xdr:rowOff>14182</xdr:rowOff>
    </xdr:to>
    <xdr:cxnSp macro="">
      <xdr:nvCxnSpPr>
        <xdr:cNvPr id="200" name="直線コネクタ 199"/>
        <xdr:cNvCxnSpPr/>
      </xdr:nvCxnSpPr>
      <xdr:spPr>
        <a:xfrm>
          <a:off x="10388600" y="10986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19445</xdr:rowOff>
    </xdr:from>
    <xdr:ext cx="690189" cy="259045"/>
    <xdr:sp macro="" textlink="">
      <xdr:nvSpPr>
        <xdr:cNvPr id="201" name="【橋りょう・トンネル】&#10;一人当たり有形固定資産（償却資産）額最大値テキスト"/>
        <xdr:cNvSpPr txBox="1"/>
      </xdr:nvSpPr>
      <xdr:spPr>
        <a:xfrm>
          <a:off x="10515600" y="9277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72768</xdr:rowOff>
    </xdr:from>
    <xdr:to>
      <xdr:col>55</xdr:col>
      <xdr:colOff>88900</xdr:colOff>
      <xdr:row>55</xdr:row>
      <xdr:rowOff>72768</xdr:rowOff>
    </xdr:to>
    <xdr:cxnSp macro="">
      <xdr:nvCxnSpPr>
        <xdr:cNvPr id="202" name="直線コネクタ 201"/>
        <xdr:cNvCxnSpPr/>
      </xdr:nvCxnSpPr>
      <xdr:spPr>
        <a:xfrm>
          <a:off x="10388600" y="9502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144832</xdr:rowOff>
    </xdr:from>
    <xdr:ext cx="599010" cy="259045"/>
    <xdr:sp macro="" textlink="">
      <xdr:nvSpPr>
        <xdr:cNvPr id="203" name="【橋りょう・トンネル】&#10;一人当たり有形固定資産（償却資産）額平均値テキスト"/>
        <xdr:cNvSpPr txBox="1"/>
      </xdr:nvSpPr>
      <xdr:spPr>
        <a:xfrm>
          <a:off x="10515600" y="10431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166405</xdr:rowOff>
    </xdr:from>
    <xdr:to>
      <xdr:col>55</xdr:col>
      <xdr:colOff>50800</xdr:colOff>
      <xdr:row>61</xdr:row>
      <xdr:rowOff>96555</xdr:rowOff>
    </xdr:to>
    <xdr:sp macro="" textlink="">
      <xdr:nvSpPr>
        <xdr:cNvPr id="204" name="フローチャート: 判断 203"/>
        <xdr:cNvSpPr/>
      </xdr:nvSpPr>
      <xdr:spPr>
        <a:xfrm>
          <a:off x="10426700" y="104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42604</xdr:rowOff>
    </xdr:from>
    <xdr:to>
      <xdr:col>50</xdr:col>
      <xdr:colOff>165100</xdr:colOff>
      <xdr:row>61</xdr:row>
      <xdr:rowOff>144204</xdr:rowOff>
    </xdr:to>
    <xdr:sp macro="" textlink="">
      <xdr:nvSpPr>
        <xdr:cNvPr id="205" name="フローチャート: 判断 204"/>
        <xdr:cNvSpPr/>
      </xdr:nvSpPr>
      <xdr:spPr>
        <a:xfrm>
          <a:off x="9588500" y="10501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140485</xdr:rowOff>
    </xdr:from>
    <xdr:to>
      <xdr:col>46</xdr:col>
      <xdr:colOff>38100</xdr:colOff>
      <xdr:row>59</xdr:row>
      <xdr:rowOff>70635</xdr:rowOff>
    </xdr:to>
    <xdr:sp macro="" textlink="">
      <xdr:nvSpPr>
        <xdr:cNvPr id="206" name="フローチャート: 判断 205"/>
        <xdr:cNvSpPr/>
      </xdr:nvSpPr>
      <xdr:spPr>
        <a:xfrm>
          <a:off x="8699500" y="1008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99502</xdr:rowOff>
    </xdr:from>
    <xdr:to>
      <xdr:col>55</xdr:col>
      <xdr:colOff>50800</xdr:colOff>
      <xdr:row>58</xdr:row>
      <xdr:rowOff>29652</xdr:rowOff>
    </xdr:to>
    <xdr:sp macro="" textlink="">
      <xdr:nvSpPr>
        <xdr:cNvPr id="212" name="楕円 211"/>
        <xdr:cNvSpPr/>
      </xdr:nvSpPr>
      <xdr:spPr>
        <a:xfrm>
          <a:off x="10426700" y="987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122379</xdr:rowOff>
    </xdr:from>
    <xdr:ext cx="599010" cy="259045"/>
    <xdr:sp macro="" textlink="">
      <xdr:nvSpPr>
        <xdr:cNvPr id="213" name="【橋りょう・トンネル】&#10;一人当たり有形固定資産（償却資産）額該当値テキスト"/>
        <xdr:cNvSpPr txBox="1"/>
      </xdr:nvSpPr>
      <xdr:spPr>
        <a:xfrm>
          <a:off x="10515600" y="9723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121639</xdr:rowOff>
    </xdr:from>
    <xdr:to>
      <xdr:col>50</xdr:col>
      <xdr:colOff>165100</xdr:colOff>
      <xdr:row>58</xdr:row>
      <xdr:rowOff>51789</xdr:rowOff>
    </xdr:to>
    <xdr:sp macro="" textlink="">
      <xdr:nvSpPr>
        <xdr:cNvPr id="214" name="楕円 213"/>
        <xdr:cNvSpPr/>
      </xdr:nvSpPr>
      <xdr:spPr>
        <a:xfrm>
          <a:off x="9588500" y="989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150302</xdr:rowOff>
    </xdr:from>
    <xdr:to>
      <xdr:col>55</xdr:col>
      <xdr:colOff>0</xdr:colOff>
      <xdr:row>58</xdr:row>
      <xdr:rowOff>989</xdr:rowOff>
    </xdr:to>
    <xdr:cxnSp macro="">
      <xdr:nvCxnSpPr>
        <xdr:cNvPr id="215" name="直線コネクタ 214"/>
        <xdr:cNvCxnSpPr/>
      </xdr:nvCxnSpPr>
      <xdr:spPr>
        <a:xfrm flipV="1">
          <a:off x="9639300" y="9922952"/>
          <a:ext cx="838200" cy="2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133619</xdr:rowOff>
    </xdr:from>
    <xdr:to>
      <xdr:col>46</xdr:col>
      <xdr:colOff>38100</xdr:colOff>
      <xdr:row>58</xdr:row>
      <xdr:rowOff>63769</xdr:rowOff>
    </xdr:to>
    <xdr:sp macro="" textlink="">
      <xdr:nvSpPr>
        <xdr:cNvPr id="216" name="楕円 215"/>
        <xdr:cNvSpPr/>
      </xdr:nvSpPr>
      <xdr:spPr>
        <a:xfrm>
          <a:off x="8699500" y="990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989</xdr:rowOff>
    </xdr:from>
    <xdr:to>
      <xdr:col>50</xdr:col>
      <xdr:colOff>114300</xdr:colOff>
      <xdr:row>58</xdr:row>
      <xdr:rowOff>12969</xdr:rowOff>
    </xdr:to>
    <xdr:cxnSp macro="">
      <xdr:nvCxnSpPr>
        <xdr:cNvPr id="217" name="直線コネクタ 216"/>
        <xdr:cNvCxnSpPr/>
      </xdr:nvCxnSpPr>
      <xdr:spPr>
        <a:xfrm flipV="1">
          <a:off x="8750300" y="9945089"/>
          <a:ext cx="889000" cy="1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135331</xdr:rowOff>
    </xdr:from>
    <xdr:ext cx="599010" cy="259045"/>
    <xdr:sp macro="" textlink="">
      <xdr:nvSpPr>
        <xdr:cNvPr id="218" name="n_1aveValue【橋りょう・トンネル】&#10;一人当たり有形固定資産（償却資産）額"/>
        <xdr:cNvSpPr txBox="1"/>
      </xdr:nvSpPr>
      <xdr:spPr>
        <a:xfrm>
          <a:off x="9327095" y="10593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61762</xdr:rowOff>
    </xdr:from>
    <xdr:ext cx="599010" cy="259045"/>
    <xdr:sp macro="" textlink="">
      <xdr:nvSpPr>
        <xdr:cNvPr id="219" name="n_2aveValue【橋りょう・トンネル】&#10;一人当たり有形固定資産（償却資産）額"/>
        <xdr:cNvSpPr txBox="1"/>
      </xdr:nvSpPr>
      <xdr:spPr>
        <a:xfrm>
          <a:off x="8450795" y="1017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56</xdr:row>
      <xdr:rowOff>68316</xdr:rowOff>
    </xdr:from>
    <xdr:ext cx="599010" cy="259045"/>
    <xdr:sp macro="" textlink="">
      <xdr:nvSpPr>
        <xdr:cNvPr id="220" name="n_1mainValue【橋りょう・トンネル】&#10;一人当たり有形固定資産（償却資産）額"/>
        <xdr:cNvSpPr txBox="1"/>
      </xdr:nvSpPr>
      <xdr:spPr>
        <a:xfrm>
          <a:off x="9327095" y="9669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56</xdr:row>
      <xdr:rowOff>80296</xdr:rowOff>
    </xdr:from>
    <xdr:ext cx="599010" cy="259045"/>
    <xdr:sp macro="" textlink="">
      <xdr:nvSpPr>
        <xdr:cNvPr id="221" name="n_2mainValue【橋りょう・トンネル】&#10;一人当たり有形固定資産（償却資産）額"/>
        <xdr:cNvSpPr txBox="1"/>
      </xdr:nvSpPr>
      <xdr:spPr>
        <a:xfrm>
          <a:off x="8450795" y="9681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3" name="直線コネクタ 23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4" name="テキスト ボックス 23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5" name="直線コネクタ 23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6" name="テキスト ボックス 23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7" name="直線コネクタ 23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8" name="テキスト ボックス 23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9" name="直線コネクタ 23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40" name="テキスト ボックス 23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1" name="直線コネクタ 24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2" name="テキスト ボックス 24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97537</xdr:rowOff>
    </xdr:to>
    <xdr:cxnSp macro="">
      <xdr:nvCxnSpPr>
        <xdr:cNvPr id="244" name="直線コネクタ 243"/>
        <xdr:cNvCxnSpPr/>
      </xdr:nvCxnSpPr>
      <xdr:spPr>
        <a:xfrm flipV="1">
          <a:off x="4634865" y="13422630"/>
          <a:ext cx="0" cy="1419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101364</xdr:rowOff>
    </xdr:from>
    <xdr:ext cx="405111" cy="259045"/>
    <xdr:sp macro="" textlink="">
      <xdr:nvSpPr>
        <xdr:cNvPr id="245" name="【公営住宅】&#10;有形固定資産減価償却率最小値テキスト"/>
        <xdr:cNvSpPr txBox="1"/>
      </xdr:nvSpPr>
      <xdr:spPr>
        <a:xfrm>
          <a:off x="4673600" y="14846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97537</xdr:rowOff>
    </xdr:from>
    <xdr:to>
      <xdr:col>24</xdr:col>
      <xdr:colOff>152400</xdr:colOff>
      <xdr:row>86</xdr:row>
      <xdr:rowOff>97537</xdr:rowOff>
    </xdr:to>
    <xdr:cxnSp macro="">
      <xdr:nvCxnSpPr>
        <xdr:cNvPr id="246" name="直線コネクタ 245"/>
        <xdr:cNvCxnSpPr/>
      </xdr:nvCxnSpPr>
      <xdr:spPr>
        <a:xfrm>
          <a:off x="4546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405111" cy="259045"/>
    <xdr:sp macro="" textlink="">
      <xdr:nvSpPr>
        <xdr:cNvPr id="247" name="【公営住宅】&#10;有形固定資産減価償却率最大値テキスト"/>
        <xdr:cNvSpPr txBox="1"/>
      </xdr:nvSpPr>
      <xdr:spPr>
        <a:xfrm>
          <a:off x="46736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48" name="直線コネクタ 247"/>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91457</xdr:rowOff>
    </xdr:from>
    <xdr:ext cx="405111" cy="259045"/>
    <xdr:sp macro="" textlink="">
      <xdr:nvSpPr>
        <xdr:cNvPr id="249" name="【公営住宅】&#10;有形固定資産減価償却率平均値テキスト"/>
        <xdr:cNvSpPr txBox="1"/>
      </xdr:nvSpPr>
      <xdr:spPr>
        <a:xfrm>
          <a:off x="4673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113030</xdr:rowOff>
    </xdr:from>
    <xdr:to>
      <xdr:col>24</xdr:col>
      <xdr:colOff>114300</xdr:colOff>
      <xdr:row>83</xdr:row>
      <xdr:rowOff>43180</xdr:rowOff>
    </xdr:to>
    <xdr:sp macro="" textlink="">
      <xdr:nvSpPr>
        <xdr:cNvPr id="250" name="フローチャート: 判断 249"/>
        <xdr:cNvSpPr/>
      </xdr:nvSpPr>
      <xdr:spPr>
        <a:xfrm>
          <a:off x="4584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117602</xdr:rowOff>
    </xdr:from>
    <xdr:to>
      <xdr:col>20</xdr:col>
      <xdr:colOff>38100</xdr:colOff>
      <xdr:row>83</xdr:row>
      <xdr:rowOff>47752</xdr:rowOff>
    </xdr:to>
    <xdr:sp macro="" textlink="">
      <xdr:nvSpPr>
        <xdr:cNvPr id="251" name="フローチャート: 判断 250"/>
        <xdr:cNvSpPr/>
      </xdr:nvSpPr>
      <xdr:spPr>
        <a:xfrm>
          <a:off x="37465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69596</xdr:rowOff>
    </xdr:from>
    <xdr:to>
      <xdr:col>15</xdr:col>
      <xdr:colOff>101600</xdr:colOff>
      <xdr:row>82</xdr:row>
      <xdr:rowOff>171196</xdr:rowOff>
    </xdr:to>
    <xdr:sp macro="" textlink="">
      <xdr:nvSpPr>
        <xdr:cNvPr id="252" name="フローチャート: 判断 251"/>
        <xdr:cNvSpPr/>
      </xdr:nvSpPr>
      <xdr:spPr>
        <a:xfrm>
          <a:off x="2857500" y="1412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58" name="楕円 257"/>
        <xdr:cNvSpPr/>
      </xdr:nvSpPr>
      <xdr:spPr>
        <a:xfrm>
          <a:off x="45847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110762</xdr:rowOff>
    </xdr:from>
    <xdr:ext cx="405111" cy="259045"/>
    <xdr:sp macro="" textlink="">
      <xdr:nvSpPr>
        <xdr:cNvPr id="259" name="【公営住宅】&#10;有形固定資産減価償却率該当値テキスト"/>
        <xdr:cNvSpPr txBox="1"/>
      </xdr:nvSpPr>
      <xdr:spPr>
        <a:xfrm>
          <a:off x="4673600" y="1382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133604</xdr:rowOff>
    </xdr:from>
    <xdr:to>
      <xdr:col>20</xdr:col>
      <xdr:colOff>38100</xdr:colOff>
      <xdr:row>82</xdr:row>
      <xdr:rowOff>63754</xdr:rowOff>
    </xdr:to>
    <xdr:sp macro="" textlink="">
      <xdr:nvSpPr>
        <xdr:cNvPr id="260" name="楕円 259"/>
        <xdr:cNvSpPr/>
      </xdr:nvSpPr>
      <xdr:spPr>
        <a:xfrm>
          <a:off x="3746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138685</xdr:rowOff>
    </xdr:from>
    <xdr:to>
      <xdr:col>24</xdr:col>
      <xdr:colOff>63500</xdr:colOff>
      <xdr:row>82</xdr:row>
      <xdr:rowOff>12954</xdr:rowOff>
    </xdr:to>
    <xdr:cxnSp macro="">
      <xdr:nvCxnSpPr>
        <xdr:cNvPr id="261" name="直線コネクタ 260"/>
        <xdr:cNvCxnSpPr/>
      </xdr:nvCxnSpPr>
      <xdr:spPr>
        <a:xfrm flipV="1">
          <a:off x="3797300" y="14026135"/>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133604</xdr:rowOff>
    </xdr:from>
    <xdr:to>
      <xdr:col>15</xdr:col>
      <xdr:colOff>101600</xdr:colOff>
      <xdr:row>82</xdr:row>
      <xdr:rowOff>63754</xdr:rowOff>
    </xdr:to>
    <xdr:sp macro="" textlink="">
      <xdr:nvSpPr>
        <xdr:cNvPr id="262" name="楕円 261"/>
        <xdr:cNvSpPr/>
      </xdr:nvSpPr>
      <xdr:spPr>
        <a:xfrm>
          <a:off x="2857500" y="1402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12954</xdr:rowOff>
    </xdr:from>
    <xdr:to>
      <xdr:col>19</xdr:col>
      <xdr:colOff>177800</xdr:colOff>
      <xdr:row>82</xdr:row>
      <xdr:rowOff>12954</xdr:rowOff>
    </xdr:to>
    <xdr:cxnSp macro="">
      <xdr:nvCxnSpPr>
        <xdr:cNvPr id="263" name="直線コネクタ 262"/>
        <xdr:cNvCxnSpPr/>
      </xdr:nvCxnSpPr>
      <xdr:spPr>
        <a:xfrm>
          <a:off x="2908300" y="140718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38879</xdr:rowOff>
    </xdr:from>
    <xdr:ext cx="405111" cy="259045"/>
    <xdr:sp macro="" textlink="">
      <xdr:nvSpPr>
        <xdr:cNvPr id="264" name="n_1aveValue【公営住宅】&#10;有形固定資産減価償却率"/>
        <xdr:cNvSpPr txBox="1"/>
      </xdr:nvSpPr>
      <xdr:spPr>
        <a:xfrm>
          <a:off x="3582044" y="14269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162323</xdr:rowOff>
    </xdr:from>
    <xdr:ext cx="405111" cy="259045"/>
    <xdr:sp macro="" textlink="">
      <xdr:nvSpPr>
        <xdr:cNvPr id="265" name="n_2aveValue【公営住宅】&#10;有形固定資産減価償却率"/>
        <xdr:cNvSpPr txBox="1"/>
      </xdr:nvSpPr>
      <xdr:spPr>
        <a:xfrm>
          <a:off x="2705744" y="14221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80281</xdr:rowOff>
    </xdr:from>
    <xdr:ext cx="405111" cy="259045"/>
    <xdr:sp macro="" textlink="">
      <xdr:nvSpPr>
        <xdr:cNvPr id="266" name="n_1mainValue【公営住宅】&#10;有形固定資産減価償却率"/>
        <xdr:cNvSpPr txBox="1"/>
      </xdr:nvSpPr>
      <xdr:spPr>
        <a:xfrm>
          <a:off x="35820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80281</xdr:rowOff>
    </xdr:from>
    <xdr:ext cx="405111" cy="259045"/>
    <xdr:sp macro="" textlink="">
      <xdr:nvSpPr>
        <xdr:cNvPr id="267" name="n_2mainValue【公営住宅】&#10;有形固定資産減価償却率"/>
        <xdr:cNvSpPr txBox="1"/>
      </xdr:nvSpPr>
      <xdr:spPr>
        <a:xfrm>
          <a:off x="2705744" y="13796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8" name="直線コネクタ 27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9" name="テキスト ボックス 27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0" name="直線コネクタ 27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1" name="テキスト ボックス 28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2" name="直線コネクタ 28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3" name="テキスト ボックス 28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4" name="直線コネクタ 28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5" name="テキスト ボックス 28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6" name="直線コネクタ 28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7" name="テキスト ボックス 28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8" name="直線コネクタ 28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9" name="テキスト ボックス 288"/>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0" name="直線コネクタ 28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91" name="テキスト ボックス 29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109945</xdr:rowOff>
    </xdr:from>
    <xdr:to>
      <xdr:col>54</xdr:col>
      <xdr:colOff>189865</xdr:colOff>
      <xdr:row>86</xdr:row>
      <xdr:rowOff>138520</xdr:rowOff>
    </xdr:to>
    <xdr:cxnSp macro="">
      <xdr:nvCxnSpPr>
        <xdr:cNvPr id="293" name="直線コネクタ 292"/>
        <xdr:cNvCxnSpPr/>
      </xdr:nvCxnSpPr>
      <xdr:spPr>
        <a:xfrm flipV="1">
          <a:off x="10476865" y="1331159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142347</xdr:rowOff>
    </xdr:from>
    <xdr:ext cx="469744" cy="259045"/>
    <xdr:sp macro="" textlink="">
      <xdr:nvSpPr>
        <xdr:cNvPr id="294" name="【公営住宅】&#10;一人当たり面積最小値テキスト"/>
        <xdr:cNvSpPr txBox="1"/>
      </xdr:nvSpPr>
      <xdr:spPr>
        <a:xfrm>
          <a:off x="10515600" y="1488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138520</xdr:rowOff>
    </xdr:from>
    <xdr:to>
      <xdr:col>55</xdr:col>
      <xdr:colOff>88900</xdr:colOff>
      <xdr:row>86</xdr:row>
      <xdr:rowOff>138520</xdr:rowOff>
    </xdr:to>
    <xdr:cxnSp macro="">
      <xdr:nvCxnSpPr>
        <xdr:cNvPr id="295" name="直線コネクタ 294"/>
        <xdr:cNvCxnSpPr/>
      </xdr:nvCxnSpPr>
      <xdr:spPr>
        <a:xfrm>
          <a:off x="10388600" y="1488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56622</xdr:rowOff>
    </xdr:from>
    <xdr:ext cx="469744" cy="259045"/>
    <xdr:sp macro="" textlink="">
      <xdr:nvSpPr>
        <xdr:cNvPr id="296" name="【公営住宅】&#10;一人当たり面積最大値テキスト"/>
        <xdr:cNvSpPr txBox="1"/>
      </xdr:nvSpPr>
      <xdr:spPr>
        <a:xfrm>
          <a:off x="10515600" y="1308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109945</xdr:rowOff>
    </xdr:from>
    <xdr:to>
      <xdr:col>55</xdr:col>
      <xdr:colOff>88900</xdr:colOff>
      <xdr:row>77</xdr:row>
      <xdr:rowOff>109945</xdr:rowOff>
    </xdr:to>
    <xdr:cxnSp macro="">
      <xdr:nvCxnSpPr>
        <xdr:cNvPr id="297" name="直線コネクタ 296"/>
        <xdr:cNvCxnSpPr/>
      </xdr:nvCxnSpPr>
      <xdr:spPr>
        <a:xfrm>
          <a:off x="10388600" y="1331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139137</xdr:rowOff>
    </xdr:from>
    <xdr:ext cx="469744" cy="259045"/>
    <xdr:sp macro="" textlink="">
      <xdr:nvSpPr>
        <xdr:cNvPr id="298" name="【公営住宅】&#10;一人当たり面積平均値テキスト"/>
        <xdr:cNvSpPr txBox="1"/>
      </xdr:nvSpPr>
      <xdr:spPr>
        <a:xfrm>
          <a:off x="10515600" y="145409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160710</xdr:rowOff>
    </xdr:from>
    <xdr:to>
      <xdr:col>55</xdr:col>
      <xdr:colOff>50800</xdr:colOff>
      <xdr:row>85</xdr:row>
      <xdr:rowOff>90860</xdr:rowOff>
    </xdr:to>
    <xdr:sp macro="" textlink="">
      <xdr:nvSpPr>
        <xdr:cNvPr id="299" name="フローチャート: 判断 298"/>
        <xdr:cNvSpPr/>
      </xdr:nvSpPr>
      <xdr:spPr>
        <a:xfrm>
          <a:off x="10426700" y="1456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7384</xdr:rowOff>
    </xdr:from>
    <xdr:to>
      <xdr:col>50</xdr:col>
      <xdr:colOff>165100</xdr:colOff>
      <xdr:row>85</xdr:row>
      <xdr:rowOff>108984</xdr:rowOff>
    </xdr:to>
    <xdr:sp macro="" textlink="">
      <xdr:nvSpPr>
        <xdr:cNvPr id="300" name="フローチャート: 判断 299"/>
        <xdr:cNvSpPr/>
      </xdr:nvSpPr>
      <xdr:spPr>
        <a:xfrm>
          <a:off x="9588500" y="1458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690</xdr:rowOff>
    </xdr:from>
    <xdr:to>
      <xdr:col>46</xdr:col>
      <xdr:colOff>38100</xdr:colOff>
      <xdr:row>85</xdr:row>
      <xdr:rowOff>102290</xdr:rowOff>
    </xdr:to>
    <xdr:sp macro="" textlink="">
      <xdr:nvSpPr>
        <xdr:cNvPr id="301" name="フローチャート: 判断 300"/>
        <xdr:cNvSpPr/>
      </xdr:nvSpPr>
      <xdr:spPr>
        <a:xfrm>
          <a:off x="8699500" y="1457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42163</xdr:rowOff>
    </xdr:from>
    <xdr:to>
      <xdr:col>55</xdr:col>
      <xdr:colOff>50800</xdr:colOff>
      <xdr:row>84</xdr:row>
      <xdr:rowOff>143763</xdr:rowOff>
    </xdr:to>
    <xdr:sp macro="" textlink="">
      <xdr:nvSpPr>
        <xdr:cNvPr id="307" name="楕円 306"/>
        <xdr:cNvSpPr/>
      </xdr:nvSpPr>
      <xdr:spPr>
        <a:xfrm>
          <a:off x="10426700" y="1444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65040</xdr:rowOff>
    </xdr:from>
    <xdr:ext cx="469744" cy="259045"/>
    <xdr:sp macro="" textlink="">
      <xdr:nvSpPr>
        <xdr:cNvPr id="308" name="【公営住宅】&#10;一人当たり面積該当値テキスト"/>
        <xdr:cNvSpPr txBox="1"/>
      </xdr:nvSpPr>
      <xdr:spPr>
        <a:xfrm>
          <a:off x="10515600" y="1429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50819</xdr:rowOff>
    </xdr:from>
    <xdr:to>
      <xdr:col>50</xdr:col>
      <xdr:colOff>165100</xdr:colOff>
      <xdr:row>84</xdr:row>
      <xdr:rowOff>152419</xdr:rowOff>
    </xdr:to>
    <xdr:sp macro="" textlink="">
      <xdr:nvSpPr>
        <xdr:cNvPr id="309" name="楕円 308"/>
        <xdr:cNvSpPr/>
      </xdr:nvSpPr>
      <xdr:spPr>
        <a:xfrm>
          <a:off x="9588500" y="1445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92963</xdr:rowOff>
    </xdr:from>
    <xdr:to>
      <xdr:col>55</xdr:col>
      <xdr:colOff>0</xdr:colOff>
      <xdr:row>84</xdr:row>
      <xdr:rowOff>101619</xdr:rowOff>
    </xdr:to>
    <xdr:cxnSp macro="">
      <xdr:nvCxnSpPr>
        <xdr:cNvPr id="310" name="直線コネクタ 309"/>
        <xdr:cNvCxnSpPr/>
      </xdr:nvCxnSpPr>
      <xdr:spPr>
        <a:xfrm flipV="1">
          <a:off x="9639300" y="14494763"/>
          <a:ext cx="838200" cy="8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39226</xdr:rowOff>
    </xdr:from>
    <xdr:to>
      <xdr:col>46</xdr:col>
      <xdr:colOff>38100</xdr:colOff>
      <xdr:row>82</xdr:row>
      <xdr:rowOff>140826</xdr:rowOff>
    </xdr:to>
    <xdr:sp macro="" textlink="">
      <xdr:nvSpPr>
        <xdr:cNvPr id="311" name="楕円 310"/>
        <xdr:cNvSpPr/>
      </xdr:nvSpPr>
      <xdr:spPr>
        <a:xfrm>
          <a:off x="8699500" y="1409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90026</xdr:rowOff>
    </xdr:from>
    <xdr:to>
      <xdr:col>50</xdr:col>
      <xdr:colOff>114300</xdr:colOff>
      <xdr:row>84</xdr:row>
      <xdr:rowOff>101619</xdr:rowOff>
    </xdr:to>
    <xdr:cxnSp macro="">
      <xdr:nvCxnSpPr>
        <xdr:cNvPr id="312" name="直線コネクタ 311"/>
        <xdr:cNvCxnSpPr/>
      </xdr:nvCxnSpPr>
      <xdr:spPr>
        <a:xfrm>
          <a:off x="8750300" y="14148926"/>
          <a:ext cx="889000" cy="35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100111</xdr:rowOff>
    </xdr:from>
    <xdr:ext cx="469744" cy="259045"/>
    <xdr:sp macro="" textlink="">
      <xdr:nvSpPr>
        <xdr:cNvPr id="313" name="n_1aveValue【公営住宅】&#10;一人当たり面積"/>
        <xdr:cNvSpPr txBox="1"/>
      </xdr:nvSpPr>
      <xdr:spPr>
        <a:xfrm>
          <a:off x="9391727" y="1467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93417</xdr:rowOff>
    </xdr:from>
    <xdr:ext cx="469744" cy="259045"/>
    <xdr:sp macro="" textlink="">
      <xdr:nvSpPr>
        <xdr:cNvPr id="314" name="n_2aveValue【公営住宅】&#10;一人当たり面積"/>
        <xdr:cNvSpPr txBox="1"/>
      </xdr:nvSpPr>
      <xdr:spPr>
        <a:xfrm>
          <a:off x="8515427" y="1466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168946</xdr:rowOff>
    </xdr:from>
    <xdr:ext cx="469744" cy="259045"/>
    <xdr:sp macro="" textlink="">
      <xdr:nvSpPr>
        <xdr:cNvPr id="315" name="n_1mainValue【公営住宅】&#10;一人当たり面積"/>
        <xdr:cNvSpPr txBox="1"/>
      </xdr:nvSpPr>
      <xdr:spPr>
        <a:xfrm>
          <a:off x="9391727" y="1422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157353</xdr:rowOff>
    </xdr:from>
    <xdr:ext cx="469744" cy="259045"/>
    <xdr:sp macro="" textlink="">
      <xdr:nvSpPr>
        <xdr:cNvPr id="316" name="n_2mainValue【公営住宅】&#10;一人当たり面積"/>
        <xdr:cNvSpPr txBox="1"/>
      </xdr:nvSpPr>
      <xdr:spPr>
        <a:xfrm>
          <a:off x="8515427" y="13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7" name="正方形/長方形 31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8" name="正方形/長方形 31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9" name="正方形/長方形 31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0" name="正方形/長方形 31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1" name="正方形/長方形 32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2" name="正方形/長方形 32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3" name="正方形/長方形 32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4" name="正方形/長方形 32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5" name="正方形/長方形 32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6" name="正方形/長方形 32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7" name="正方形/長方形 32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8" name="正方形/長方形 32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9" name="正方形/長方形 32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0" name="正方形/長方形 32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1" name="正方形/長方形 33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2" name="正方形/長方形 33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3" name="正方形/長方形 33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4" name="正方形/長方形 33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5" name="正方形/長方形 33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6" name="正方形/長方形 33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7" name="正方形/長方形 33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8" name="正方形/長方形 33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9" name="正方形/長方形 33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40" name="正方形/長方形 33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41" name="テキスト ボックス 34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42" name="直線コネクタ 34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3" name="テキスト ボックス 34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4" name="直線コネクタ 34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5" name="テキスト ボックス 34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6" name="直線コネクタ 34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7" name="テキスト ボックス 34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8" name="直線コネクタ 34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9" name="テキスト ボックス 34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50" name="直線コネクタ 34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51" name="テキスト ボックス 35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52" name="直線コネクタ 35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3" name="テキスト ボックス 35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4" name="直線コネクタ 35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5" name="テキスト ボックス 35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81915</xdr:rowOff>
    </xdr:to>
    <xdr:cxnSp macro="">
      <xdr:nvCxnSpPr>
        <xdr:cNvPr id="357" name="直線コネクタ 356"/>
        <xdr:cNvCxnSpPr/>
      </xdr:nvCxnSpPr>
      <xdr:spPr>
        <a:xfrm flipV="1">
          <a:off x="16318864" y="5715000"/>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85742</xdr:rowOff>
    </xdr:from>
    <xdr:ext cx="405111" cy="259045"/>
    <xdr:sp macro="" textlink="">
      <xdr:nvSpPr>
        <xdr:cNvPr id="358" name="【認定こども園・幼稚園・保育所】&#10;有形固定資産減価償却率最小値テキスト"/>
        <xdr:cNvSpPr txBox="1"/>
      </xdr:nvSpPr>
      <xdr:spPr>
        <a:xfrm>
          <a:off x="16357600" y="711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81915</xdr:rowOff>
    </xdr:from>
    <xdr:to>
      <xdr:col>86</xdr:col>
      <xdr:colOff>25400</xdr:colOff>
      <xdr:row>41</xdr:row>
      <xdr:rowOff>81915</xdr:rowOff>
    </xdr:to>
    <xdr:cxnSp macro="">
      <xdr:nvCxnSpPr>
        <xdr:cNvPr id="359" name="直線コネクタ 358"/>
        <xdr:cNvCxnSpPr/>
      </xdr:nvCxnSpPr>
      <xdr:spPr>
        <a:xfrm>
          <a:off x="16230600" y="7111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60"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61" name="直線コネクタ 360"/>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362" name="【認定こども園・幼稚園・保育所】&#10;有形固定資産減価償却率平均値テキスト"/>
        <xdr:cNvSpPr txBox="1"/>
      </xdr:nvSpPr>
      <xdr:spPr>
        <a:xfrm>
          <a:off x="16357600" y="648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363" name="フローチャート: 判断 362"/>
        <xdr:cNvSpPr/>
      </xdr:nvSpPr>
      <xdr:spPr>
        <a:xfrm>
          <a:off x="162687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59690</xdr:rowOff>
    </xdr:from>
    <xdr:to>
      <xdr:col>81</xdr:col>
      <xdr:colOff>101600</xdr:colOff>
      <xdr:row>38</xdr:row>
      <xdr:rowOff>161290</xdr:rowOff>
    </xdr:to>
    <xdr:sp macro="" textlink="">
      <xdr:nvSpPr>
        <xdr:cNvPr id="364" name="フローチャート: 判断 363"/>
        <xdr:cNvSpPr/>
      </xdr:nvSpPr>
      <xdr:spPr>
        <a:xfrm>
          <a:off x="154305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365" name="フローチャート: 判断 364"/>
        <xdr:cNvSpPr/>
      </xdr:nvSpPr>
      <xdr:spPr>
        <a:xfrm>
          <a:off x="14541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66" name="テキスト ボックス 36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7" name="テキスト ボックス 36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8" name="テキスト ボックス 36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9" name="テキスト ボックス 36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70" name="テキスト ボックス 36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371" name="楕円 370"/>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86377</xdr:rowOff>
    </xdr:from>
    <xdr:ext cx="405111" cy="259045"/>
    <xdr:sp macro="" textlink="">
      <xdr:nvSpPr>
        <xdr:cNvPr id="372" name="【認定こども園・幼稚園・保育所】&#10;有形固定資産減価償却率該当値テキスト"/>
        <xdr:cNvSpPr txBox="1"/>
      </xdr:nvSpPr>
      <xdr:spPr>
        <a:xfrm>
          <a:off x="16357600"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52070</xdr:rowOff>
    </xdr:from>
    <xdr:to>
      <xdr:col>81</xdr:col>
      <xdr:colOff>101600</xdr:colOff>
      <xdr:row>38</xdr:row>
      <xdr:rowOff>153670</xdr:rowOff>
    </xdr:to>
    <xdr:sp macro="" textlink="">
      <xdr:nvSpPr>
        <xdr:cNvPr id="373" name="楕円 372"/>
        <xdr:cNvSpPr/>
      </xdr:nvSpPr>
      <xdr:spPr>
        <a:xfrm>
          <a:off x="15430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38</xdr:row>
      <xdr:rowOff>102870</xdr:rowOff>
    </xdr:to>
    <xdr:cxnSp macro="">
      <xdr:nvCxnSpPr>
        <xdr:cNvPr id="374" name="直線コネクタ 373"/>
        <xdr:cNvCxnSpPr/>
      </xdr:nvCxnSpPr>
      <xdr:spPr>
        <a:xfrm flipV="1">
          <a:off x="15481300" y="645795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52070</xdr:rowOff>
    </xdr:from>
    <xdr:to>
      <xdr:col>76</xdr:col>
      <xdr:colOff>165100</xdr:colOff>
      <xdr:row>38</xdr:row>
      <xdr:rowOff>153670</xdr:rowOff>
    </xdr:to>
    <xdr:sp macro="" textlink="">
      <xdr:nvSpPr>
        <xdr:cNvPr id="375" name="楕円 374"/>
        <xdr:cNvSpPr/>
      </xdr:nvSpPr>
      <xdr:spPr>
        <a:xfrm>
          <a:off x="14541500" y="656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102870</xdr:rowOff>
    </xdr:from>
    <xdr:to>
      <xdr:col>81</xdr:col>
      <xdr:colOff>50800</xdr:colOff>
      <xdr:row>38</xdr:row>
      <xdr:rowOff>102870</xdr:rowOff>
    </xdr:to>
    <xdr:cxnSp macro="">
      <xdr:nvCxnSpPr>
        <xdr:cNvPr id="376" name="直線コネクタ 375"/>
        <xdr:cNvCxnSpPr/>
      </xdr:nvCxnSpPr>
      <xdr:spPr>
        <a:xfrm>
          <a:off x="14592300" y="66179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152417</xdr:rowOff>
    </xdr:from>
    <xdr:ext cx="405111" cy="259045"/>
    <xdr:sp macro="" textlink="">
      <xdr:nvSpPr>
        <xdr:cNvPr id="377" name="n_1aveValue【認定こども園・幼稚園・保育所】&#10;有形固定資産減価償却率"/>
        <xdr:cNvSpPr txBox="1"/>
      </xdr:nvSpPr>
      <xdr:spPr>
        <a:xfrm>
          <a:off x="1526604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101617</xdr:rowOff>
    </xdr:from>
    <xdr:ext cx="405111" cy="259045"/>
    <xdr:sp macro="" textlink="">
      <xdr:nvSpPr>
        <xdr:cNvPr id="378" name="n_2aveValue【認定こども園・幼稚園・保育所】&#10;有形固定資産減価償却率"/>
        <xdr:cNvSpPr txBox="1"/>
      </xdr:nvSpPr>
      <xdr:spPr>
        <a:xfrm>
          <a:off x="14389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170197</xdr:rowOff>
    </xdr:from>
    <xdr:ext cx="405111" cy="259045"/>
    <xdr:sp macro="" textlink="">
      <xdr:nvSpPr>
        <xdr:cNvPr id="379" name="n_1mainValue【認定こども園・幼稚園・保育所】&#10;有形固定資産減価償却率"/>
        <xdr:cNvSpPr txBox="1"/>
      </xdr:nvSpPr>
      <xdr:spPr>
        <a:xfrm>
          <a:off x="15266044" y="634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144797</xdr:rowOff>
    </xdr:from>
    <xdr:ext cx="405111" cy="259045"/>
    <xdr:sp macro="" textlink="">
      <xdr:nvSpPr>
        <xdr:cNvPr id="380" name="n_2mainValue【認定こども園・幼稚園・保育所】&#10;有形固定資産減価償却率"/>
        <xdr:cNvSpPr txBox="1"/>
      </xdr:nvSpPr>
      <xdr:spPr>
        <a:xfrm>
          <a:off x="14389744"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81" name="正方形/長方形 38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82" name="正方形/長方形 38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3" name="正方形/長方形 38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4" name="正方形/長方形 38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5" name="正方形/長方形 38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6" name="正方形/長方形 38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7" name="正方形/長方形 38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8" name="正方形/長方形 38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9" name="テキスト ボックス 38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90" name="直線コネクタ 38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91" name="直線コネクタ 39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92" name="テキスト ボックス 391"/>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3" name="直線コネクタ 39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94" name="テキスト ボックス 393"/>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5" name="直線コネクタ 39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96" name="テキスト ボックス 395"/>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7" name="直線コネクタ 39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98" name="テキスト ボックス 397"/>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9" name="直線コネクタ 39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00" name="テキスト ボックス 39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0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69342</xdr:rowOff>
    </xdr:from>
    <xdr:to>
      <xdr:col>116</xdr:col>
      <xdr:colOff>62864</xdr:colOff>
      <xdr:row>41</xdr:row>
      <xdr:rowOff>76200</xdr:rowOff>
    </xdr:to>
    <xdr:cxnSp macro="">
      <xdr:nvCxnSpPr>
        <xdr:cNvPr id="402" name="直線コネクタ 401"/>
        <xdr:cNvCxnSpPr/>
      </xdr:nvCxnSpPr>
      <xdr:spPr>
        <a:xfrm flipV="1">
          <a:off x="22160864" y="5898642"/>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80027</xdr:rowOff>
    </xdr:from>
    <xdr:ext cx="469744" cy="259045"/>
    <xdr:sp macro="" textlink="">
      <xdr:nvSpPr>
        <xdr:cNvPr id="403" name="【認定こども園・幼稚園・保育所】&#10;一人当たり面積最小値テキスト"/>
        <xdr:cNvSpPr txBox="1"/>
      </xdr:nvSpPr>
      <xdr:spPr>
        <a:xfrm>
          <a:off x="22199600" y="710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76200</xdr:rowOff>
    </xdr:from>
    <xdr:to>
      <xdr:col>116</xdr:col>
      <xdr:colOff>152400</xdr:colOff>
      <xdr:row>41</xdr:row>
      <xdr:rowOff>76200</xdr:rowOff>
    </xdr:to>
    <xdr:cxnSp macro="">
      <xdr:nvCxnSpPr>
        <xdr:cNvPr id="404" name="直線コネクタ 403"/>
        <xdr:cNvCxnSpPr/>
      </xdr:nvCxnSpPr>
      <xdr:spPr>
        <a:xfrm>
          <a:off x="22072600" y="710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16019</xdr:rowOff>
    </xdr:from>
    <xdr:ext cx="469744" cy="259045"/>
    <xdr:sp macro="" textlink="">
      <xdr:nvSpPr>
        <xdr:cNvPr id="405" name="【認定こども園・幼稚園・保育所】&#10;一人当たり面積最大値テキスト"/>
        <xdr:cNvSpPr txBox="1"/>
      </xdr:nvSpPr>
      <xdr:spPr>
        <a:xfrm>
          <a:off x="22199600" y="56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69342</xdr:rowOff>
    </xdr:from>
    <xdr:to>
      <xdr:col>116</xdr:col>
      <xdr:colOff>152400</xdr:colOff>
      <xdr:row>34</xdr:row>
      <xdr:rowOff>69342</xdr:rowOff>
    </xdr:to>
    <xdr:cxnSp macro="">
      <xdr:nvCxnSpPr>
        <xdr:cNvPr id="406" name="直線コネクタ 405"/>
        <xdr:cNvCxnSpPr/>
      </xdr:nvCxnSpPr>
      <xdr:spPr>
        <a:xfrm>
          <a:off x="22072600" y="589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169435</xdr:rowOff>
    </xdr:from>
    <xdr:ext cx="469744" cy="259045"/>
    <xdr:sp macro="" textlink="">
      <xdr:nvSpPr>
        <xdr:cNvPr id="407" name="【認定こども園・幼稚園・保育所】&#10;一人当たり面積平均値テキスト"/>
        <xdr:cNvSpPr txBox="1"/>
      </xdr:nvSpPr>
      <xdr:spPr>
        <a:xfrm>
          <a:off x="22199600" y="63416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146558</xdr:rowOff>
    </xdr:from>
    <xdr:to>
      <xdr:col>116</xdr:col>
      <xdr:colOff>114300</xdr:colOff>
      <xdr:row>38</xdr:row>
      <xdr:rowOff>76708</xdr:rowOff>
    </xdr:to>
    <xdr:sp macro="" textlink="">
      <xdr:nvSpPr>
        <xdr:cNvPr id="408" name="フローチャート: 判断 407"/>
        <xdr:cNvSpPr/>
      </xdr:nvSpPr>
      <xdr:spPr>
        <a:xfrm>
          <a:off x="22110700" y="6490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39116</xdr:rowOff>
    </xdr:from>
    <xdr:to>
      <xdr:col>112</xdr:col>
      <xdr:colOff>38100</xdr:colOff>
      <xdr:row>38</xdr:row>
      <xdr:rowOff>140716</xdr:rowOff>
    </xdr:to>
    <xdr:sp macro="" textlink="">
      <xdr:nvSpPr>
        <xdr:cNvPr id="409" name="フローチャート: 判断 408"/>
        <xdr:cNvSpPr/>
      </xdr:nvSpPr>
      <xdr:spPr>
        <a:xfrm>
          <a:off x="21272500" y="6554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64262</xdr:rowOff>
    </xdr:from>
    <xdr:to>
      <xdr:col>107</xdr:col>
      <xdr:colOff>101600</xdr:colOff>
      <xdr:row>38</xdr:row>
      <xdr:rowOff>165862</xdr:rowOff>
    </xdr:to>
    <xdr:sp macro="" textlink="">
      <xdr:nvSpPr>
        <xdr:cNvPr id="410" name="フローチャート: 判断 409"/>
        <xdr:cNvSpPr/>
      </xdr:nvSpPr>
      <xdr:spPr>
        <a:xfrm>
          <a:off x="20383500" y="65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11" name="テキスト ボックス 4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2" name="テキスト ボックス 4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3" name="テキスト ボックス 4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4" name="テキスト ボックス 4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5" name="テキスト ボックス 4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123698</xdr:rowOff>
    </xdr:from>
    <xdr:to>
      <xdr:col>116</xdr:col>
      <xdr:colOff>114300</xdr:colOff>
      <xdr:row>39</xdr:row>
      <xdr:rowOff>53848</xdr:rowOff>
    </xdr:to>
    <xdr:sp macro="" textlink="">
      <xdr:nvSpPr>
        <xdr:cNvPr id="416" name="楕円 415"/>
        <xdr:cNvSpPr/>
      </xdr:nvSpPr>
      <xdr:spPr>
        <a:xfrm>
          <a:off x="22110700" y="663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102125</xdr:rowOff>
    </xdr:from>
    <xdr:ext cx="469744" cy="259045"/>
    <xdr:sp macro="" textlink="">
      <xdr:nvSpPr>
        <xdr:cNvPr id="417" name="【認定こども園・幼稚園・保育所】&#10;一人当たり面積該当値テキスト"/>
        <xdr:cNvSpPr txBox="1"/>
      </xdr:nvSpPr>
      <xdr:spPr>
        <a:xfrm>
          <a:off x="22199600" y="66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132842</xdr:rowOff>
    </xdr:from>
    <xdr:to>
      <xdr:col>112</xdr:col>
      <xdr:colOff>38100</xdr:colOff>
      <xdr:row>39</xdr:row>
      <xdr:rowOff>62992</xdr:rowOff>
    </xdr:to>
    <xdr:sp macro="" textlink="">
      <xdr:nvSpPr>
        <xdr:cNvPr id="418" name="楕円 417"/>
        <xdr:cNvSpPr/>
      </xdr:nvSpPr>
      <xdr:spPr>
        <a:xfrm>
          <a:off x="21272500" y="664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3048</xdr:rowOff>
    </xdr:from>
    <xdr:to>
      <xdr:col>116</xdr:col>
      <xdr:colOff>63500</xdr:colOff>
      <xdr:row>39</xdr:row>
      <xdr:rowOff>12192</xdr:rowOff>
    </xdr:to>
    <xdr:cxnSp macro="">
      <xdr:nvCxnSpPr>
        <xdr:cNvPr id="419" name="直線コネクタ 418"/>
        <xdr:cNvCxnSpPr/>
      </xdr:nvCxnSpPr>
      <xdr:spPr>
        <a:xfrm flipV="1">
          <a:off x="21323300" y="668959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137414</xdr:rowOff>
    </xdr:from>
    <xdr:to>
      <xdr:col>107</xdr:col>
      <xdr:colOff>101600</xdr:colOff>
      <xdr:row>39</xdr:row>
      <xdr:rowOff>67564</xdr:rowOff>
    </xdr:to>
    <xdr:sp macro="" textlink="">
      <xdr:nvSpPr>
        <xdr:cNvPr id="420" name="楕円 419"/>
        <xdr:cNvSpPr/>
      </xdr:nvSpPr>
      <xdr:spPr>
        <a:xfrm>
          <a:off x="20383500" y="6652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12192</xdr:rowOff>
    </xdr:from>
    <xdr:to>
      <xdr:col>111</xdr:col>
      <xdr:colOff>177800</xdr:colOff>
      <xdr:row>39</xdr:row>
      <xdr:rowOff>16764</xdr:rowOff>
    </xdr:to>
    <xdr:cxnSp macro="">
      <xdr:nvCxnSpPr>
        <xdr:cNvPr id="421" name="直線コネクタ 420"/>
        <xdr:cNvCxnSpPr/>
      </xdr:nvCxnSpPr>
      <xdr:spPr>
        <a:xfrm flipV="1">
          <a:off x="20434300" y="669874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157243</xdr:rowOff>
    </xdr:from>
    <xdr:ext cx="469744" cy="259045"/>
    <xdr:sp macro="" textlink="">
      <xdr:nvSpPr>
        <xdr:cNvPr id="422" name="n_1aveValue【認定こども園・幼稚園・保育所】&#10;一人当たり面積"/>
        <xdr:cNvSpPr txBox="1"/>
      </xdr:nvSpPr>
      <xdr:spPr>
        <a:xfrm>
          <a:off x="21075727"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10939</xdr:rowOff>
    </xdr:from>
    <xdr:ext cx="469744" cy="259045"/>
    <xdr:sp macro="" textlink="">
      <xdr:nvSpPr>
        <xdr:cNvPr id="423" name="n_2aveValue【認定こども園・幼稚園・保育所】&#10;一人当たり面積"/>
        <xdr:cNvSpPr txBox="1"/>
      </xdr:nvSpPr>
      <xdr:spPr>
        <a:xfrm>
          <a:off x="20199427"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54119</xdr:rowOff>
    </xdr:from>
    <xdr:ext cx="469744" cy="259045"/>
    <xdr:sp macro="" textlink="">
      <xdr:nvSpPr>
        <xdr:cNvPr id="424" name="n_1mainValue【認定こども園・幼稚園・保育所】&#10;一人当たり面積"/>
        <xdr:cNvSpPr txBox="1"/>
      </xdr:nvSpPr>
      <xdr:spPr>
        <a:xfrm>
          <a:off x="21075727" y="67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58691</xdr:rowOff>
    </xdr:from>
    <xdr:ext cx="469744" cy="259045"/>
    <xdr:sp macro="" textlink="">
      <xdr:nvSpPr>
        <xdr:cNvPr id="425" name="n_2mainValue【認定こども園・幼稚園・保育所】&#10;一人当たり面積"/>
        <xdr:cNvSpPr txBox="1"/>
      </xdr:nvSpPr>
      <xdr:spPr>
        <a:xfrm>
          <a:off x="20199427" y="674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6" name="正方形/長方形 42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7" name="正方形/長方形 42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8" name="正方形/長方形 42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9" name="正方形/長方形 42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30" name="正方形/長方形 42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31" name="正方形/長方形 43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2" name="正方形/長方形 43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3" name="正方形/長方形 43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4" name="テキスト ボックス 43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5" name="直線コネクタ 43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6" name="テキスト ボックス 43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37" name="直線コネクタ 436"/>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8" name="テキスト ボックス 437"/>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9" name="直線コネクタ 438"/>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40" name="テキスト ボックス 439"/>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41" name="直線コネクタ 440"/>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42" name="テキスト ボックス 441"/>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43" name="直線コネクタ 442"/>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44" name="テキスト ボックス 443"/>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45" name="直線コネクタ 444"/>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46" name="テキスト ボックス 445"/>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7" name="直線コネクタ 44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8" name="テキスト ボックス 44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83820</xdr:rowOff>
    </xdr:from>
    <xdr:to>
      <xdr:col>85</xdr:col>
      <xdr:colOff>126364</xdr:colOff>
      <xdr:row>64</xdr:row>
      <xdr:rowOff>121920</xdr:rowOff>
    </xdr:to>
    <xdr:cxnSp macro="">
      <xdr:nvCxnSpPr>
        <xdr:cNvPr id="450" name="直線コネクタ 449"/>
        <xdr:cNvCxnSpPr/>
      </xdr:nvCxnSpPr>
      <xdr:spPr>
        <a:xfrm flipV="1">
          <a:off x="16318864" y="968502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125747</xdr:rowOff>
    </xdr:from>
    <xdr:ext cx="405111" cy="259045"/>
    <xdr:sp macro="" textlink="">
      <xdr:nvSpPr>
        <xdr:cNvPr id="451" name="【学校施設】&#10;有形固定資産減価償却率最小値テキスト"/>
        <xdr:cNvSpPr txBox="1"/>
      </xdr:nvSpPr>
      <xdr:spPr>
        <a:xfrm>
          <a:off x="16357600" y="1109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121920</xdr:rowOff>
    </xdr:from>
    <xdr:to>
      <xdr:col>86</xdr:col>
      <xdr:colOff>25400</xdr:colOff>
      <xdr:row>64</xdr:row>
      <xdr:rowOff>121920</xdr:rowOff>
    </xdr:to>
    <xdr:cxnSp macro="">
      <xdr:nvCxnSpPr>
        <xdr:cNvPr id="452" name="直線コネクタ 451"/>
        <xdr:cNvCxnSpPr/>
      </xdr:nvCxnSpPr>
      <xdr:spPr>
        <a:xfrm>
          <a:off x="16230600" y="11094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30497</xdr:rowOff>
    </xdr:from>
    <xdr:ext cx="405111" cy="259045"/>
    <xdr:sp macro="" textlink="">
      <xdr:nvSpPr>
        <xdr:cNvPr id="453" name="【学校施設】&#10;有形固定資産減価償却率最大値テキスト"/>
        <xdr:cNvSpPr txBox="1"/>
      </xdr:nvSpPr>
      <xdr:spPr>
        <a:xfrm>
          <a:off x="163576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83820</xdr:rowOff>
    </xdr:from>
    <xdr:to>
      <xdr:col>86</xdr:col>
      <xdr:colOff>25400</xdr:colOff>
      <xdr:row>56</xdr:row>
      <xdr:rowOff>83820</xdr:rowOff>
    </xdr:to>
    <xdr:cxnSp macro="">
      <xdr:nvCxnSpPr>
        <xdr:cNvPr id="454" name="直線コネクタ 453"/>
        <xdr:cNvCxnSpPr/>
      </xdr:nvCxnSpPr>
      <xdr:spPr>
        <a:xfrm>
          <a:off x="16230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140987</xdr:rowOff>
    </xdr:from>
    <xdr:ext cx="405111" cy="259045"/>
    <xdr:sp macro="" textlink="">
      <xdr:nvSpPr>
        <xdr:cNvPr id="455" name="【学校施設】&#10;有形固定資産減価償却率平均値テキスト"/>
        <xdr:cNvSpPr txBox="1"/>
      </xdr:nvSpPr>
      <xdr:spPr>
        <a:xfrm>
          <a:off x="16357600" y="104279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162560</xdr:rowOff>
    </xdr:from>
    <xdr:to>
      <xdr:col>85</xdr:col>
      <xdr:colOff>177800</xdr:colOff>
      <xdr:row>61</xdr:row>
      <xdr:rowOff>92710</xdr:rowOff>
    </xdr:to>
    <xdr:sp macro="" textlink="">
      <xdr:nvSpPr>
        <xdr:cNvPr id="456" name="フローチャート: 判断 455"/>
        <xdr:cNvSpPr/>
      </xdr:nvSpPr>
      <xdr:spPr>
        <a:xfrm>
          <a:off x="162687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147320</xdr:rowOff>
    </xdr:from>
    <xdr:to>
      <xdr:col>81</xdr:col>
      <xdr:colOff>101600</xdr:colOff>
      <xdr:row>61</xdr:row>
      <xdr:rowOff>77470</xdr:rowOff>
    </xdr:to>
    <xdr:sp macro="" textlink="">
      <xdr:nvSpPr>
        <xdr:cNvPr id="457" name="フローチャート: 判断 456"/>
        <xdr:cNvSpPr/>
      </xdr:nvSpPr>
      <xdr:spPr>
        <a:xfrm>
          <a:off x="15430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74930</xdr:rowOff>
    </xdr:from>
    <xdr:to>
      <xdr:col>76</xdr:col>
      <xdr:colOff>165100</xdr:colOff>
      <xdr:row>62</xdr:row>
      <xdr:rowOff>5080</xdr:rowOff>
    </xdr:to>
    <xdr:sp macro="" textlink="">
      <xdr:nvSpPr>
        <xdr:cNvPr id="458" name="フローチャート: 判断 457"/>
        <xdr:cNvSpPr/>
      </xdr:nvSpPr>
      <xdr:spPr>
        <a:xfrm>
          <a:off x="1454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9" name="テキスト ボックス 45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60" name="テキスト ボックス 45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61" name="テキスト ボックス 46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2" name="テキスト ボックス 46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3" name="テキスト ボックス 46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33020</xdr:rowOff>
    </xdr:from>
    <xdr:to>
      <xdr:col>85</xdr:col>
      <xdr:colOff>177800</xdr:colOff>
      <xdr:row>56</xdr:row>
      <xdr:rowOff>134620</xdr:rowOff>
    </xdr:to>
    <xdr:sp macro="" textlink="">
      <xdr:nvSpPr>
        <xdr:cNvPr id="464" name="楕円 463"/>
        <xdr:cNvSpPr/>
      </xdr:nvSpPr>
      <xdr:spPr>
        <a:xfrm>
          <a:off x="16268700" y="96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157497</xdr:rowOff>
    </xdr:from>
    <xdr:ext cx="405111" cy="259045"/>
    <xdr:sp macro="" textlink="">
      <xdr:nvSpPr>
        <xdr:cNvPr id="465" name="【学校施設】&#10;有形固定資産減価償却率該当値テキスト"/>
        <xdr:cNvSpPr txBox="1"/>
      </xdr:nvSpPr>
      <xdr:spPr>
        <a:xfrm>
          <a:off x="16357600" y="9587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67310</xdr:rowOff>
    </xdr:from>
    <xdr:to>
      <xdr:col>81</xdr:col>
      <xdr:colOff>101600</xdr:colOff>
      <xdr:row>56</xdr:row>
      <xdr:rowOff>168910</xdr:rowOff>
    </xdr:to>
    <xdr:sp macro="" textlink="">
      <xdr:nvSpPr>
        <xdr:cNvPr id="466" name="楕円 465"/>
        <xdr:cNvSpPr/>
      </xdr:nvSpPr>
      <xdr:spPr>
        <a:xfrm>
          <a:off x="15430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83820</xdr:rowOff>
    </xdr:from>
    <xdr:to>
      <xdr:col>85</xdr:col>
      <xdr:colOff>127000</xdr:colOff>
      <xdr:row>56</xdr:row>
      <xdr:rowOff>118110</xdr:rowOff>
    </xdr:to>
    <xdr:cxnSp macro="">
      <xdr:nvCxnSpPr>
        <xdr:cNvPr id="467" name="直線コネクタ 466"/>
        <xdr:cNvCxnSpPr/>
      </xdr:nvCxnSpPr>
      <xdr:spPr>
        <a:xfrm flipV="1">
          <a:off x="15481300" y="968502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67310</xdr:rowOff>
    </xdr:from>
    <xdr:to>
      <xdr:col>76</xdr:col>
      <xdr:colOff>165100</xdr:colOff>
      <xdr:row>56</xdr:row>
      <xdr:rowOff>168910</xdr:rowOff>
    </xdr:to>
    <xdr:sp macro="" textlink="">
      <xdr:nvSpPr>
        <xdr:cNvPr id="468" name="楕円 467"/>
        <xdr:cNvSpPr/>
      </xdr:nvSpPr>
      <xdr:spPr>
        <a:xfrm>
          <a:off x="14541500" y="966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118110</xdr:rowOff>
    </xdr:from>
    <xdr:to>
      <xdr:col>81</xdr:col>
      <xdr:colOff>50800</xdr:colOff>
      <xdr:row>56</xdr:row>
      <xdr:rowOff>118110</xdr:rowOff>
    </xdr:to>
    <xdr:cxnSp macro="">
      <xdr:nvCxnSpPr>
        <xdr:cNvPr id="469" name="直線コネクタ 468"/>
        <xdr:cNvCxnSpPr/>
      </xdr:nvCxnSpPr>
      <xdr:spPr>
        <a:xfrm>
          <a:off x="14592300" y="9719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68597</xdr:rowOff>
    </xdr:from>
    <xdr:ext cx="405111" cy="259045"/>
    <xdr:sp macro="" textlink="">
      <xdr:nvSpPr>
        <xdr:cNvPr id="470" name="n_1aveValue【学校施設】&#10;有形固定資産減価償却率"/>
        <xdr:cNvSpPr txBox="1"/>
      </xdr:nvSpPr>
      <xdr:spPr>
        <a:xfrm>
          <a:off x="15266044" y="1052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167657</xdr:rowOff>
    </xdr:from>
    <xdr:ext cx="405111" cy="259045"/>
    <xdr:sp macro="" textlink="">
      <xdr:nvSpPr>
        <xdr:cNvPr id="471" name="n_2aveValue【学校施設】&#10;有形固定資産減価償却率"/>
        <xdr:cNvSpPr txBox="1"/>
      </xdr:nvSpPr>
      <xdr:spPr>
        <a:xfrm>
          <a:off x="143897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13987</xdr:rowOff>
    </xdr:from>
    <xdr:ext cx="405111" cy="259045"/>
    <xdr:sp macro="" textlink="">
      <xdr:nvSpPr>
        <xdr:cNvPr id="472" name="n_1mainValue【学校施設】&#10;有形固定資産減価償却率"/>
        <xdr:cNvSpPr txBox="1"/>
      </xdr:nvSpPr>
      <xdr:spPr>
        <a:xfrm>
          <a:off x="152660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13987</xdr:rowOff>
    </xdr:from>
    <xdr:ext cx="405111" cy="259045"/>
    <xdr:sp macro="" textlink="">
      <xdr:nvSpPr>
        <xdr:cNvPr id="473" name="n_2mainValue【学校施設】&#10;有形固定資産減価償却率"/>
        <xdr:cNvSpPr txBox="1"/>
      </xdr:nvSpPr>
      <xdr:spPr>
        <a:xfrm>
          <a:off x="14389744" y="944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4" name="正方形/長方形 4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5" name="正方形/長方形 4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6" name="正方形/長方形 4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7" name="正方形/長方形 4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8" name="正方形/長方形 4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9" name="正方形/長方形 4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0" name="正方形/長方形 4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1" name="正方形/長方形 4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2" name="テキスト ボックス 4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3" name="直線コネクタ 4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4" name="テキスト ボックス 48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85" name="直線コネクタ 48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6" name="テキスト ボックス 48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7" name="直線コネクタ 48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8" name="テキスト ボックス 48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9" name="直線コネクタ 48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90" name="テキスト ボックス 48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91" name="直線コネクタ 49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92" name="テキスト ボックス 49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93" name="直線コネクタ 49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94" name="テキスト ボックス 49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5" name="直線コネクタ 49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6" name="テキスト ボックス 49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7" name="直線コネクタ 49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8" name="テキスト ボックス 49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141079</xdr:rowOff>
    </xdr:from>
    <xdr:to>
      <xdr:col>116</xdr:col>
      <xdr:colOff>62864</xdr:colOff>
      <xdr:row>63</xdr:row>
      <xdr:rowOff>153488</xdr:rowOff>
    </xdr:to>
    <xdr:cxnSp macro="">
      <xdr:nvCxnSpPr>
        <xdr:cNvPr id="500" name="直線コネクタ 499"/>
        <xdr:cNvCxnSpPr/>
      </xdr:nvCxnSpPr>
      <xdr:spPr>
        <a:xfrm flipV="1">
          <a:off x="22160864" y="9570829"/>
          <a:ext cx="0" cy="1384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157315</xdr:rowOff>
    </xdr:from>
    <xdr:ext cx="469744" cy="259045"/>
    <xdr:sp macro="" textlink="">
      <xdr:nvSpPr>
        <xdr:cNvPr id="501" name="【学校施設】&#10;一人当たり面積最小値テキスト"/>
        <xdr:cNvSpPr txBox="1"/>
      </xdr:nvSpPr>
      <xdr:spPr>
        <a:xfrm>
          <a:off x="22199600" y="1095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153488</xdr:rowOff>
    </xdr:from>
    <xdr:to>
      <xdr:col>116</xdr:col>
      <xdr:colOff>152400</xdr:colOff>
      <xdr:row>63</xdr:row>
      <xdr:rowOff>153488</xdr:rowOff>
    </xdr:to>
    <xdr:cxnSp macro="">
      <xdr:nvCxnSpPr>
        <xdr:cNvPr id="502" name="直線コネクタ 501"/>
        <xdr:cNvCxnSpPr/>
      </xdr:nvCxnSpPr>
      <xdr:spPr>
        <a:xfrm>
          <a:off x="22072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87756</xdr:rowOff>
    </xdr:from>
    <xdr:ext cx="469744" cy="259045"/>
    <xdr:sp macro="" textlink="">
      <xdr:nvSpPr>
        <xdr:cNvPr id="503" name="【学校施設】&#10;一人当たり面積最大値テキスト"/>
        <xdr:cNvSpPr txBox="1"/>
      </xdr:nvSpPr>
      <xdr:spPr>
        <a:xfrm>
          <a:off x="22199600" y="9346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141079</xdr:rowOff>
    </xdr:from>
    <xdr:to>
      <xdr:col>116</xdr:col>
      <xdr:colOff>152400</xdr:colOff>
      <xdr:row>55</xdr:row>
      <xdr:rowOff>141079</xdr:rowOff>
    </xdr:to>
    <xdr:cxnSp macro="">
      <xdr:nvCxnSpPr>
        <xdr:cNvPr id="504" name="直線コネクタ 503"/>
        <xdr:cNvCxnSpPr/>
      </xdr:nvCxnSpPr>
      <xdr:spPr>
        <a:xfrm>
          <a:off x="22072600" y="957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142184</xdr:rowOff>
    </xdr:from>
    <xdr:ext cx="469744" cy="259045"/>
    <xdr:sp macro="" textlink="">
      <xdr:nvSpPr>
        <xdr:cNvPr id="505" name="【学校施設】&#10;一人当たり面積平均値テキスト"/>
        <xdr:cNvSpPr txBox="1"/>
      </xdr:nvSpPr>
      <xdr:spPr>
        <a:xfrm>
          <a:off x="22199600" y="10429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163757</xdr:rowOff>
    </xdr:from>
    <xdr:to>
      <xdr:col>116</xdr:col>
      <xdr:colOff>114300</xdr:colOff>
      <xdr:row>61</xdr:row>
      <xdr:rowOff>93907</xdr:rowOff>
    </xdr:to>
    <xdr:sp macro="" textlink="">
      <xdr:nvSpPr>
        <xdr:cNvPr id="506" name="フローチャート: 判断 505"/>
        <xdr:cNvSpPr/>
      </xdr:nvSpPr>
      <xdr:spPr>
        <a:xfrm>
          <a:off x="22110700" y="10450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14515</xdr:rowOff>
    </xdr:from>
    <xdr:to>
      <xdr:col>112</xdr:col>
      <xdr:colOff>38100</xdr:colOff>
      <xdr:row>61</xdr:row>
      <xdr:rowOff>116115</xdr:rowOff>
    </xdr:to>
    <xdr:sp macro="" textlink="">
      <xdr:nvSpPr>
        <xdr:cNvPr id="507" name="フローチャート: 判断 506"/>
        <xdr:cNvSpPr/>
      </xdr:nvSpPr>
      <xdr:spPr>
        <a:xfrm>
          <a:off x="21272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106934</xdr:rowOff>
    </xdr:from>
    <xdr:to>
      <xdr:col>107</xdr:col>
      <xdr:colOff>101600</xdr:colOff>
      <xdr:row>61</xdr:row>
      <xdr:rowOff>37084</xdr:rowOff>
    </xdr:to>
    <xdr:sp macro="" textlink="">
      <xdr:nvSpPr>
        <xdr:cNvPr id="508" name="フローチャート: 判断 507"/>
        <xdr:cNvSpPr/>
      </xdr:nvSpPr>
      <xdr:spPr>
        <a:xfrm>
          <a:off x="20383500" y="10393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9" name="テキスト ボックス 50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10" name="テキスト ボックス 50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11" name="テキスト ボックス 51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12" name="テキスト ボックス 51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3" name="テキスト ボックス 51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124242</xdr:rowOff>
    </xdr:from>
    <xdr:to>
      <xdr:col>116</xdr:col>
      <xdr:colOff>114300</xdr:colOff>
      <xdr:row>61</xdr:row>
      <xdr:rowOff>54392</xdr:rowOff>
    </xdr:to>
    <xdr:sp macro="" textlink="">
      <xdr:nvSpPr>
        <xdr:cNvPr id="514" name="楕円 513"/>
        <xdr:cNvSpPr/>
      </xdr:nvSpPr>
      <xdr:spPr>
        <a:xfrm>
          <a:off x="22110700" y="1041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147119</xdr:rowOff>
    </xdr:from>
    <xdr:ext cx="469744" cy="259045"/>
    <xdr:sp macro="" textlink="">
      <xdr:nvSpPr>
        <xdr:cNvPr id="515" name="【学校施設】&#10;一人当たり面積該当値テキスト"/>
        <xdr:cNvSpPr txBox="1"/>
      </xdr:nvSpPr>
      <xdr:spPr>
        <a:xfrm>
          <a:off x="22199600" y="10262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142204</xdr:rowOff>
    </xdr:from>
    <xdr:to>
      <xdr:col>112</xdr:col>
      <xdr:colOff>38100</xdr:colOff>
      <xdr:row>61</xdr:row>
      <xdr:rowOff>72354</xdr:rowOff>
    </xdr:to>
    <xdr:sp macro="" textlink="">
      <xdr:nvSpPr>
        <xdr:cNvPr id="516" name="楕円 515"/>
        <xdr:cNvSpPr/>
      </xdr:nvSpPr>
      <xdr:spPr>
        <a:xfrm>
          <a:off x="21272500" y="1042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3592</xdr:rowOff>
    </xdr:from>
    <xdr:to>
      <xdr:col>116</xdr:col>
      <xdr:colOff>63500</xdr:colOff>
      <xdr:row>61</xdr:row>
      <xdr:rowOff>21554</xdr:rowOff>
    </xdr:to>
    <xdr:cxnSp macro="">
      <xdr:nvCxnSpPr>
        <xdr:cNvPr id="517" name="直線コネクタ 516"/>
        <xdr:cNvCxnSpPr/>
      </xdr:nvCxnSpPr>
      <xdr:spPr>
        <a:xfrm flipV="1">
          <a:off x="21323300" y="10462042"/>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152327</xdr:rowOff>
    </xdr:from>
    <xdr:to>
      <xdr:col>107</xdr:col>
      <xdr:colOff>101600</xdr:colOff>
      <xdr:row>61</xdr:row>
      <xdr:rowOff>82477</xdr:rowOff>
    </xdr:to>
    <xdr:sp macro="" textlink="">
      <xdr:nvSpPr>
        <xdr:cNvPr id="518" name="楕円 517"/>
        <xdr:cNvSpPr/>
      </xdr:nvSpPr>
      <xdr:spPr>
        <a:xfrm>
          <a:off x="20383500" y="1043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21554</xdr:rowOff>
    </xdr:from>
    <xdr:to>
      <xdr:col>111</xdr:col>
      <xdr:colOff>177800</xdr:colOff>
      <xdr:row>61</xdr:row>
      <xdr:rowOff>31677</xdr:rowOff>
    </xdr:to>
    <xdr:cxnSp macro="">
      <xdr:nvCxnSpPr>
        <xdr:cNvPr id="519" name="直線コネクタ 518"/>
        <xdr:cNvCxnSpPr/>
      </xdr:nvCxnSpPr>
      <xdr:spPr>
        <a:xfrm flipV="1">
          <a:off x="20434300" y="10480004"/>
          <a:ext cx="889000" cy="10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107242</xdr:rowOff>
    </xdr:from>
    <xdr:ext cx="469744" cy="259045"/>
    <xdr:sp macro="" textlink="">
      <xdr:nvSpPr>
        <xdr:cNvPr id="520" name="n_1aveValue【学校施設】&#10;一人当たり面積"/>
        <xdr:cNvSpPr txBox="1"/>
      </xdr:nvSpPr>
      <xdr:spPr>
        <a:xfrm>
          <a:off x="21075727" y="10565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53611</xdr:rowOff>
    </xdr:from>
    <xdr:ext cx="469744" cy="259045"/>
    <xdr:sp macro="" textlink="">
      <xdr:nvSpPr>
        <xdr:cNvPr id="521" name="n_2aveValue【学校施設】&#10;一人当たり面積"/>
        <xdr:cNvSpPr txBox="1"/>
      </xdr:nvSpPr>
      <xdr:spPr>
        <a:xfrm>
          <a:off x="20199427" y="10169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88881</xdr:rowOff>
    </xdr:from>
    <xdr:ext cx="469744" cy="259045"/>
    <xdr:sp macro="" textlink="">
      <xdr:nvSpPr>
        <xdr:cNvPr id="522" name="n_1mainValue【学校施設】&#10;一人当たり面積"/>
        <xdr:cNvSpPr txBox="1"/>
      </xdr:nvSpPr>
      <xdr:spPr>
        <a:xfrm>
          <a:off x="21075727"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73604</xdr:rowOff>
    </xdr:from>
    <xdr:ext cx="469744" cy="259045"/>
    <xdr:sp macro="" textlink="">
      <xdr:nvSpPr>
        <xdr:cNvPr id="523" name="n_2mainValue【学校施設】&#10;一人当たり面積"/>
        <xdr:cNvSpPr txBox="1"/>
      </xdr:nvSpPr>
      <xdr:spPr>
        <a:xfrm>
          <a:off x="20199427" y="1053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4" name="正方形/長方形 5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5" name="正方形/長方形 5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6" name="正方形/長方形 5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7" name="正方形/長方形 5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8" name="正方形/長方形 5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9" name="正方形/長方形 5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0" name="正方形/長方形 5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1" name="正方形/長方形 53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40" name="正方形/長方形 5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1" name="正方形/長方形 5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2" name="正方形/長方形 5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3" name="正方形/長方形 5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4" name="正方形/長方形 5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5" name="正方形/長方形 5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6" name="正方形/長方形 5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7" name="正方形/長方形 5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8" name="テキスト ボックス 5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9" name="直線コネクタ 5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550" name="テキスト ボックス 54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51" name="直線コネクタ 55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552" name="テキスト ボックス 55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53" name="直線コネクタ 55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54" name="テキスト ボックス 55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55" name="直線コネクタ 55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56" name="テキスト ボックス 55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57" name="直線コネクタ 55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558" name="テキスト ボックス 557"/>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9" name="直線コネクタ 5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0" name="テキスト ボックス 55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107</xdr:row>
      <xdr:rowOff>158496</xdr:rowOff>
    </xdr:to>
    <xdr:cxnSp macro="">
      <xdr:nvCxnSpPr>
        <xdr:cNvPr id="562" name="直線コネクタ 561"/>
        <xdr:cNvCxnSpPr/>
      </xdr:nvCxnSpPr>
      <xdr:spPr>
        <a:xfrm flipV="1">
          <a:off x="16318864" y="17221200"/>
          <a:ext cx="0" cy="1282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162323</xdr:rowOff>
    </xdr:from>
    <xdr:ext cx="405111" cy="259045"/>
    <xdr:sp macro="" textlink="">
      <xdr:nvSpPr>
        <xdr:cNvPr id="563" name="【公民館】&#10;有形固定資産減価償却率最小値テキスト"/>
        <xdr:cNvSpPr txBox="1"/>
      </xdr:nvSpPr>
      <xdr:spPr>
        <a:xfrm>
          <a:off x="16357600" y="1850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158496</xdr:rowOff>
    </xdr:from>
    <xdr:to>
      <xdr:col>86</xdr:col>
      <xdr:colOff>25400</xdr:colOff>
      <xdr:row>107</xdr:row>
      <xdr:rowOff>158496</xdr:rowOff>
    </xdr:to>
    <xdr:cxnSp macro="">
      <xdr:nvCxnSpPr>
        <xdr:cNvPr id="564" name="直線コネクタ 563"/>
        <xdr:cNvCxnSpPr/>
      </xdr:nvCxnSpPr>
      <xdr:spPr>
        <a:xfrm>
          <a:off x="16230600" y="1850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469744" cy="259045"/>
    <xdr:sp macro="" textlink="">
      <xdr:nvSpPr>
        <xdr:cNvPr id="565" name="【公民館】&#10;有形固定資産減価償却率最大値テキスト"/>
        <xdr:cNvSpPr txBox="1"/>
      </xdr:nvSpPr>
      <xdr:spPr>
        <a:xfrm>
          <a:off x="163576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566" name="直線コネクタ 565"/>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43705</xdr:rowOff>
    </xdr:from>
    <xdr:ext cx="405111" cy="259045"/>
    <xdr:sp macro="" textlink="">
      <xdr:nvSpPr>
        <xdr:cNvPr id="567" name="【公民館】&#10;有形固定資産減価償却率平均値テキスト"/>
        <xdr:cNvSpPr txBox="1"/>
      </xdr:nvSpPr>
      <xdr:spPr>
        <a:xfrm>
          <a:off x="16357600" y="17874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20828</xdr:rowOff>
    </xdr:from>
    <xdr:to>
      <xdr:col>85</xdr:col>
      <xdr:colOff>177800</xdr:colOff>
      <xdr:row>105</xdr:row>
      <xdr:rowOff>122428</xdr:rowOff>
    </xdr:to>
    <xdr:sp macro="" textlink="">
      <xdr:nvSpPr>
        <xdr:cNvPr id="568" name="フローチャート: 判断 567"/>
        <xdr:cNvSpPr/>
      </xdr:nvSpPr>
      <xdr:spPr>
        <a:xfrm>
          <a:off x="162687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55118</xdr:rowOff>
    </xdr:from>
    <xdr:to>
      <xdr:col>81</xdr:col>
      <xdr:colOff>101600</xdr:colOff>
      <xdr:row>105</xdr:row>
      <xdr:rowOff>156718</xdr:rowOff>
    </xdr:to>
    <xdr:sp macro="" textlink="">
      <xdr:nvSpPr>
        <xdr:cNvPr id="569" name="フローチャート: 判断 568"/>
        <xdr:cNvSpPr/>
      </xdr:nvSpPr>
      <xdr:spPr>
        <a:xfrm>
          <a:off x="15430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52832</xdr:rowOff>
    </xdr:from>
    <xdr:to>
      <xdr:col>76</xdr:col>
      <xdr:colOff>165100</xdr:colOff>
      <xdr:row>105</xdr:row>
      <xdr:rowOff>154432</xdr:rowOff>
    </xdr:to>
    <xdr:sp macro="" textlink="">
      <xdr:nvSpPr>
        <xdr:cNvPr id="570" name="フローチャート: 判断 569"/>
        <xdr:cNvSpPr/>
      </xdr:nvSpPr>
      <xdr:spPr>
        <a:xfrm>
          <a:off x="14541500" y="1805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1" name="テキスト ボックス 5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2" name="テキスト ボックス 5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3" name="テキスト ボックス 5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4" name="テキスト ボックス 5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5" name="テキスト ボックス 5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89408</xdr:rowOff>
    </xdr:from>
    <xdr:to>
      <xdr:col>85</xdr:col>
      <xdr:colOff>177800</xdr:colOff>
      <xdr:row>107</xdr:row>
      <xdr:rowOff>19558</xdr:rowOff>
    </xdr:to>
    <xdr:sp macro="" textlink="">
      <xdr:nvSpPr>
        <xdr:cNvPr id="576" name="楕円 575"/>
        <xdr:cNvSpPr/>
      </xdr:nvSpPr>
      <xdr:spPr>
        <a:xfrm>
          <a:off x="162687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67835</xdr:rowOff>
    </xdr:from>
    <xdr:ext cx="405111" cy="259045"/>
    <xdr:sp macro="" textlink="">
      <xdr:nvSpPr>
        <xdr:cNvPr id="577" name="【公民館】&#10;有形固定資産減価償却率該当値テキスト"/>
        <xdr:cNvSpPr txBox="1"/>
      </xdr:nvSpPr>
      <xdr:spPr>
        <a:xfrm>
          <a:off x="16357600" y="18241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45974</xdr:rowOff>
    </xdr:from>
    <xdr:to>
      <xdr:col>81</xdr:col>
      <xdr:colOff>101600</xdr:colOff>
      <xdr:row>107</xdr:row>
      <xdr:rowOff>147574</xdr:rowOff>
    </xdr:to>
    <xdr:sp macro="" textlink="">
      <xdr:nvSpPr>
        <xdr:cNvPr id="578" name="楕円 577"/>
        <xdr:cNvSpPr/>
      </xdr:nvSpPr>
      <xdr:spPr>
        <a:xfrm>
          <a:off x="15430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140208</xdr:rowOff>
    </xdr:from>
    <xdr:to>
      <xdr:col>85</xdr:col>
      <xdr:colOff>127000</xdr:colOff>
      <xdr:row>107</xdr:row>
      <xdr:rowOff>96774</xdr:rowOff>
    </xdr:to>
    <xdr:cxnSp macro="">
      <xdr:nvCxnSpPr>
        <xdr:cNvPr id="579" name="直線コネクタ 578"/>
        <xdr:cNvCxnSpPr/>
      </xdr:nvCxnSpPr>
      <xdr:spPr>
        <a:xfrm flipV="1">
          <a:off x="15481300" y="18313908"/>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45974</xdr:rowOff>
    </xdr:from>
    <xdr:to>
      <xdr:col>76</xdr:col>
      <xdr:colOff>165100</xdr:colOff>
      <xdr:row>107</xdr:row>
      <xdr:rowOff>147574</xdr:rowOff>
    </xdr:to>
    <xdr:sp macro="" textlink="">
      <xdr:nvSpPr>
        <xdr:cNvPr id="580" name="楕円 579"/>
        <xdr:cNvSpPr/>
      </xdr:nvSpPr>
      <xdr:spPr>
        <a:xfrm>
          <a:off x="14541500" y="1839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96774</xdr:rowOff>
    </xdr:from>
    <xdr:to>
      <xdr:col>81</xdr:col>
      <xdr:colOff>50800</xdr:colOff>
      <xdr:row>107</xdr:row>
      <xdr:rowOff>96774</xdr:rowOff>
    </xdr:to>
    <xdr:cxnSp macro="">
      <xdr:nvCxnSpPr>
        <xdr:cNvPr id="581" name="直線コネクタ 580"/>
        <xdr:cNvCxnSpPr/>
      </xdr:nvCxnSpPr>
      <xdr:spPr>
        <a:xfrm>
          <a:off x="14592300" y="184419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1795</xdr:rowOff>
    </xdr:from>
    <xdr:ext cx="405111" cy="259045"/>
    <xdr:sp macro="" textlink="">
      <xdr:nvSpPr>
        <xdr:cNvPr id="582" name="n_1aveValue【公民館】&#10;有形固定資産減価償却率"/>
        <xdr:cNvSpPr txBox="1"/>
      </xdr:nvSpPr>
      <xdr:spPr>
        <a:xfrm>
          <a:off x="15266044" y="17832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170959</xdr:rowOff>
    </xdr:from>
    <xdr:ext cx="405111" cy="259045"/>
    <xdr:sp macro="" textlink="">
      <xdr:nvSpPr>
        <xdr:cNvPr id="583" name="n_2aveValue【公民館】&#10;有形固定資産減価償却率"/>
        <xdr:cNvSpPr txBox="1"/>
      </xdr:nvSpPr>
      <xdr:spPr>
        <a:xfrm>
          <a:off x="14389744" y="17830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138701</xdr:rowOff>
    </xdr:from>
    <xdr:ext cx="405111" cy="259045"/>
    <xdr:sp macro="" textlink="">
      <xdr:nvSpPr>
        <xdr:cNvPr id="584" name="n_1mainValue【公民館】&#10;有形固定資産減価償却率"/>
        <xdr:cNvSpPr txBox="1"/>
      </xdr:nvSpPr>
      <xdr:spPr>
        <a:xfrm>
          <a:off x="152660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138701</xdr:rowOff>
    </xdr:from>
    <xdr:ext cx="405111" cy="259045"/>
    <xdr:sp macro="" textlink="">
      <xdr:nvSpPr>
        <xdr:cNvPr id="585" name="n_2mainValue【公民館】&#10;有形固定資産減価償却率"/>
        <xdr:cNvSpPr txBox="1"/>
      </xdr:nvSpPr>
      <xdr:spPr>
        <a:xfrm>
          <a:off x="14389744" y="1848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6" name="正方形/長方形 58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7" name="正方形/長方形 58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8" name="正方形/長方形 58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9" name="正方形/長方形 58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0" name="正方形/長方形 58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1" name="正方形/長方形 59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2" name="正方形/長方形 59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3" name="正方形/長方形 59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4" name="テキスト ボックス 59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5" name="直線コネクタ 59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6" name="直線コネクタ 59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7" name="テキスト ボックス 59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8" name="直線コネクタ 59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9" name="テキスト ボックス 59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00" name="直線コネクタ 59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01" name="テキスト ボックス 60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02" name="直線コネクタ 60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3" name="テキスト ボックス 60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4" name="直線コネクタ 60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5" name="テキスト ボックス 60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6" name="直線コネクタ 60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7" name="テキスト ボックス 60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8" name="直線コネクタ 6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9" name="テキスト ボックス 6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106</xdr:row>
      <xdr:rowOff>31460</xdr:rowOff>
    </xdr:from>
    <xdr:to>
      <xdr:col>116</xdr:col>
      <xdr:colOff>62864</xdr:colOff>
      <xdr:row>109</xdr:row>
      <xdr:rowOff>21989</xdr:rowOff>
    </xdr:to>
    <xdr:cxnSp macro="">
      <xdr:nvCxnSpPr>
        <xdr:cNvPr id="611" name="直線コネクタ 610"/>
        <xdr:cNvCxnSpPr/>
      </xdr:nvCxnSpPr>
      <xdr:spPr>
        <a:xfrm flipV="1">
          <a:off x="22160864" y="18205160"/>
          <a:ext cx="0" cy="504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25816</xdr:rowOff>
    </xdr:from>
    <xdr:ext cx="469744" cy="259045"/>
    <xdr:sp macro="" textlink="">
      <xdr:nvSpPr>
        <xdr:cNvPr id="612" name="【公民館】&#10;一人当たり面積最小値テキスト"/>
        <xdr:cNvSpPr txBox="1"/>
      </xdr:nvSpPr>
      <xdr:spPr>
        <a:xfrm>
          <a:off x="22199600" y="1871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21989</xdr:rowOff>
    </xdr:from>
    <xdr:to>
      <xdr:col>116</xdr:col>
      <xdr:colOff>152400</xdr:colOff>
      <xdr:row>109</xdr:row>
      <xdr:rowOff>21989</xdr:rowOff>
    </xdr:to>
    <xdr:cxnSp macro="">
      <xdr:nvCxnSpPr>
        <xdr:cNvPr id="613" name="直線コネクタ 612"/>
        <xdr:cNvCxnSpPr/>
      </xdr:nvCxnSpPr>
      <xdr:spPr>
        <a:xfrm>
          <a:off x="22072600" y="1871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149587</xdr:rowOff>
    </xdr:from>
    <xdr:ext cx="469744" cy="259045"/>
    <xdr:sp macro="" textlink="">
      <xdr:nvSpPr>
        <xdr:cNvPr id="614" name="【公民館】&#10;一人当たり面積最大値テキスト"/>
        <xdr:cNvSpPr txBox="1"/>
      </xdr:nvSpPr>
      <xdr:spPr>
        <a:xfrm>
          <a:off x="22199600" y="1798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31460</xdr:rowOff>
    </xdr:from>
    <xdr:to>
      <xdr:col>116</xdr:col>
      <xdr:colOff>152400</xdr:colOff>
      <xdr:row>106</xdr:row>
      <xdr:rowOff>31460</xdr:rowOff>
    </xdr:to>
    <xdr:cxnSp macro="">
      <xdr:nvCxnSpPr>
        <xdr:cNvPr id="615" name="直線コネクタ 614"/>
        <xdr:cNvCxnSpPr/>
      </xdr:nvCxnSpPr>
      <xdr:spPr>
        <a:xfrm>
          <a:off x="22072600" y="1820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20156</xdr:rowOff>
    </xdr:from>
    <xdr:ext cx="469744" cy="259045"/>
    <xdr:sp macro="" textlink="">
      <xdr:nvSpPr>
        <xdr:cNvPr id="616" name="【公民館】&#10;一人当たり面積平均値テキスト"/>
        <xdr:cNvSpPr txBox="1"/>
      </xdr:nvSpPr>
      <xdr:spPr>
        <a:xfrm>
          <a:off x="22199600" y="18536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41729</xdr:rowOff>
    </xdr:from>
    <xdr:to>
      <xdr:col>116</xdr:col>
      <xdr:colOff>114300</xdr:colOff>
      <xdr:row>108</xdr:row>
      <xdr:rowOff>143329</xdr:rowOff>
    </xdr:to>
    <xdr:sp macro="" textlink="">
      <xdr:nvSpPr>
        <xdr:cNvPr id="617" name="フローチャート: 判断 616"/>
        <xdr:cNvSpPr/>
      </xdr:nvSpPr>
      <xdr:spPr>
        <a:xfrm>
          <a:off x="22110700" y="185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55772</xdr:rowOff>
    </xdr:from>
    <xdr:to>
      <xdr:col>112</xdr:col>
      <xdr:colOff>38100</xdr:colOff>
      <xdr:row>108</xdr:row>
      <xdr:rowOff>157372</xdr:rowOff>
    </xdr:to>
    <xdr:sp macro="" textlink="">
      <xdr:nvSpPr>
        <xdr:cNvPr id="618" name="フローチャート: 判断 617"/>
        <xdr:cNvSpPr/>
      </xdr:nvSpPr>
      <xdr:spPr>
        <a:xfrm>
          <a:off x="21272500" y="1857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158967</xdr:rowOff>
    </xdr:from>
    <xdr:to>
      <xdr:col>107</xdr:col>
      <xdr:colOff>101600</xdr:colOff>
      <xdr:row>108</xdr:row>
      <xdr:rowOff>89117</xdr:rowOff>
    </xdr:to>
    <xdr:sp macro="" textlink="">
      <xdr:nvSpPr>
        <xdr:cNvPr id="619" name="フローチャート: 判断 618"/>
        <xdr:cNvSpPr/>
      </xdr:nvSpPr>
      <xdr:spPr>
        <a:xfrm>
          <a:off x="20383500" y="1850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0" name="テキスト ボックス 61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21" name="テキスト ボックス 62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22" name="テキスト ボックス 62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3" name="テキスト ボックス 62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4" name="テキスト ボックス 62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152110</xdr:rowOff>
    </xdr:from>
    <xdr:to>
      <xdr:col>116</xdr:col>
      <xdr:colOff>114300</xdr:colOff>
      <xdr:row>106</xdr:row>
      <xdr:rowOff>82260</xdr:rowOff>
    </xdr:to>
    <xdr:sp macro="" textlink="">
      <xdr:nvSpPr>
        <xdr:cNvPr id="625" name="楕円 624"/>
        <xdr:cNvSpPr/>
      </xdr:nvSpPr>
      <xdr:spPr>
        <a:xfrm>
          <a:off x="22110700" y="1815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105137</xdr:rowOff>
    </xdr:from>
    <xdr:ext cx="469744" cy="259045"/>
    <xdr:sp macro="" textlink="">
      <xdr:nvSpPr>
        <xdr:cNvPr id="626" name="【公民館】&#10;一人当たり面積該当値テキスト"/>
        <xdr:cNvSpPr txBox="1"/>
      </xdr:nvSpPr>
      <xdr:spPr>
        <a:xfrm>
          <a:off x="22199600" y="181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1234</xdr:rowOff>
    </xdr:from>
    <xdr:to>
      <xdr:col>112</xdr:col>
      <xdr:colOff>38100</xdr:colOff>
      <xdr:row>106</xdr:row>
      <xdr:rowOff>102834</xdr:rowOff>
    </xdr:to>
    <xdr:sp macro="" textlink="">
      <xdr:nvSpPr>
        <xdr:cNvPr id="627" name="楕円 626"/>
        <xdr:cNvSpPr/>
      </xdr:nvSpPr>
      <xdr:spPr>
        <a:xfrm>
          <a:off x="21272500" y="1817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31460</xdr:rowOff>
    </xdr:from>
    <xdr:to>
      <xdr:col>116</xdr:col>
      <xdr:colOff>63500</xdr:colOff>
      <xdr:row>106</xdr:row>
      <xdr:rowOff>52034</xdr:rowOff>
    </xdr:to>
    <xdr:cxnSp macro="">
      <xdr:nvCxnSpPr>
        <xdr:cNvPr id="628" name="直線コネクタ 627"/>
        <xdr:cNvCxnSpPr/>
      </xdr:nvCxnSpPr>
      <xdr:spPr>
        <a:xfrm flipV="1">
          <a:off x="21323300" y="18205160"/>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67201</xdr:rowOff>
    </xdr:from>
    <xdr:to>
      <xdr:col>107</xdr:col>
      <xdr:colOff>101600</xdr:colOff>
      <xdr:row>100</xdr:row>
      <xdr:rowOff>168801</xdr:rowOff>
    </xdr:to>
    <xdr:sp macro="" textlink="">
      <xdr:nvSpPr>
        <xdr:cNvPr id="629" name="楕円 628"/>
        <xdr:cNvSpPr/>
      </xdr:nvSpPr>
      <xdr:spPr>
        <a:xfrm>
          <a:off x="20383500" y="1721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118001</xdr:rowOff>
    </xdr:from>
    <xdr:to>
      <xdr:col>111</xdr:col>
      <xdr:colOff>177800</xdr:colOff>
      <xdr:row>106</xdr:row>
      <xdr:rowOff>52034</xdr:rowOff>
    </xdr:to>
    <xdr:cxnSp macro="">
      <xdr:nvCxnSpPr>
        <xdr:cNvPr id="630" name="直線コネクタ 629"/>
        <xdr:cNvCxnSpPr/>
      </xdr:nvCxnSpPr>
      <xdr:spPr>
        <a:xfrm>
          <a:off x="20434300" y="17263001"/>
          <a:ext cx="889000" cy="96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148499</xdr:rowOff>
    </xdr:from>
    <xdr:ext cx="469744" cy="259045"/>
    <xdr:sp macro="" textlink="">
      <xdr:nvSpPr>
        <xdr:cNvPr id="631" name="n_1aveValue【公民館】&#10;一人当たり面積"/>
        <xdr:cNvSpPr txBox="1"/>
      </xdr:nvSpPr>
      <xdr:spPr>
        <a:xfrm>
          <a:off x="21075727" y="1866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80244</xdr:rowOff>
    </xdr:from>
    <xdr:ext cx="469744" cy="259045"/>
    <xdr:sp macro="" textlink="">
      <xdr:nvSpPr>
        <xdr:cNvPr id="632" name="n_2aveValue【公民館】&#10;一人当たり面積"/>
        <xdr:cNvSpPr txBox="1"/>
      </xdr:nvSpPr>
      <xdr:spPr>
        <a:xfrm>
          <a:off x="20199427" y="1859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119361</xdr:rowOff>
    </xdr:from>
    <xdr:ext cx="469744" cy="259045"/>
    <xdr:sp macro="" textlink="">
      <xdr:nvSpPr>
        <xdr:cNvPr id="633" name="n_1mainValue【公民館】&#10;一人当たり面積"/>
        <xdr:cNvSpPr txBox="1"/>
      </xdr:nvSpPr>
      <xdr:spPr>
        <a:xfrm>
          <a:off x="21075727" y="179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13878</xdr:rowOff>
    </xdr:from>
    <xdr:ext cx="469744" cy="259045"/>
    <xdr:sp macro="" textlink="">
      <xdr:nvSpPr>
        <xdr:cNvPr id="634" name="n_2mainValue【公民館】&#10;一人当たり面積"/>
        <xdr:cNvSpPr txBox="1"/>
      </xdr:nvSpPr>
      <xdr:spPr>
        <a:xfrm>
          <a:off x="20199427" y="1698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5" name="正方形/長方形 63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6" name="正方形/長方形 63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7" name="テキスト ボックス 63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道路、橋りょうについては、平成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年の町村合併後に交通網の改良を進めたことなどにより、類似団体と比べて有形固定資産減価償却率が低くなっています。一方で、学校施設については、学校施設の多くが昭和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年代に建設されたものであるため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古い施設が多く、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ます。老朽化により、設備の更新や日常の維持補修費が例年発生していることから、計画的な維持補修に努めるとともに、今後の維持更新費用の逓減、現状からのダウンサイジングを検討するなどし、適正な公共施設等の維持管理、更新を実施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ます。また、公営住宅については、昭和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に建築された住宅について、耐用年数が経過しつつあることが、有形固定資産減価償却率を押し上げている要因となっていますが、公営住宅の良好な維持管理に努めるため、定期点検、日常点検を実施し、また将来見込まれる修繕工事や必要となる費用を想定し、長寿命化を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るとともに、計画的な更新を進め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ていきます。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島根県邑南町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11,005
10,911
419.29
12,002,427
11,731,658
218,567
7,232,551
13,762,455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14.0
109.0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164374</xdr:rowOff>
    </xdr:to>
    <xdr:cxnSp macro="">
      <xdr:nvCxnSpPr>
        <xdr:cNvPr id="57" name="直線コネクタ 56"/>
        <xdr:cNvCxnSpPr/>
      </xdr:nvCxnSpPr>
      <xdr:spPr>
        <a:xfrm flipV="1">
          <a:off x="4634865" y="5660572"/>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168201</xdr:rowOff>
    </xdr:from>
    <xdr:ext cx="340478" cy="259045"/>
    <xdr:sp macro="" textlink="">
      <xdr:nvSpPr>
        <xdr:cNvPr id="58" name="【図書館】&#10;有形固定資産減価償却率最小値テキスト"/>
        <xdr:cNvSpPr txBox="1"/>
      </xdr:nvSpPr>
      <xdr:spPr>
        <a:xfrm>
          <a:off x="4673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164374</xdr:rowOff>
    </xdr:from>
    <xdr:to>
      <xdr:col>24</xdr:col>
      <xdr:colOff>152400</xdr:colOff>
      <xdr:row>41</xdr:row>
      <xdr:rowOff>164374</xdr:rowOff>
    </xdr:to>
    <xdr:cxnSp macro="">
      <xdr:nvCxnSpPr>
        <xdr:cNvPr id="59" name="直線コネクタ 58"/>
        <xdr:cNvCxnSpPr/>
      </xdr:nvCxnSpPr>
      <xdr:spPr>
        <a:xfrm>
          <a:off x="4546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124658</xdr:rowOff>
    </xdr:from>
    <xdr:ext cx="405111" cy="259045"/>
    <xdr:sp macro="" textlink="">
      <xdr:nvSpPr>
        <xdr:cNvPr id="62" name="【図書館】&#10;有形固定資産減価償却率平均値テキスト"/>
        <xdr:cNvSpPr txBox="1"/>
      </xdr:nvSpPr>
      <xdr:spPr>
        <a:xfrm>
          <a:off x="4673600" y="646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146231</xdr:rowOff>
    </xdr:from>
    <xdr:to>
      <xdr:col>24</xdr:col>
      <xdr:colOff>114300</xdr:colOff>
      <xdr:row>38</xdr:row>
      <xdr:rowOff>76381</xdr:rowOff>
    </xdr:to>
    <xdr:sp macro="" textlink="">
      <xdr:nvSpPr>
        <xdr:cNvPr id="63" name="フローチャート: 判断 62"/>
        <xdr:cNvSpPr/>
      </xdr:nvSpPr>
      <xdr:spPr>
        <a:xfrm>
          <a:off x="45847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152763</xdr:rowOff>
    </xdr:from>
    <xdr:to>
      <xdr:col>20</xdr:col>
      <xdr:colOff>38100</xdr:colOff>
      <xdr:row>38</xdr:row>
      <xdr:rowOff>82913</xdr:rowOff>
    </xdr:to>
    <xdr:sp macro="" textlink="">
      <xdr:nvSpPr>
        <xdr:cNvPr id="64" name="フローチャート: 判断 63"/>
        <xdr:cNvSpPr/>
      </xdr:nvSpPr>
      <xdr:spPr>
        <a:xfrm>
          <a:off x="3746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74040</xdr:rowOff>
    </xdr:from>
    <xdr:ext cx="405111" cy="259045"/>
    <xdr:sp macro="" textlink="">
      <xdr:nvSpPr>
        <xdr:cNvPr id="65" name="n_1aveValue【図書館】&#10;有形固定資産減価償却率"/>
        <xdr:cNvSpPr txBox="1"/>
      </xdr:nvSpPr>
      <xdr:spPr>
        <a:xfrm>
          <a:off x="35820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7438</xdr:rowOff>
    </xdr:from>
    <xdr:to>
      <xdr:col>15</xdr:col>
      <xdr:colOff>101600</xdr:colOff>
      <xdr:row>38</xdr:row>
      <xdr:rowOff>109038</xdr:rowOff>
    </xdr:to>
    <xdr:sp macro="" textlink="">
      <xdr:nvSpPr>
        <xdr:cNvPr id="66" name="フローチャート: 判断 65"/>
        <xdr:cNvSpPr/>
      </xdr:nvSpPr>
      <xdr:spPr>
        <a:xfrm>
          <a:off x="28575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38</xdr:row>
      <xdr:rowOff>100165</xdr:rowOff>
    </xdr:from>
    <xdr:ext cx="405111" cy="259045"/>
    <xdr:sp macro="" textlink="">
      <xdr:nvSpPr>
        <xdr:cNvPr id="67" name="n_2aveValue【図書館】&#10;有形固定資産減価償却率"/>
        <xdr:cNvSpPr txBox="1"/>
      </xdr:nvSpPr>
      <xdr:spPr>
        <a:xfrm>
          <a:off x="2705744"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123372</xdr:rowOff>
    </xdr:from>
    <xdr:to>
      <xdr:col>24</xdr:col>
      <xdr:colOff>114300</xdr:colOff>
      <xdr:row>33</xdr:row>
      <xdr:rowOff>53522</xdr:rowOff>
    </xdr:to>
    <xdr:sp macro="" textlink="">
      <xdr:nvSpPr>
        <xdr:cNvPr id="73" name="楕円 72"/>
        <xdr:cNvSpPr/>
      </xdr:nvSpPr>
      <xdr:spPr>
        <a:xfrm>
          <a:off x="45847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32</xdr:row>
      <xdr:rowOff>76399</xdr:rowOff>
    </xdr:from>
    <xdr:ext cx="469744" cy="259045"/>
    <xdr:sp macro="" textlink="">
      <xdr:nvSpPr>
        <xdr:cNvPr id="74" name="【図書館】&#10;有形固定資産減価償却率該当値テキスト"/>
        <xdr:cNvSpPr txBox="1"/>
      </xdr:nvSpPr>
      <xdr:spPr>
        <a:xfrm>
          <a:off x="4673600" y="5562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123372</xdr:rowOff>
    </xdr:from>
    <xdr:to>
      <xdr:col>20</xdr:col>
      <xdr:colOff>38100</xdr:colOff>
      <xdr:row>33</xdr:row>
      <xdr:rowOff>53522</xdr:rowOff>
    </xdr:to>
    <xdr:sp macro="" textlink="">
      <xdr:nvSpPr>
        <xdr:cNvPr id="75" name="楕円 74"/>
        <xdr:cNvSpPr/>
      </xdr:nvSpPr>
      <xdr:spPr>
        <a:xfrm>
          <a:off x="3746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2722</xdr:rowOff>
    </xdr:from>
    <xdr:to>
      <xdr:col>24</xdr:col>
      <xdr:colOff>63500</xdr:colOff>
      <xdr:row>33</xdr:row>
      <xdr:rowOff>2722</xdr:rowOff>
    </xdr:to>
    <xdr:cxnSp macro="">
      <xdr:nvCxnSpPr>
        <xdr:cNvPr id="76" name="直線コネクタ 75"/>
        <xdr:cNvCxnSpPr/>
      </xdr:nvCxnSpPr>
      <xdr:spPr>
        <a:xfrm>
          <a:off x="3797300" y="56605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32</xdr:row>
      <xdr:rowOff>123372</xdr:rowOff>
    </xdr:from>
    <xdr:to>
      <xdr:col>15</xdr:col>
      <xdr:colOff>101600</xdr:colOff>
      <xdr:row>33</xdr:row>
      <xdr:rowOff>53522</xdr:rowOff>
    </xdr:to>
    <xdr:sp macro="" textlink="">
      <xdr:nvSpPr>
        <xdr:cNvPr id="77" name="楕円 76"/>
        <xdr:cNvSpPr/>
      </xdr:nvSpPr>
      <xdr:spPr>
        <a:xfrm>
          <a:off x="2857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2722</xdr:rowOff>
    </xdr:from>
    <xdr:to>
      <xdr:col>19</xdr:col>
      <xdr:colOff>177800</xdr:colOff>
      <xdr:row>33</xdr:row>
      <xdr:rowOff>2722</xdr:rowOff>
    </xdr:to>
    <xdr:cxnSp macro="">
      <xdr:nvCxnSpPr>
        <xdr:cNvPr id="78" name="直線コネクタ 77"/>
        <xdr:cNvCxnSpPr/>
      </xdr:nvCxnSpPr>
      <xdr:spPr>
        <a:xfrm>
          <a:off x="2908300" y="566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120727</xdr:colOff>
      <xdr:row>31</xdr:row>
      <xdr:rowOff>70049</xdr:rowOff>
    </xdr:from>
    <xdr:ext cx="469744" cy="259045"/>
    <xdr:sp macro="" textlink="">
      <xdr:nvSpPr>
        <xdr:cNvPr id="79" name="n_1mainValue【図書館】&#10;有形固定資産減価償却率"/>
        <xdr:cNvSpPr txBox="1"/>
      </xdr:nvSpPr>
      <xdr:spPr>
        <a:xfrm>
          <a:off x="35497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31</xdr:row>
      <xdr:rowOff>70049</xdr:rowOff>
    </xdr:from>
    <xdr:ext cx="469744" cy="259045"/>
    <xdr:sp macro="" textlink="">
      <xdr:nvSpPr>
        <xdr:cNvPr id="80" name="n_2mainValue【図書館】&#10;有形固定資産減価償却率"/>
        <xdr:cNvSpPr txBox="1"/>
      </xdr:nvSpPr>
      <xdr:spPr>
        <a:xfrm>
          <a:off x="267342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1" name="正方形/長方形 8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2" name="正方形/長方形 8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3" name="正方形/長方形 8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4" name="正方形/長方形 8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5" name="正方形/長方形 8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6" name="正方形/長方形 8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7" name="正方形/長方形 8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9" name="テキスト ボックス 8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126492</xdr:rowOff>
    </xdr:from>
    <xdr:to>
      <xdr:col>54</xdr:col>
      <xdr:colOff>189865</xdr:colOff>
      <xdr:row>40</xdr:row>
      <xdr:rowOff>163068</xdr:rowOff>
    </xdr:to>
    <xdr:cxnSp macro="">
      <xdr:nvCxnSpPr>
        <xdr:cNvPr id="102" name="直線コネクタ 101"/>
        <xdr:cNvCxnSpPr/>
      </xdr:nvCxnSpPr>
      <xdr:spPr>
        <a:xfrm flipV="1">
          <a:off x="10476865" y="5955792"/>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166895</xdr:rowOff>
    </xdr:from>
    <xdr:ext cx="469744" cy="259045"/>
    <xdr:sp macro="" textlink="">
      <xdr:nvSpPr>
        <xdr:cNvPr id="103" name="【図書館】&#10;一人当たり面積最小値テキスト"/>
        <xdr:cNvSpPr txBox="1"/>
      </xdr:nvSpPr>
      <xdr:spPr>
        <a:xfrm>
          <a:off x="10515600" y="70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163068</xdr:rowOff>
    </xdr:from>
    <xdr:to>
      <xdr:col>55</xdr:col>
      <xdr:colOff>88900</xdr:colOff>
      <xdr:row>40</xdr:row>
      <xdr:rowOff>163068</xdr:rowOff>
    </xdr:to>
    <xdr:cxnSp macro="">
      <xdr:nvCxnSpPr>
        <xdr:cNvPr id="104" name="直線コネクタ 103"/>
        <xdr:cNvCxnSpPr/>
      </xdr:nvCxnSpPr>
      <xdr:spPr>
        <a:xfrm>
          <a:off x="10388600" y="702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73169</xdr:rowOff>
    </xdr:from>
    <xdr:ext cx="469744" cy="259045"/>
    <xdr:sp macro="" textlink="">
      <xdr:nvSpPr>
        <xdr:cNvPr id="105" name="【図書館】&#10;一人当たり面積最大値テキスト"/>
        <xdr:cNvSpPr txBox="1"/>
      </xdr:nvSpPr>
      <xdr:spPr>
        <a:xfrm>
          <a:off x="10515600" y="573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126492</xdr:rowOff>
    </xdr:from>
    <xdr:to>
      <xdr:col>55</xdr:col>
      <xdr:colOff>88900</xdr:colOff>
      <xdr:row>34</xdr:row>
      <xdr:rowOff>126492</xdr:rowOff>
    </xdr:to>
    <xdr:cxnSp macro="">
      <xdr:nvCxnSpPr>
        <xdr:cNvPr id="106" name="直線コネクタ 105"/>
        <xdr:cNvCxnSpPr/>
      </xdr:nvCxnSpPr>
      <xdr:spPr>
        <a:xfrm>
          <a:off x="10388600" y="595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98569</xdr:rowOff>
    </xdr:from>
    <xdr:ext cx="469744" cy="259045"/>
    <xdr:sp macro="" textlink="">
      <xdr:nvSpPr>
        <xdr:cNvPr id="107" name="【図書館】&#10;一人当たり面積平均値テキスト"/>
        <xdr:cNvSpPr txBox="1"/>
      </xdr:nvSpPr>
      <xdr:spPr>
        <a:xfrm>
          <a:off x="10515600" y="6442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75692</xdr:rowOff>
    </xdr:from>
    <xdr:to>
      <xdr:col>55</xdr:col>
      <xdr:colOff>50800</xdr:colOff>
      <xdr:row>39</xdr:row>
      <xdr:rowOff>5842</xdr:rowOff>
    </xdr:to>
    <xdr:sp macro="" textlink="">
      <xdr:nvSpPr>
        <xdr:cNvPr id="108" name="フローチャート: 判断 107"/>
        <xdr:cNvSpPr/>
      </xdr:nvSpPr>
      <xdr:spPr>
        <a:xfrm>
          <a:off x="10426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135128</xdr:rowOff>
    </xdr:from>
    <xdr:to>
      <xdr:col>50</xdr:col>
      <xdr:colOff>165100</xdr:colOff>
      <xdr:row>39</xdr:row>
      <xdr:rowOff>65278</xdr:rowOff>
    </xdr:to>
    <xdr:sp macro="" textlink="">
      <xdr:nvSpPr>
        <xdr:cNvPr id="109" name="フローチャート: 判断 108"/>
        <xdr:cNvSpPr/>
      </xdr:nvSpPr>
      <xdr:spPr>
        <a:xfrm>
          <a:off x="9588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81805</xdr:rowOff>
    </xdr:from>
    <xdr:ext cx="469744" cy="259045"/>
    <xdr:sp macro="" textlink="">
      <xdr:nvSpPr>
        <xdr:cNvPr id="110" name="n_1aveValue【図書館】&#10;一人当たり面積"/>
        <xdr:cNvSpPr txBox="1"/>
      </xdr:nvSpPr>
      <xdr:spPr>
        <a:xfrm>
          <a:off x="9391727" y="642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162560</xdr:rowOff>
    </xdr:from>
    <xdr:to>
      <xdr:col>46</xdr:col>
      <xdr:colOff>38100</xdr:colOff>
      <xdr:row>39</xdr:row>
      <xdr:rowOff>92710</xdr:rowOff>
    </xdr:to>
    <xdr:sp macro="" textlink="">
      <xdr:nvSpPr>
        <xdr:cNvPr id="111" name="フローチャート: 判断 110"/>
        <xdr:cNvSpPr/>
      </xdr:nvSpPr>
      <xdr:spPr>
        <a:xfrm>
          <a:off x="8699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83837</xdr:rowOff>
    </xdr:from>
    <xdr:ext cx="469744" cy="259045"/>
    <xdr:sp macro="" textlink="">
      <xdr:nvSpPr>
        <xdr:cNvPr id="112" name="n_2aveValue【図書館】&#10;一人当たり面積"/>
        <xdr:cNvSpPr txBox="1"/>
      </xdr:nvSpPr>
      <xdr:spPr>
        <a:xfrm>
          <a:off x="8515427"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2540</xdr:rowOff>
    </xdr:from>
    <xdr:to>
      <xdr:col>55</xdr:col>
      <xdr:colOff>50800</xdr:colOff>
      <xdr:row>40</xdr:row>
      <xdr:rowOff>104140</xdr:rowOff>
    </xdr:to>
    <xdr:sp macro="" textlink="">
      <xdr:nvSpPr>
        <xdr:cNvPr id="118" name="楕円 117"/>
        <xdr:cNvSpPr/>
      </xdr:nvSpPr>
      <xdr:spPr>
        <a:xfrm>
          <a:off x="104267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88917</xdr:rowOff>
    </xdr:from>
    <xdr:ext cx="469744" cy="259045"/>
    <xdr:sp macro="" textlink="">
      <xdr:nvSpPr>
        <xdr:cNvPr id="119" name="【図書館】&#10;一人当たり面積該当値テキスト"/>
        <xdr:cNvSpPr txBox="1"/>
      </xdr:nvSpPr>
      <xdr:spPr>
        <a:xfrm>
          <a:off x="10515600" y="677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7112</xdr:rowOff>
    </xdr:from>
    <xdr:to>
      <xdr:col>50</xdr:col>
      <xdr:colOff>165100</xdr:colOff>
      <xdr:row>40</xdr:row>
      <xdr:rowOff>108712</xdr:rowOff>
    </xdr:to>
    <xdr:sp macro="" textlink="">
      <xdr:nvSpPr>
        <xdr:cNvPr id="120" name="楕円 119"/>
        <xdr:cNvSpPr/>
      </xdr:nvSpPr>
      <xdr:spPr>
        <a:xfrm>
          <a:off x="9588500" y="686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53340</xdr:rowOff>
    </xdr:from>
    <xdr:to>
      <xdr:col>55</xdr:col>
      <xdr:colOff>0</xdr:colOff>
      <xdr:row>40</xdr:row>
      <xdr:rowOff>57912</xdr:rowOff>
    </xdr:to>
    <xdr:cxnSp macro="">
      <xdr:nvCxnSpPr>
        <xdr:cNvPr id="121" name="直線コネクタ 120"/>
        <xdr:cNvCxnSpPr/>
      </xdr:nvCxnSpPr>
      <xdr:spPr>
        <a:xfrm flipV="1">
          <a:off x="9639300" y="691134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48260</xdr:rowOff>
    </xdr:from>
    <xdr:to>
      <xdr:col>46</xdr:col>
      <xdr:colOff>38100</xdr:colOff>
      <xdr:row>36</xdr:row>
      <xdr:rowOff>149860</xdr:rowOff>
    </xdr:to>
    <xdr:sp macro="" textlink="">
      <xdr:nvSpPr>
        <xdr:cNvPr id="122" name="楕円 121"/>
        <xdr:cNvSpPr/>
      </xdr:nvSpPr>
      <xdr:spPr>
        <a:xfrm>
          <a:off x="86995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99060</xdr:rowOff>
    </xdr:from>
    <xdr:to>
      <xdr:col>50</xdr:col>
      <xdr:colOff>114300</xdr:colOff>
      <xdr:row>40</xdr:row>
      <xdr:rowOff>57912</xdr:rowOff>
    </xdr:to>
    <xdr:cxnSp macro="">
      <xdr:nvCxnSpPr>
        <xdr:cNvPr id="123" name="直線コネクタ 122"/>
        <xdr:cNvCxnSpPr/>
      </xdr:nvCxnSpPr>
      <xdr:spPr>
        <a:xfrm>
          <a:off x="8750300" y="6271260"/>
          <a:ext cx="889000" cy="644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99839</xdr:rowOff>
    </xdr:from>
    <xdr:ext cx="469744" cy="259045"/>
    <xdr:sp macro="" textlink="">
      <xdr:nvSpPr>
        <xdr:cNvPr id="124" name="n_1mainValue【図書館】&#10;一人当たり面積"/>
        <xdr:cNvSpPr txBox="1"/>
      </xdr:nvSpPr>
      <xdr:spPr>
        <a:xfrm>
          <a:off x="9391727" y="6957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166387</xdr:rowOff>
    </xdr:from>
    <xdr:ext cx="469744" cy="259045"/>
    <xdr:sp macro="" textlink="">
      <xdr:nvSpPr>
        <xdr:cNvPr id="125" name="n_2mainValue【図書館】&#10;一人当たり面積"/>
        <xdr:cNvSpPr txBox="1"/>
      </xdr:nvSpPr>
      <xdr:spPr>
        <a:xfrm>
          <a:off x="8515427" y="599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7" name="直線コネクタ 136"/>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8" name="テキスト ボックス 137"/>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9" name="直線コネクタ 138"/>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0" name="テキスト ボックス 139"/>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1" name="直線コネクタ 140"/>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2" name="テキスト ボックス 141"/>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3" name="直線コネクタ 142"/>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4" name="テキスト ボックス 143"/>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27432</xdr:rowOff>
    </xdr:to>
    <xdr:cxnSp macro="">
      <xdr:nvCxnSpPr>
        <xdr:cNvPr id="148" name="直線コネクタ 147"/>
        <xdr:cNvCxnSpPr/>
      </xdr:nvCxnSpPr>
      <xdr:spPr>
        <a:xfrm flipV="1">
          <a:off x="4634865" y="960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31259</xdr:rowOff>
    </xdr:from>
    <xdr:ext cx="405111" cy="259045"/>
    <xdr:sp macro="" textlink="">
      <xdr:nvSpPr>
        <xdr:cNvPr id="149" name="【体育館・プール】&#10;有形固定資産減価償却率最小値テキスト"/>
        <xdr:cNvSpPr txBox="1"/>
      </xdr:nvSpPr>
      <xdr:spPr>
        <a:xfrm>
          <a:off x="4673600" y="1083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27432</xdr:rowOff>
    </xdr:from>
    <xdr:to>
      <xdr:col>24</xdr:col>
      <xdr:colOff>152400</xdr:colOff>
      <xdr:row>63</xdr:row>
      <xdr:rowOff>27432</xdr:rowOff>
    </xdr:to>
    <xdr:cxnSp macro="">
      <xdr:nvCxnSpPr>
        <xdr:cNvPr id="150" name="直線コネクタ 149"/>
        <xdr:cNvCxnSpPr/>
      </xdr:nvCxnSpPr>
      <xdr:spPr>
        <a:xfrm>
          <a:off x="4546600" y="1082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51"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2" name="直線コネクタ 151"/>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3" name="【体育館・プール】&#10;有形固定資産減価償却率平均値テキスト"/>
        <xdr:cNvSpPr txBox="1"/>
      </xdr:nvSpPr>
      <xdr:spPr>
        <a:xfrm>
          <a:off x="4673600" y="101734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4" name="フローチャート: 判断 153"/>
        <xdr:cNvSpPr/>
      </xdr:nvSpPr>
      <xdr:spPr>
        <a:xfrm>
          <a:off x="4584700" y="1019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113792</xdr:rowOff>
    </xdr:from>
    <xdr:to>
      <xdr:col>20</xdr:col>
      <xdr:colOff>38100</xdr:colOff>
      <xdr:row>60</xdr:row>
      <xdr:rowOff>43942</xdr:rowOff>
    </xdr:to>
    <xdr:sp macro="" textlink="">
      <xdr:nvSpPr>
        <xdr:cNvPr id="155" name="フローチャート: 判断 154"/>
        <xdr:cNvSpPr/>
      </xdr:nvSpPr>
      <xdr:spPr>
        <a:xfrm>
          <a:off x="3746500" y="1022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35069</xdr:rowOff>
    </xdr:from>
    <xdr:ext cx="405111" cy="259045"/>
    <xdr:sp macro="" textlink="">
      <xdr:nvSpPr>
        <xdr:cNvPr id="156" name="n_1aveValue【体育館・プール】&#10;有形固定資産減価償却率"/>
        <xdr:cNvSpPr txBox="1"/>
      </xdr:nvSpPr>
      <xdr:spPr>
        <a:xfrm>
          <a:off x="3582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63500</xdr:rowOff>
    </xdr:from>
    <xdr:to>
      <xdr:col>15</xdr:col>
      <xdr:colOff>101600</xdr:colOff>
      <xdr:row>60</xdr:row>
      <xdr:rowOff>165100</xdr:rowOff>
    </xdr:to>
    <xdr:sp macro="" textlink="">
      <xdr:nvSpPr>
        <xdr:cNvPr id="157" name="フローチャート: 判断 156"/>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156227</xdr:rowOff>
    </xdr:from>
    <xdr:ext cx="405111" cy="259045"/>
    <xdr:sp macro="" textlink="">
      <xdr:nvSpPr>
        <xdr:cNvPr id="158" name="n_2aveValue【体育館・プール】&#10;有形固定資産減価償却率"/>
        <xdr:cNvSpPr txBox="1"/>
      </xdr:nvSpPr>
      <xdr:spPr>
        <a:xfrm>
          <a:off x="2705744"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111506</xdr:rowOff>
    </xdr:from>
    <xdr:to>
      <xdr:col>24</xdr:col>
      <xdr:colOff>114300</xdr:colOff>
      <xdr:row>58</xdr:row>
      <xdr:rowOff>41656</xdr:rowOff>
    </xdr:to>
    <xdr:sp macro="" textlink="">
      <xdr:nvSpPr>
        <xdr:cNvPr id="164" name="楕円 163"/>
        <xdr:cNvSpPr/>
      </xdr:nvSpPr>
      <xdr:spPr>
        <a:xfrm>
          <a:off x="4584700" y="9884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134383</xdr:rowOff>
    </xdr:from>
    <xdr:ext cx="405111" cy="259045"/>
    <xdr:sp macro="" textlink="">
      <xdr:nvSpPr>
        <xdr:cNvPr id="165" name="【体育館・プール】&#10;有形固定資産減価償却率該当値テキスト"/>
        <xdr:cNvSpPr txBox="1"/>
      </xdr:nvSpPr>
      <xdr:spPr>
        <a:xfrm>
          <a:off x="4673600" y="9735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4064</xdr:rowOff>
    </xdr:from>
    <xdr:to>
      <xdr:col>20</xdr:col>
      <xdr:colOff>38100</xdr:colOff>
      <xdr:row>58</xdr:row>
      <xdr:rowOff>105664</xdr:rowOff>
    </xdr:to>
    <xdr:sp macro="" textlink="">
      <xdr:nvSpPr>
        <xdr:cNvPr id="166" name="楕円 165"/>
        <xdr:cNvSpPr/>
      </xdr:nvSpPr>
      <xdr:spPr>
        <a:xfrm>
          <a:off x="3746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162306</xdr:rowOff>
    </xdr:from>
    <xdr:to>
      <xdr:col>24</xdr:col>
      <xdr:colOff>63500</xdr:colOff>
      <xdr:row>58</xdr:row>
      <xdr:rowOff>54864</xdr:rowOff>
    </xdr:to>
    <xdr:cxnSp macro="">
      <xdr:nvCxnSpPr>
        <xdr:cNvPr id="167" name="直線コネクタ 166"/>
        <xdr:cNvCxnSpPr/>
      </xdr:nvCxnSpPr>
      <xdr:spPr>
        <a:xfrm flipV="1">
          <a:off x="3797300" y="993495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4064</xdr:rowOff>
    </xdr:from>
    <xdr:to>
      <xdr:col>15</xdr:col>
      <xdr:colOff>101600</xdr:colOff>
      <xdr:row>58</xdr:row>
      <xdr:rowOff>105664</xdr:rowOff>
    </xdr:to>
    <xdr:sp macro="" textlink="">
      <xdr:nvSpPr>
        <xdr:cNvPr id="168" name="楕円 167"/>
        <xdr:cNvSpPr/>
      </xdr:nvSpPr>
      <xdr:spPr>
        <a:xfrm>
          <a:off x="2857500" y="994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54864</xdr:rowOff>
    </xdr:from>
    <xdr:to>
      <xdr:col>19</xdr:col>
      <xdr:colOff>177800</xdr:colOff>
      <xdr:row>58</xdr:row>
      <xdr:rowOff>54864</xdr:rowOff>
    </xdr:to>
    <xdr:cxnSp macro="">
      <xdr:nvCxnSpPr>
        <xdr:cNvPr id="169" name="直線コネクタ 168"/>
        <xdr:cNvCxnSpPr/>
      </xdr:nvCxnSpPr>
      <xdr:spPr>
        <a:xfrm>
          <a:off x="2908300" y="99989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122191</xdr:rowOff>
    </xdr:from>
    <xdr:ext cx="405111" cy="259045"/>
    <xdr:sp macro="" textlink="">
      <xdr:nvSpPr>
        <xdr:cNvPr id="170" name="n_1mainValue【体育館・プール】&#10;有形固定資産減価償却率"/>
        <xdr:cNvSpPr txBox="1"/>
      </xdr:nvSpPr>
      <xdr:spPr>
        <a:xfrm>
          <a:off x="35820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122191</xdr:rowOff>
    </xdr:from>
    <xdr:ext cx="405111" cy="259045"/>
    <xdr:sp macro="" textlink="">
      <xdr:nvSpPr>
        <xdr:cNvPr id="171" name="n_2mainValue【体育館・プール】&#10;有形固定資産減価償却率"/>
        <xdr:cNvSpPr txBox="1"/>
      </xdr:nvSpPr>
      <xdr:spPr>
        <a:xfrm>
          <a:off x="270574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106680</xdr:rowOff>
    </xdr:from>
    <xdr:to>
      <xdr:col>54</xdr:col>
      <xdr:colOff>189865</xdr:colOff>
      <xdr:row>64</xdr:row>
      <xdr:rowOff>73914</xdr:rowOff>
    </xdr:to>
    <xdr:cxnSp macro="">
      <xdr:nvCxnSpPr>
        <xdr:cNvPr id="195" name="直線コネクタ 194"/>
        <xdr:cNvCxnSpPr/>
      </xdr:nvCxnSpPr>
      <xdr:spPr>
        <a:xfrm flipV="1">
          <a:off x="10476865" y="9536430"/>
          <a:ext cx="0" cy="1510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77741</xdr:rowOff>
    </xdr:from>
    <xdr:ext cx="469744" cy="259045"/>
    <xdr:sp macro="" textlink="">
      <xdr:nvSpPr>
        <xdr:cNvPr id="196" name="【体育館・プール】&#10;一人当たり面積最小値テキスト"/>
        <xdr:cNvSpPr txBox="1"/>
      </xdr:nvSpPr>
      <xdr:spPr>
        <a:xfrm>
          <a:off x="10515600" y="11050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73914</xdr:rowOff>
    </xdr:from>
    <xdr:to>
      <xdr:col>55</xdr:col>
      <xdr:colOff>88900</xdr:colOff>
      <xdr:row>64</xdr:row>
      <xdr:rowOff>73914</xdr:rowOff>
    </xdr:to>
    <xdr:cxnSp macro="">
      <xdr:nvCxnSpPr>
        <xdr:cNvPr id="197" name="直線コネクタ 196"/>
        <xdr:cNvCxnSpPr/>
      </xdr:nvCxnSpPr>
      <xdr:spPr>
        <a:xfrm>
          <a:off x="10388600" y="11046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53357</xdr:rowOff>
    </xdr:from>
    <xdr:ext cx="469744" cy="259045"/>
    <xdr:sp macro="" textlink="">
      <xdr:nvSpPr>
        <xdr:cNvPr id="198" name="【体育館・プール】&#10;一人当たり面積最大値テキスト"/>
        <xdr:cNvSpPr txBox="1"/>
      </xdr:nvSpPr>
      <xdr:spPr>
        <a:xfrm>
          <a:off x="10515600" y="931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106680</xdr:rowOff>
    </xdr:from>
    <xdr:to>
      <xdr:col>55</xdr:col>
      <xdr:colOff>88900</xdr:colOff>
      <xdr:row>55</xdr:row>
      <xdr:rowOff>106680</xdr:rowOff>
    </xdr:to>
    <xdr:cxnSp macro="">
      <xdr:nvCxnSpPr>
        <xdr:cNvPr id="199" name="直線コネクタ 198"/>
        <xdr:cNvCxnSpPr/>
      </xdr:nvCxnSpPr>
      <xdr:spPr>
        <a:xfrm>
          <a:off x="10388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127271</xdr:rowOff>
    </xdr:from>
    <xdr:ext cx="469744" cy="259045"/>
    <xdr:sp macro="" textlink="">
      <xdr:nvSpPr>
        <xdr:cNvPr id="200" name="【体育館・プール】&#10;一人当たり面積平均値テキスト"/>
        <xdr:cNvSpPr txBox="1"/>
      </xdr:nvSpPr>
      <xdr:spPr>
        <a:xfrm>
          <a:off x="10515600" y="10585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148844</xdr:rowOff>
    </xdr:from>
    <xdr:to>
      <xdr:col>55</xdr:col>
      <xdr:colOff>50800</xdr:colOff>
      <xdr:row>62</xdr:row>
      <xdr:rowOff>78994</xdr:rowOff>
    </xdr:to>
    <xdr:sp macro="" textlink="">
      <xdr:nvSpPr>
        <xdr:cNvPr id="201" name="フローチャート: 判断 200"/>
        <xdr:cNvSpPr/>
      </xdr:nvSpPr>
      <xdr:spPr>
        <a:xfrm>
          <a:off x="10426700" y="1060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23876</xdr:rowOff>
    </xdr:from>
    <xdr:to>
      <xdr:col>50</xdr:col>
      <xdr:colOff>165100</xdr:colOff>
      <xdr:row>62</xdr:row>
      <xdr:rowOff>125476</xdr:rowOff>
    </xdr:to>
    <xdr:sp macro="" textlink="">
      <xdr:nvSpPr>
        <xdr:cNvPr id="202" name="フローチャート: 判断 201"/>
        <xdr:cNvSpPr/>
      </xdr:nvSpPr>
      <xdr:spPr>
        <a:xfrm>
          <a:off x="9588500" y="106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116603</xdr:rowOff>
    </xdr:from>
    <xdr:ext cx="469744" cy="259045"/>
    <xdr:sp macro="" textlink="">
      <xdr:nvSpPr>
        <xdr:cNvPr id="203" name="n_1aveValue【体育館・プール】&#10;一人当たり面積"/>
        <xdr:cNvSpPr txBox="1"/>
      </xdr:nvSpPr>
      <xdr:spPr>
        <a:xfrm>
          <a:off x="9391727" y="10746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26162</xdr:rowOff>
    </xdr:from>
    <xdr:to>
      <xdr:col>46</xdr:col>
      <xdr:colOff>38100</xdr:colOff>
      <xdr:row>62</xdr:row>
      <xdr:rowOff>127762</xdr:rowOff>
    </xdr:to>
    <xdr:sp macro="" textlink="">
      <xdr:nvSpPr>
        <xdr:cNvPr id="204" name="フローチャート: 判断 203"/>
        <xdr:cNvSpPr/>
      </xdr:nvSpPr>
      <xdr:spPr>
        <a:xfrm>
          <a:off x="8699500" y="106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118889</xdr:rowOff>
    </xdr:from>
    <xdr:ext cx="469744" cy="259045"/>
    <xdr:sp macro="" textlink="">
      <xdr:nvSpPr>
        <xdr:cNvPr id="205" name="n_2aveValue【体育館・プール】&#10;一人当たり面積"/>
        <xdr:cNvSpPr txBox="1"/>
      </xdr:nvSpPr>
      <xdr:spPr>
        <a:xfrm>
          <a:off x="8515427" y="10748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6" name="テキスト ボックス 20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7" name="テキスト ボックス 20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8" name="テキスト ボックス 20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9" name="テキスト ボックス 20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0" name="テキスト ボックス 20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135128</xdr:rowOff>
    </xdr:from>
    <xdr:to>
      <xdr:col>55</xdr:col>
      <xdr:colOff>50800</xdr:colOff>
      <xdr:row>60</xdr:row>
      <xdr:rowOff>65278</xdr:rowOff>
    </xdr:to>
    <xdr:sp macro="" textlink="">
      <xdr:nvSpPr>
        <xdr:cNvPr id="211" name="楕円 210"/>
        <xdr:cNvSpPr/>
      </xdr:nvSpPr>
      <xdr:spPr>
        <a:xfrm>
          <a:off x="10426700" y="1025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158005</xdr:rowOff>
    </xdr:from>
    <xdr:ext cx="469744" cy="259045"/>
    <xdr:sp macro="" textlink="">
      <xdr:nvSpPr>
        <xdr:cNvPr id="212" name="【体育館・プール】&#10;一人当たり面積該当値テキスト"/>
        <xdr:cNvSpPr txBox="1"/>
      </xdr:nvSpPr>
      <xdr:spPr>
        <a:xfrm>
          <a:off x="10515600" y="1010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148844</xdr:rowOff>
    </xdr:from>
    <xdr:to>
      <xdr:col>50</xdr:col>
      <xdr:colOff>165100</xdr:colOff>
      <xdr:row>60</xdr:row>
      <xdr:rowOff>78994</xdr:rowOff>
    </xdr:to>
    <xdr:sp macro="" textlink="">
      <xdr:nvSpPr>
        <xdr:cNvPr id="213" name="楕円 212"/>
        <xdr:cNvSpPr/>
      </xdr:nvSpPr>
      <xdr:spPr>
        <a:xfrm>
          <a:off x="9588500" y="1026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xdr:rowOff>
    </xdr:from>
    <xdr:to>
      <xdr:col>55</xdr:col>
      <xdr:colOff>0</xdr:colOff>
      <xdr:row>60</xdr:row>
      <xdr:rowOff>28194</xdr:rowOff>
    </xdr:to>
    <xdr:cxnSp macro="">
      <xdr:nvCxnSpPr>
        <xdr:cNvPr id="214" name="直線コネクタ 213"/>
        <xdr:cNvCxnSpPr/>
      </xdr:nvCxnSpPr>
      <xdr:spPr>
        <a:xfrm flipV="1">
          <a:off x="9639300" y="1030147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157226</xdr:rowOff>
    </xdr:from>
    <xdr:to>
      <xdr:col>46</xdr:col>
      <xdr:colOff>38100</xdr:colOff>
      <xdr:row>60</xdr:row>
      <xdr:rowOff>87376</xdr:rowOff>
    </xdr:to>
    <xdr:sp macro="" textlink="">
      <xdr:nvSpPr>
        <xdr:cNvPr id="215" name="楕円 214"/>
        <xdr:cNvSpPr/>
      </xdr:nvSpPr>
      <xdr:spPr>
        <a:xfrm>
          <a:off x="8699500" y="1027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28194</xdr:rowOff>
    </xdr:from>
    <xdr:to>
      <xdr:col>50</xdr:col>
      <xdr:colOff>114300</xdr:colOff>
      <xdr:row>60</xdr:row>
      <xdr:rowOff>36576</xdr:rowOff>
    </xdr:to>
    <xdr:cxnSp macro="">
      <xdr:nvCxnSpPr>
        <xdr:cNvPr id="216" name="直線コネクタ 215"/>
        <xdr:cNvCxnSpPr/>
      </xdr:nvCxnSpPr>
      <xdr:spPr>
        <a:xfrm flipV="1">
          <a:off x="8750300" y="1031519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95521</xdr:rowOff>
    </xdr:from>
    <xdr:ext cx="469744" cy="259045"/>
    <xdr:sp macro="" textlink="">
      <xdr:nvSpPr>
        <xdr:cNvPr id="217" name="n_1mainValue【体育館・プール】&#10;一人当たり面積"/>
        <xdr:cNvSpPr txBox="1"/>
      </xdr:nvSpPr>
      <xdr:spPr>
        <a:xfrm>
          <a:off x="9391727" y="1003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103903</xdr:rowOff>
    </xdr:from>
    <xdr:ext cx="469744" cy="259045"/>
    <xdr:sp macro="" textlink="">
      <xdr:nvSpPr>
        <xdr:cNvPr id="218" name="n_2mainValue【体育館・プール】&#10;一人当たり面積"/>
        <xdr:cNvSpPr txBox="1"/>
      </xdr:nvSpPr>
      <xdr:spPr>
        <a:xfrm>
          <a:off x="8515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7" name="テキスト ボックス 236"/>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54102</xdr:rowOff>
    </xdr:to>
    <xdr:cxnSp macro="">
      <xdr:nvCxnSpPr>
        <xdr:cNvPr id="241" name="直線コネクタ 240"/>
        <xdr:cNvCxnSpPr/>
      </xdr:nvCxnSpPr>
      <xdr:spPr>
        <a:xfrm flipV="1">
          <a:off x="4634865" y="13411200"/>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57929</xdr:rowOff>
    </xdr:from>
    <xdr:ext cx="405111" cy="259045"/>
    <xdr:sp macro="" textlink="">
      <xdr:nvSpPr>
        <xdr:cNvPr id="242" name="【福祉施設】&#10;有形固定資産減価償却率最小値テキスト"/>
        <xdr:cNvSpPr txBox="1"/>
      </xdr:nvSpPr>
      <xdr:spPr>
        <a:xfrm>
          <a:off x="4673600" y="1480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54102</xdr:rowOff>
    </xdr:from>
    <xdr:to>
      <xdr:col>24</xdr:col>
      <xdr:colOff>152400</xdr:colOff>
      <xdr:row>86</xdr:row>
      <xdr:rowOff>54102</xdr:rowOff>
    </xdr:to>
    <xdr:cxnSp macro="">
      <xdr:nvCxnSpPr>
        <xdr:cNvPr id="243" name="直線コネクタ 242"/>
        <xdr:cNvCxnSpPr/>
      </xdr:nvCxnSpPr>
      <xdr:spPr>
        <a:xfrm>
          <a:off x="4546600" y="147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4"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5" name="直線コネクタ 244"/>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117619</xdr:rowOff>
    </xdr:from>
    <xdr:ext cx="405111" cy="259045"/>
    <xdr:sp macro="" textlink="">
      <xdr:nvSpPr>
        <xdr:cNvPr id="246" name="【福祉施設】&#10;有形固定資産減価償却率平均値テキスト"/>
        <xdr:cNvSpPr txBox="1"/>
      </xdr:nvSpPr>
      <xdr:spPr>
        <a:xfrm>
          <a:off x="4673600" y="14176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47" name="フローチャート: 判断 246"/>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17018</xdr:rowOff>
    </xdr:from>
    <xdr:to>
      <xdr:col>20</xdr:col>
      <xdr:colOff>38100</xdr:colOff>
      <xdr:row>84</xdr:row>
      <xdr:rowOff>118618</xdr:rowOff>
    </xdr:to>
    <xdr:sp macro="" textlink="">
      <xdr:nvSpPr>
        <xdr:cNvPr id="248" name="フローチャート: 判断 247"/>
        <xdr:cNvSpPr/>
      </xdr:nvSpPr>
      <xdr:spPr>
        <a:xfrm>
          <a:off x="3746500" y="144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135145</xdr:rowOff>
    </xdr:from>
    <xdr:ext cx="405111" cy="259045"/>
    <xdr:sp macro="" textlink="">
      <xdr:nvSpPr>
        <xdr:cNvPr id="249" name="n_1aveValue【福祉施設】&#10;有形固定資産減価償却率"/>
        <xdr:cNvSpPr txBox="1"/>
      </xdr:nvSpPr>
      <xdr:spPr>
        <a:xfrm>
          <a:off x="3582044" y="1419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5587</xdr:rowOff>
    </xdr:from>
    <xdr:to>
      <xdr:col>15</xdr:col>
      <xdr:colOff>101600</xdr:colOff>
      <xdr:row>84</xdr:row>
      <xdr:rowOff>107187</xdr:rowOff>
    </xdr:to>
    <xdr:sp macro="" textlink="">
      <xdr:nvSpPr>
        <xdr:cNvPr id="250" name="フローチャート: 判断 249"/>
        <xdr:cNvSpPr/>
      </xdr:nvSpPr>
      <xdr:spPr>
        <a:xfrm>
          <a:off x="2857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123714</xdr:rowOff>
    </xdr:from>
    <xdr:ext cx="405111" cy="259045"/>
    <xdr:sp macro="" textlink="">
      <xdr:nvSpPr>
        <xdr:cNvPr id="251" name="n_2aveValue【福祉施設】&#10;有形固定資産減価償却率"/>
        <xdr:cNvSpPr txBox="1"/>
      </xdr:nvSpPr>
      <xdr:spPr>
        <a:xfrm>
          <a:off x="2705744" y="1418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55880</xdr:rowOff>
    </xdr:from>
    <xdr:to>
      <xdr:col>24</xdr:col>
      <xdr:colOff>114300</xdr:colOff>
      <xdr:row>84</xdr:row>
      <xdr:rowOff>157480</xdr:rowOff>
    </xdr:to>
    <xdr:sp macro="" textlink="">
      <xdr:nvSpPr>
        <xdr:cNvPr id="257" name="楕円 256"/>
        <xdr:cNvSpPr/>
      </xdr:nvSpPr>
      <xdr:spPr>
        <a:xfrm>
          <a:off x="45847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34307</xdr:rowOff>
    </xdr:from>
    <xdr:ext cx="405111" cy="259045"/>
    <xdr:sp macro="" textlink="">
      <xdr:nvSpPr>
        <xdr:cNvPr id="258" name="【福祉施設】&#10;有形固定資産減価償却率該当値テキスト"/>
        <xdr:cNvSpPr txBox="1"/>
      </xdr:nvSpPr>
      <xdr:spPr>
        <a:xfrm>
          <a:off x="4673600"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151892</xdr:rowOff>
    </xdr:from>
    <xdr:to>
      <xdr:col>20</xdr:col>
      <xdr:colOff>38100</xdr:colOff>
      <xdr:row>85</xdr:row>
      <xdr:rowOff>82042</xdr:rowOff>
    </xdr:to>
    <xdr:sp macro="" textlink="">
      <xdr:nvSpPr>
        <xdr:cNvPr id="259" name="楕円 258"/>
        <xdr:cNvSpPr/>
      </xdr:nvSpPr>
      <xdr:spPr>
        <a:xfrm>
          <a:off x="3746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106680</xdr:rowOff>
    </xdr:from>
    <xdr:to>
      <xdr:col>24</xdr:col>
      <xdr:colOff>63500</xdr:colOff>
      <xdr:row>85</xdr:row>
      <xdr:rowOff>31242</xdr:rowOff>
    </xdr:to>
    <xdr:cxnSp macro="">
      <xdr:nvCxnSpPr>
        <xdr:cNvPr id="260" name="直線コネクタ 259"/>
        <xdr:cNvCxnSpPr/>
      </xdr:nvCxnSpPr>
      <xdr:spPr>
        <a:xfrm flipV="1">
          <a:off x="3797300" y="1450848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151892</xdr:rowOff>
    </xdr:from>
    <xdr:to>
      <xdr:col>15</xdr:col>
      <xdr:colOff>101600</xdr:colOff>
      <xdr:row>85</xdr:row>
      <xdr:rowOff>82042</xdr:rowOff>
    </xdr:to>
    <xdr:sp macro="" textlink="">
      <xdr:nvSpPr>
        <xdr:cNvPr id="261" name="楕円 260"/>
        <xdr:cNvSpPr/>
      </xdr:nvSpPr>
      <xdr:spPr>
        <a:xfrm>
          <a:off x="2857500" y="1455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31242</xdr:rowOff>
    </xdr:from>
    <xdr:to>
      <xdr:col>19</xdr:col>
      <xdr:colOff>177800</xdr:colOff>
      <xdr:row>85</xdr:row>
      <xdr:rowOff>31242</xdr:rowOff>
    </xdr:to>
    <xdr:cxnSp macro="">
      <xdr:nvCxnSpPr>
        <xdr:cNvPr id="262" name="直線コネクタ 261"/>
        <xdr:cNvCxnSpPr/>
      </xdr:nvCxnSpPr>
      <xdr:spPr>
        <a:xfrm>
          <a:off x="2908300" y="1460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85</xdr:row>
      <xdr:rowOff>73169</xdr:rowOff>
    </xdr:from>
    <xdr:ext cx="405111" cy="259045"/>
    <xdr:sp macro="" textlink="">
      <xdr:nvSpPr>
        <xdr:cNvPr id="263" name="n_1mainValue【福祉施設】&#10;有形固定資産減価償却率"/>
        <xdr:cNvSpPr txBox="1"/>
      </xdr:nvSpPr>
      <xdr:spPr>
        <a:xfrm>
          <a:off x="35820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73169</xdr:rowOff>
    </xdr:from>
    <xdr:ext cx="405111" cy="259045"/>
    <xdr:sp macro="" textlink="">
      <xdr:nvSpPr>
        <xdr:cNvPr id="264" name="n_2mainValue【福祉施設】&#10;有形固定資産減価償却率"/>
        <xdr:cNvSpPr txBox="1"/>
      </xdr:nvSpPr>
      <xdr:spPr>
        <a:xfrm>
          <a:off x="2705744" y="1464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6" name="テキスト ボックス 285"/>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8" name="テキスト ボックス 28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74023</xdr:rowOff>
    </xdr:from>
    <xdr:to>
      <xdr:col>54</xdr:col>
      <xdr:colOff>189865</xdr:colOff>
      <xdr:row>86</xdr:row>
      <xdr:rowOff>136071</xdr:rowOff>
    </xdr:to>
    <xdr:cxnSp macro="">
      <xdr:nvCxnSpPr>
        <xdr:cNvPr id="290" name="直線コネクタ 289"/>
        <xdr:cNvCxnSpPr/>
      </xdr:nvCxnSpPr>
      <xdr:spPr>
        <a:xfrm flipV="1">
          <a:off x="10476865" y="13275673"/>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139898</xdr:rowOff>
    </xdr:from>
    <xdr:ext cx="469744" cy="259045"/>
    <xdr:sp macro="" textlink="">
      <xdr:nvSpPr>
        <xdr:cNvPr id="291" name="【福祉施設】&#10;一人当たり面積最小値テキスト"/>
        <xdr:cNvSpPr txBox="1"/>
      </xdr:nvSpPr>
      <xdr:spPr>
        <a:xfrm>
          <a:off x="10515600" y="1488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136071</xdr:rowOff>
    </xdr:from>
    <xdr:to>
      <xdr:col>55</xdr:col>
      <xdr:colOff>88900</xdr:colOff>
      <xdr:row>86</xdr:row>
      <xdr:rowOff>136071</xdr:rowOff>
    </xdr:to>
    <xdr:cxnSp macro="">
      <xdr:nvCxnSpPr>
        <xdr:cNvPr id="292" name="直線コネクタ 291"/>
        <xdr:cNvCxnSpPr/>
      </xdr:nvCxnSpPr>
      <xdr:spPr>
        <a:xfrm>
          <a:off x="10388600" y="1488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20700</xdr:rowOff>
    </xdr:from>
    <xdr:ext cx="469744" cy="259045"/>
    <xdr:sp macro="" textlink="">
      <xdr:nvSpPr>
        <xdr:cNvPr id="293" name="【福祉施設】&#10;一人当たり面積最大値テキスト"/>
        <xdr:cNvSpPr txBox="1"/>
      </xdr:nvSpPr>
      <xdr:spPr>
        <a:xfrm>
          <a:off x="10515600" y="1305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74023</xdr:rowOff>
    </xdr:from>
    <xdr:to>
      <xdr:col>55</xdr:col>
      <xdr:colOff>88900</xdr:colOff>
      <xdr:row>77</xdr:row>
      <xdr:rowOff>74023</xdr:rowOff>
    </xdr:to>
    <xdr:cxnSp macro="">
      <xdr:nvCxnSpPr>
        <xdr:cNvPr id="294" name="直線コネクタ 293"/>
        <xdr:cNvCxnSpPr/>
      </xdr:nvCxnSpPr>
      <xdr:spPr>
        <a:xfrm>
          <a:off x="10388600" y="13275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124114</xdr:rowOff>
    </xdr:from>
    <xdr:ext cx="469744" cy="259045"/>
    <xdr:sp macro="" textlink="">
      <xdr:nvSpPr>
        <xdr:cNvPr id="295" name="【福祉施設】&#10;一人当たり面積平均値テキスト"/>
        <xdr:cNvSpPr txBox="1"/>
      </xdr:nvSpPr>
      <xdr:spPr>
        <a:xfrm>
          <a:off x="10515600" y="1435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145687</xdr:rowOff>
    </xdr:from>
    <xdr:to>
      <xdr:col>55</xdr:col>
      <xdr:colOff>50800</xdr:colOff>
      <xdr:row>84</xdr:row>
      <xdr:rowOff>75837</xdr:rowOff>
    </xdr:to>
    <xdr:sp macro="" textlink="">
      <xdr:nvSpPr>
        <xdr:cNvPr id="296" name="フローチャート: 判断 295"/>
        <xdr:cNvSpPr/>
      </xdr:nvSpPr>
      <xdr:spPr>
        <a:xfrm>
          <a:off x="10426700" y="1437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26488</xdr:rowOff>
    </xdr:from>
    <xdr:to>
      <xdr:col>50</xdr:col>
      <xdr:colOff>165100</xdr:colOff>
      <xdr:row>84</xdr:row>
      <xdr:rowOff>128088</xdr:rowOff>
    </xdr:to>
    <xdr:sp macro="" textlink="">
      <xdr:nvSpPr>
        <xdr:cNvPr id="297" name="フローチャート: 判断 296"/>
        <xdr:cNvSpPr/>
      </xdr:nvSpPr>
      <xdr:spPr>
        <a:xfrm>
          <a:off x="9588500" y="1442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119215</xdr:rowOff>
    </xdr:from>
    <xdr:ext cx="469744" cy="259045"/>
    <xdr:sp macro="" textlink="">
      <xdr:nvSpPr>
        <xdr:cNvPr id="298" name="n_1aveValue【福祉施設】&#10;一人当たり面積"/>
        <xdr:cNvSpPr txBox="1"/>
      </xdr:nvSpPr>
      <xdr:spPr>
        <a:xfrm>
          <a:off x="9391727" y="145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57513</xdr:rowOff>
    </xdr:from>
    <xdr:to>
      <xdr:col>46</xdr:col>
      <xdr:colOff>38100</xdr:colOff>
      <xdr:row>83</xdr:row>
      <xdr:rowOff>159113</xdr:rowOff>
    </xdr:to>
    <xdr:sp macro="" textlink="">
      <xdr:nvSpPr>
        <xdr:cNvPr id="299" name="フローチャート: 判断 298"/>
        <xdr:cNvSpPr/>
      </xdr:nvSpPr>
      <xdr:spPr>
        <a:xfrm>
          <a:off x="8699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150240</xdr:rowOff>
    </xdr:from>
    <xdr:ext cx="469744" cy="259045"/>
    <xdr:sp macro="" textlink="">
      <xdr:nvSpPr>
        <xdr:cNvPr id="300" name="n_2aveValue【福祉施設】&#10;一人当たり面積"/>
        <xdr:cNvSpPr txBox="1"/>
      </xdr:nvSpPr>
      <xdr:spPr>
        <a:xfrm>
          <a:off x="8515427" y="1438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1" name="テキスト ボックス 30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2" name="テキスト ボックス 30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3" name="テキスト ボックス 30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4" name="テキスト ボックス 30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5" name="テキスト ボックス 30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72208</xdr:rowOff>
    </xdr:from>
    <xdr:to>
      <xdr:col>55</xdr:col>
      <xdr:colOff>50800</xdr:colOff>
      <xdr:row>78</xdr:row>
      <xdr:rowOff>2358</xdr:rowOff>
    </xdr:to>
    <xdr:sp macro="" textlink="">
      <xdr:nvSpPr>
        <xdr:cNvPr id="306" name="楕円 305"/>
        <xdr:cNvSpPr/>
      </xdr:nvSpPr>
      <xdr:spPr>
        <a:xfrm>
          <a:off x="10426700" y="1327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76</xdr:row>
      <xdr:rowOff>158585</xdr:rowOff>
    </xdr:from>
    <xdr:ext cx="469744" cy="259045"/>
    <xdr:sp macro="" textlink="">
      <xdr:nvSpPr>
        <xdr:cNvPr id="307" name="【福祉施設】&#10;一人当たり面積該当値テキスト"/>
        <xdr:cNvSpPr txBox="1"/>
      </xdr:nvSpPr>
      <xdr:spPr>
        <a:xfrm>
          <a:off x="10515600" y="1318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57513</xdr:rowOff>
    </xdr:from>
    <xdr:to>
      <xdr:col>50</xdr:col>
      <xdr:colOff>165100</xdr:colOff>
      <xdr:row>77</xdr:row>
      <xdr:rowOff>159113</xdr:rowOff>
    </xdr:to>
    <xdr:sp macro="" textlink="">
      <xdr:nvSpPr>
        <xdr:cNvPr id="308" name="楕円 307"/>
        <xdr:cNvSpPr/>
      </xdr:nvSpPr>
      <xdr:spPr>
        <a:xfrm>
          <a:off x="9588500" y="1325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108313</xdr:rowOff>
    </xdr:from>
    <xdr:to>
      <xdr:col>55</xdr:col>
      <xdr:colOff>0</xdr:colOff>
      <xdr:row>77</xdr:row>
      <xdr:rowOff>123008</xdr:rowOff>
    </xdr:to>
    <xdr:cxnSp macro="">
      <xdr:nvCxnSpPr>
        <xdr:cNvPr id="309" name="直線コネクタ 308"/>
        <xdr:cNvCxnSpPr/>
      </xdr:nvCxnSpPr>
      <xdr:spPr>
        <a:xfrm>
          <a:off x="9639300" y="1330996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75474</xdr:rowOff>
    </xdr:from>
    <xdr:to>
      <xdr:col>46</xdr:col>
      <xdr:colOff>38100</xdr:colOff>
      <xdr:row>78</xdr:row>
      <xdr:rowOff>5624</xdr:rowOff>
    </xdr:to>
    <xdr:sp macro="" textlink="">
      <xdr:nvSpPr>
        <xdr:cNvPr id="310" name="楕円 309"/>
        <xdr:cNvSpPr/>
      </xdr:nvSpPr>
      <xdr:spPr>
        <a:xfrm>
          <a:off x="8699500" y="1327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108313</xdr:rowOff>
    </xdr:from>
    <xdr:to>
      <xdr:col>50</xdr:col>
      <xdr:colOff>114300</xdr:colOff>
      <xdr:row>77</xdr:row>
      <xdr:rowOff>126274</xdr:rowOff>
    </xdr:to>
    <xdr:cxnSp macro="">
      <xdr:nvCxnSpPr>
        <xdr:cNvPr id="311" name="直線コネクタ 310"/>
        <xdr:cNvCxnSpPr/>
      </xdr:nvCxnSpPr>
      <xdr:spPr>
        <a:xfrm flipV="1">
          <a:off x="8750300" y="1330996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76</xdr:row>
      <xdr:rowOff>4190</xdr:rowOff>
    </xdr:from>
    <xdr:ext cx="469744" cy="259045"/>
    <xdr:sp macro="" textlink="">
      <xdr:nvSpPr>
        <xdr:cNvPr id="312" name="n_1mainValue【福祉施設】&#10;一人当たり面積"/>
        <xdr:cNvSpPr txBox="1"/>
      </xdr:nvSpPr>
      <xdr:spPr>
        <a:xfrm>
          <a:off x="9391727" y="13034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22151</xdr:rowOff>
    </xdr:from>
    <xdr:ext cx="469744" cy="259045"/>
    <xdr:sp macro="" textlink="">
      <xdr:nvSpPr>
        <xdr:cNvPr id="313" name="n_2mainValue【福祉施設】&#10;一人当たり面積"/>
        <xdr:cNvSpPr txBox="1"/>
      </xdr:nvSpPr>
      <xdr:spPr>
        <a:xfrm>
          <a:off x="8515427" y="13052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8" name="テキスト ボックス 33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9" name="直線コネクタ 33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40" name="テキスト ボックス 339"/>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41" name="直線コネクタ 34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42" name="テキスト ボックス 341"/>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43" name="直線コネクタ 34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44" name="テキスト ボックス 34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45" name="直線コネクタ 34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46" name="テキスト ボックス 34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7" name="直線コネクタ 34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8" name="テキスト ボックス 34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9" name="直線コネクタ 34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50" name="テキスト ボックス 349"/>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51" name="直線コネクタ 35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2" name="テキスト ボックス 35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28575</xdr:rowOff>
    </xdr:from>
    <xdr:to>
      <xdr:col>85</xdr:col>
      <xdr:colOff>126364</xdr:colOff>
      <xdr:row>41</xdr:row>
      <xdr:rowOff>152400</xdr:rowOff>
    </xdr:to>
    <xdr:cxnSp macro="">
      <xdr:nvCxnSpPr>
        <xdr:cNvPr id="354" name="直線コネクタ 353"/>
        <xdr:cNvCxnSpPr/>
      </xdr:nvCxnSpPr>
      <xdr:spPr>
        <a:xfrm flipV="1">
          <a:off x="16318864" y="585787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156227</xdr:rowOff>
    </xdr:from>
    <xdr:ext cx="405111" cy="259045"/>
    <xdr:sp macro="" textlink="">
      <xdr:nvSpPr>
        <xdr:cNvPr id="355" name="【一般廃棄物処理施設】&#10;有形固定資産減価償却率最小値テキスト"/>
        <xdr:cNvSpPr txBox="1"/>
      </xdr:nvSpPr>
      <xdr:spPr>
        <a:xfrm>
          <a:off x="16357600" y="718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152400</xdr:rowOff>
    </xdr:from>
    <xdr:to>
      <xdr:col>86</xdr:col>
      <xdr:colOff>25400</xdr:colOff>
      <xdr:row>41</xdr:row>
      <xdr:rowOff>152400</xdr:rowOff>
    </xdr:to>
    <xdr:cxnSp macro="">
      <xdr:nvCxnSpPr>
        <xdr:cNvPr id="356" name="直線コネクタ 355"/>
        <xdr:cNvCxnSpPr/>
      </xdr:nvCxnSpPr>
      <xdr:spPr>
        <a:xfrm>
          <a:off x="16230600" y="718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146702</xdr:rowOff>
    </xdr:from>
    <xdr:ext cx="405111" cy="259045"/>
    <xdr:sp macro="" textlink="">
      <xdr:nvSpPr>
        <xdr:cNvPr id="357" name="【一般廃棄物処理施設】&#10;有形固定資産減価償却率最大値テキスト"/>
        <xdr:cNvSpPr txBox="1"/>
      </xdr:nvSpPr>
      <xdr:spPr>
        <a:xfrm>
          <a:off x="16357600" y="563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28575</xdr:rowOff>
    </xdr:from>
    <xdr:to>
      <xdr:col>86</xdr:col>
      <xdr:colOff>25400</xdr:colOff>
      <xdr:row>34</xdr:row>
      <xdr:rowOff>28575</xdr:rowOff>
    </xdr:to>
    <xdr:cxnSp macro="">
      <xdr:nvCxnSpPr>
        <xdr:cNvPr id="358" name="直線コネクタ 357"/>
        <xdr:cNvCxnSpPr/>
      </xdr:nvCxnSpPr>
      <xdr:spPr>
        <a:xfrm>
          <a:off x="16230600" y="585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148607</xdr:rowOff>
    </xdr:from>
    <xdr:ext cx="405111" cy="259045"/>
    <xdr:sp macro="" textlink="">
      <xdr:nvSpPr>
        <xdr:cNvPr id="359" name="【一般廃棄物処理施設】&#10;有形固定資産減価償却率平均値テキスト"/>
        <xdr:cNvSpPr txBox="1"/>
      </xdr:nvSpPr>
      <xdr:spPr>
        <a:xfrm>
          <a:off x="16357600" y="63208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170180</xdr:rowOff>
    </xdr:from>
    <xdr:to>
      <xdr:col>85</xdr:col>
      <xdr:colOff>177800</xdr:colOff>
      <xdr:row>37</xdr:row>
      <xdr:rowOff>100330</xdr:rowOff>
    </xdr:to>
    <xdr:sp macro="" textlink="">
      <xdr:nvSpPr>
        <xdr:cNvPr id="360" name="フローチャート: 判断 359"/>
        <xdr:cNvSpPr/>
      </xdr:nvSpPr>
      <xdr:spPr>
        <a:xfrm>
          <a:off x="162687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149225</xdr:rowOff>
    </xdr:from>
    <xdr:to>
      <xdr:col>81</xdr:col>
      <xdr:colOff>101600</xdr:colOff>
      <xdr:row>37</xdr:row>
      <xdr:rowOff>79375</xdr:rowOff>
    </xdr:to>
    <xdr:sp macro="" textlink="">
      <xdr:nvSpPr>
        <xdr:cNvPr id="361" name="フローチャート: 判断 360"/>
        <xdr:cNvSpPr/>
      </xdr:nvSpPr>
      <xdr:spPr>
        <a:xfrm>
          <a:off x="154305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70502</xdr:rowOff>
    </xdr:from>
    <xdr:ext cx="405111" cy="259045"/>
    <xdr:sp macro="" textlink="">
      <xdr:nvSpPr>
        <xdr:cNvPr id="362" name="n_1aveValue【一般廃棄物処理施設】&#10;有形固定資産減価償却率"/>
        <xdr:cNvSpPr txBox="1"/>
      </xdr:nvSpPr>
      <xdr:spPr>
        <a:xfrm>
          <a:off x="15266044" y="641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153035</xdr:rowOff>
    </xdr:from>
    <xdr:to>
      <xdr:col>76</xdr:col>
      <xdr:colOff>165100</xdr:colOff>
      <xdr:row>38</xdr:row>
      <xdr:rowOff>83185</xdr:rowOff>
    </xdr:to>
    <xdr:sp macro="" textlink="">
      <xdr:nvSpPr>
        <xdr:cNvPr id="363" name="フローチャート: 判断 362"/>
        <xdr:cNvSpPr/>
      </xdr:nvSpPr>
      <xdr:spPr>
        <a:xfrm>
          <a:off x="145415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38</xdr:row>
      <xdr:rowOff>74312</xdr:rowOff>
    </xdr:from>
    <xdr:ext cx="405111" cy="259045"/>
    <xdr:sp macro="" textlink="">
      <xdr:nvSpPr>
        <xdr:cNvPr id="364" name="n_2aveValue【一般廃棄物処理施設】&#10;有形固定資産減価償却率"/>
        <xdr:cNvSpPr txBox="1"/>
      </xdr:nvSpPr>
      <xdr:spPr>
        <a:xfrm>
          <a:off x="14389744" y="658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34925</xdr:rowOff>
    </xdr:from>
    <xdr:to>
      <xdr:col>85</xdr:col>
      <xdr:colOff>177800</xdr:colOff>
      <xdr:row>34</xdr:row>
      <xdr:rowOff>136525</xdr:rowOff>
    </xdr:to>
    <xdr:sp macro="" textlink="">
      <xdr:nvSpPr>
        <xdr:cNvPr id="370" name="楕円 369"/>
        <xdr:cNvSpPr/>
      </xdr:nvSpPr>
      <xdr:spPr>
        <a:xfrm>
          <a:off x="16268700" y="586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121302</xdr:rowOff>
    </xdr:from>
    <xdr:ext cx="405111" cy="259045"/>
    <xdr:sp macro="" textlink="">
      <xdr:nvSpPr>
        <xdr:cNvPr id="371" name="【一般廃棄物処理施設】&#10;有形固定資産減価償却率該当値テキスト"/>
        <xdr:cNvSpPr txBox="1"/>
      </xdr:nvSpPr>
      <xdr:spPr>
        <a:xfrm>
          <a:off x="16357600" y="5779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48260</xdr:rowOff>
    </xdr:from>
    <xdr:to>
      <xdr:col>81</xdr:col>
      <xdr:colOff>101600</xdr:colOff>
      <xdr:row>34</xdr:row>
      <xdr:rowOff>149860</xdr:rowOff>
    </xdr:to>
    <xdr:sp macro="" textlink="">
      <xdr:nvSpPr>
        <xdr:cNvPr id="372" name="楕円 371"/>
        <xdr:cNvSpPr/>
      </xdr:nvSpPr>
      <xdr:spPr>
        <a:xfrm>
          <a:off x="15430500" y="587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85725</xdr:rowOff>
    </xdr:from>
    <xdr:to>
      <xdr:col>85</xdr:col>
      <xdr:colOff>127000</xdr:colOff>
      <xdr:row>34</xdr:row>
      <xdr:rowOff>99060</xdr:rowOff>
    </xdr:to>
    <xdr:cxnSp macro="">
      <xdr:nvCxnSpPr>
        <xdr:cNvPr id="373" name="直線コネクタ 372"/>
        <xdr:cNvCxnSpPr/>
      </xdr:nvCxnSpPr>
      <xdr:spPr>
        <a:xfrm flipV="1">
          <a:off x="15481300" y="591502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59690</xdr:rowOff>
    </xdr:from>
    <xdr:to>
      <xdr:col>76</xdr:col>
      <xdr:colOff>165100</xdr:colOff>
      <xdr:row>34</xdr:row>
      <xdr:rowOff>161290</xdr:rowOff>
    </xdr:to>
    <xdr:sp macro="" textlink="">
      <xdr:nvSpPr>
        <xdr:cNvPr id="374" name="楕円 373"/>
        <xdr:cNvSpPr/>
      </xdr:nvSpPr>
      <xdr:spPr>
        <a:xfrm>
          <a:off x="14541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99060</xdr:rowOff>
    </xdr:from>
    <xdr:to>
      <xdr:col>81</xdr:col>
      <xdr:colOff>50800</xdr:colOff>
      <xdr:row>34</xdr:row>
      <xdr:rowOff>110490</xdr:rowOff>
    </xdr:to>
    <xdr:cxnSp macro="">
      <xdr:nvCxnSpPr>
        <xdr:cNvPr id="375" name="直線コネクタ 374"/>
        <xdr:cNvCxnSpPr/>
      </xdr:nvCxnSpPr>
      <xdr:spPr>
        <a:xfrm flipV="1">
          <a:off x="14592300" y="59283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32</xdr:row>
      <xdr:rowOff>166387</xdr:rowOff>
    </xdr:from>
    <xdr:ext cx="405111" cy="259045"/>
    <xdr:sp macro="" textlink="">
      <xdr:nvSpPr>
        <xdr:cNvPr id="376" name="n_1mainValue【一般廃棄物処理施設】&#10;有形固定資産減価償却率"/>
        <xdr:cNvSpPr txBox="1"/>
      </xdr:nvSpPr>
      <xdr:spPr>
        <a:xfrm>
          <a:off x="15266044" y="565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6367</xdr:rowOff>
    </xdr:from>
    <xdr:ext cx="405111" cy="259045"/>
    <xdr:sp macro="" textlink="">
      <xdr:nvSpPr>
        <xdr:cNvPr id="377" name="n_2mainValue【一般廃棄物処理施設】&#10;有形固定資産減価償却率"/>
        <xdr:cNvSpPr txBox="1"/>
      </xdr:nvSpPr>
      <xdr:spPr>
        <a:xfrm>
          <a:off x="143897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8" name="正方形/長方形 37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9" name="正方形/長方形 37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80" name="正方形/長方形 37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81" name="正方形/長方形 38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82" name="正方形/長方形 38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3" name="正方形/長方形 38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4" name="正方形/長方形 38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5" name="正方形/長方形 38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6" name="テキスト ボックス 38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7" name="直線コネクタ 38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8" name="直線コネクタ 38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9" name="テキスト ボックス 388"/>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90" name="直線コネクタ 38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91" name="テキスト ボックス 390"/>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92" name="直線コネクタ 39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3" name="テキスト ボックス 392"/>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4" name="直線コネクタ 39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5" name="テキスト ボックス 394"/>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6" name="直線コネクタ 3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7" name="テキスト ボックス 3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110440</xdr:rowOff>
    </xdr:from>
    <xdr:to>
      <xdr:col>116</xdr:col>
      <xdr:colOff>62864</xdr:colOff>
      <xdr:row>41</xdr:row>
      <xdr:rowOff>126409</xdr:rowOff>
    </xdr:to>
    <xdr:cxnSp macro="">
      <xdr:nvCxnSpPr>
        <xdr:cNvPr id="399" name="直線コネクタ 398"/>
        <xdr:cNvCxnSpPr/>
      </xdr:nvCxnSpPr>
      <xdr:spPr>
        <a:xfrm flipV="1">
          <a:off x="22160864" y="5768290"/>
          <a:ext cx="0" cy="1387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130236</xdr:rowOff>
    </xdr:from>
    <xdr:ext cx="469744" cy="259045"/>
    <xdr:sp macro="" textlink="">
      <xdr:nvSpPr>
        <xdr:cNvPr id="400" name="【一般廃棄物処理施設】&#10;一人当たり有形固定資産（償却資産）額最小値テキスト"/>
        <xdr:cNvSpPr txBox="1"/>
      </xdr:nvSpPr>
      <xdr:spPr>
        <a:xfrm>
          <a:off x="22199600" y="715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126409</xdr:rowOff>
    </xdr:from>
    <xdr:to>
      <xdr:col>116</xdr:col>
      <xdr:colOff>152400</xdr:colOff>
      <xdr:row>41</xdr:row>
      <xdr:rowOff>126409</xdr:rowOff>
    </xdr:to>
    <xdr:cxnSp macro="">
      <xdr:nvCxnSpPr>
        <xdr:cNvPr id="401" name="直線コネクタ 400"/>
        <xdr:cNvCxnSpPr/>
      </xdr:nvCxnSpPr>
      <xdr:spPr>
        <a:xfrm>
          <a:off x="22072600" y="7155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57117</xdr:rowOff>
    </xdr:from>
    <xdr:ext cx="599010" cy="259045"/>
    <xdr:sp macro="" textlink="">
      <xdr:nvSpPr>
        <xdr:cNvPr id="402" name="【一般廃棄物処理施設】&#10;一人当たり有形固定資産（償却資産）額最大値テキスト"/>
        <xdr:cNvSpPr txBox="1"/>
      </xdr:nvSpPr>
      <xdr:spPr>
        <a:xfrm>
          <a:off x="22199600" y="554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110440</xdr:rowOff>
    </xdr:from>
    <xdr:to>
      <xdr:col>116</xdr:col>
      <xdr:colOff>152400</xdr:colOff>
      <xdr:row>33</xdr:row>
      <xdr:rowOff>110440</xdr:rowOff>
    </xdr:to>
    <xdr:cxnSp macro="">
      <xdr:nvCxnSpPr>
        <xdr:cNvPr id="403" name="直線コネクタ 402"/>
        <xdr:cNvCxnSpPr/>
      </xdr:nvCxnSpPr>
      <xdr:spPr>
        <a:xfrm>
          <a:off x="22072600" y="5768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164702</xdr:rowOff>
    </xdr:from>
    <xdr:ext cx="599010" cy="259045"/>
    <xdr:sp macro="" textlink="">
      <xdr:nvSpPr>
        <xdr:cNvPr id="404" name="【一般廃棄物処理施設】&#10;一人当たり有形固定資産（償却資産）額平均値テキスト"/>
        <xdr:cNvSpPr txBox="1"/>
      </xdr:nvSpPr>
      <xdr:spPr>
        <a:xfrm>
          <a:off x="22199600" y="6508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14825</xdr:rowOff>
    </xdr:from>
    <xdr:to>
      <xdr:col>116</xdr:col>
      <xdr:colOff>114300</xdr:colOff>
      <xdr:row>38</xdr:row>
      <xdr:rowOff>116425</xdr:rowOff>
    </xdr:to>
    <xdr:sp macro="" textlink="">
      <xdr:nvSpPr>
        <xdr:cNvPr id="405" name="フローチャート: 判断 404"/>
        <xdr:cNvSpPr/>
      </xdr:nvSpPr>
      <xdr:spPr>
        <a:xfrm>
          <a:off x="22110700" y="652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75385</xdr:rowOff>
    </xdr:from>
    <xdr:to>
      <xdr:col>112</xdr:col>
      <xdr:colOff>38100</xdr:colOff>
      <xdr:row>39</xdr:row>
      <xdr:rowOff>5535</xdr:rowOff>
    </xdr:to>
    <xdr:sp macro="" textlink="">
      <xdr:nvSpPr>
        <xdr:cNvPr id="406" name="フローチャート: 判断 405"/>
        <xdr:cNvSpPr/>
      </xdr:nvSpPr>
      <xdr:spPr>
        <a:xfrm>
          <a:off x="21272500" y="659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168112</xdr:rowOff>
    </xdr:from>
    <xdr:ext cx="599010" cy="259045"/>
    <xdr:sp macro="" textlink="">
      <xdr:nvSpPr>
        <xdr:cNvPr id="407" name="n_1aveValue【一般廃棄物処理施設】&#10;一人当たり有形固定資産（償却資産）額"/>
        <xdr:cNvSpPr txBox="1"/>
      </xdr:nvSpPr>
      <xdr:spPr>
        <a:xfrm>
          <a:off x="21011095" y="668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167406</xdr:rowOff>
    </xdr:from>
    <xdr:to>
      <xdr:col>107</xdr:col>
      <xdr:colOff>101600</xdr:colOff>
      <xdr:row>39</xdr:row>
      <xdr:rowOff>97556</xdr:rowOff>
    </xdr:to>
    <xdr:sp macro="" textlink="">
      <xdr:nvSpPr>
        <xdr:cNvPr id="408" name="フローチャート: 判断 407"/>
        <xdr:cNvSpPr/>
      </xdr:nvSpPr>
      <xdr:spPr>
        <a:xfrm>
          <a:off x="20383500" y="668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39</xdr:row>
      <xdr:rowOff>88683</xdr:rowOff>
    </xdr:from>
    <xdr:ext cx="534377" cy="259045"/>
    <xdr:sp macro="" textlink="">
      <xdr:nvSpPr>
        <xdr:cNvPr id="409" name="n_2aveValue【一般廃棄物処理施設】&#10;一人当たり有形固定資産（償却資産）額"/>
        <xdr:cNvSpPr txBox="1"/>
      </xdr:nvSpPr>
      <xdr:spPr>
        <a:xfrm>
          <a:off x="20167111" y="677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10" name="テキスト ボックス 40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1" name="テキスト ボックス 41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2" name="テキスト ボックス 41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3" name="テキスト ボックス 41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4" name="テキスト ボックス 41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130885</xdr:rowOff>
    </xdr:from>
    <xdr:to>
      <xdr:col>116</xdr:col>
      <xdr:colOff>114300</xdr:colOff>
      <xdr:row>36</xdr:row>
      <xdr:rowOff>61035</xdr:rowOff>
    </xdr:to>
    <xdr:sp macro="" textlink="">
      <xdr:nvSpPr>
        <xdr:cNvPr id="415" name="楕円 414"/>
        <xdr:cNvSpPr/>
      </xdr:nvSpPr>
      <xdr:spPr>
        <a:xfrm>
          <a:off x="22110700" y="61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153762</xdr:rowOff>
    </xdr:from>
    <xdr:ext cx="599010" cy="259045"/>
    <xdr:sp macro="" textlink="">
      <xdr:nvSpPr>
        <xdr:cNvPr id="416" name="【一般廃棄物処理施設】&#10;一人当たり有形固定資産（償却資産）額該当値テキスト"/>
        <xdr:cNvSpPr txBox="1"/>
      </xdr:nvSpPr>
      <xdr:spPr>
        <a:xfrm>
          <a:off x="22199600" y="5983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148382</xdr:rowOff>
    </xdr:from>
    <xdr:to>
      <xdr:col>112</xdr:col>
      <xdr:colOff>38100</xdr:colOff>
      <xdr:row>36</xdr:row>
      <xdr:rowOff>78532</xdr:rowOff>
    </xdr:to>
    <xdr:sp macro="" textlink="">
      <xdr:nvSpPr>
        <xdr:cNvPr id="417" name="楕円 416"/>
        <xdr:cNvSpPr/>
      </xdr:nvSpPr>
      <xdr:spPr>
        <a:xfrm>
          <a:off x="21272500" y="614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10235</xdr:rowOff>
    </xdr:from>
    <xdr:to>
      <xdr:col>116</xdr:col>
      <xdr:colOff>63500</xdr:colOff>
      <xdr:row>36</xdr:row>
      <xdr:rowOff>27732</xdr:rowOff>
    </xdr:to>
    <xdr:cxnSp macro="">
      <xdr:nvCxnSpPr>
        <xdr:cNvPr id="418" name="直線コネクタ 417"/>
        <xdr:cNvCxnSpPr/>
      </xdr:nvCxnSpPr>
      <xdr:spPr>
        <a:xfrm flipV="1">
          <a:off x="21323300" y="6182435"/>
          <a:ext cx="838200" cy="17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158829</xdr:rowOff>
    </xdr:from>
    <xdr:to>
      <xdr:col>107</xdr:col>
      <xdr:colOff>101600</xdr:colOff>
      <xdr:row>36</xdr:row>
      <xdr:rowOff>88979</xdr:rowOff>
    </xdr:to>
    <xdr:sp macro="" textlink="">
      <xdr:nvSpPr>
        <xdr:cNvPr id="419" name="楕円 418"/>
        <xdr:cNvSpPr/>
      </xdr:nvSpPr>
      <xdr:spPr>
        <a:xfrm>
          <a:off x="20383500" y="615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27732</xdr:rowOff>
    </xdr:from>
    <xdr:to>
      <xdr:col>111</xdr:col>
      <xdr:colOff>177800</xdr:colOff>
      <xdr:row>36</xdr:row>
      <xdr:rowOff>38179</xdr:rowOff>
    </xdr:to>
    <xdr:cxnSp macro="">
      <xdr:nvCxnSpPr>
        <xdr:cNvPr id="420" name="直線コネクタ 419"/>
        <xdr:cNvCxnSpPr/>
      </xdr:nvCxnSpPr>
      <xdr:spPr>
        <a:xfrm flipV="1">
          <a:off x="20434300" y="6199932"/>
          <a:ext cx="889000" cy="10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34</xdr:row>
      <xdr:rowOff>95059</xdr:rowOff>
    </xdr:from>
    <xdr:ext cx="599010" cy="259045"/>
    <xdr:sp macro="" textlink="">
      <xdr:nvSpPr>
        <xdr:cNvPr id="421" name="n_1mainValue【一般廃棄物処理施設】&#10;一人当たり有形固定資産（償却資産）額"/>
        <xdr:cNvSpPr txBox="1"/>
      </xdr:nvSpPr>
      <xdr:spPr>
        <a:xfrm>
          <a:off x="21011095" y="592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105506</xdr:rowOff>
    </xdr:from>
    <xdr:ext cx="599010" cy="259045"/>
    <xdr:sp macro="" textlink="">
      <xdr:nvSpPr>
        <xdr:cNvPr id="422" name="n_2mainValue【一般廃棄物処理施設】&#10;一人当たり有形固定資産（償却資産）額"/>
        <xdr:cNvSpPr txBox="1"/>
      </xdr:nvSpPr>
      <xdr:spPr>
        <a:xfrm>
          <a:off x="20134795" y="5934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23" name="正方形/長方形 42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4" name="正方形/長方形 42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5" name="正方形/長方形 42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6" name="正方形/長方形 42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7" name="正方形/長方形 42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8" name="正方形/長方形 42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9" name="正方形/長方形 42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0" name="正方形/長方形 42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1" name="テキスト ボックス 43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2" name="直線コネクタ 43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3" name="テキスト ボックス 43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4" name="直線コネクタ 43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5" name="テキスト ボックス 43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6" name="直線コネクタ 43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7" name="テキスト ボックス 43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8" name="直線コネクタ 43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39" name="テキスト ボックス 43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0" name="直線コネクタ 43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1" name="テキスト ボックス 440"/>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2" name="直線コネクタ 44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3" name="テキスト ボックス 44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86868</xdr:rowOff>
    </xdr:from>
    <xdr:to>
      <xdr:col>85</xdr:col>
      <xdr:colOff>126364</xdr:colOff>
      <xdr:row>64</xdr:row>
      <xdr:rowOff>96012</xdr:rowOff>
    </xdr:to>
    <xdr:cxnSp macro="">
      <xdr:nvCxnSpPr>
        <xdr:cNvPr id="445" name="直線コネクタ 444"/>
        <xdr:cNvCxnSpPr/>
      </xdr:nvCxnSpPr>
      <xdr:spPr>
        <a:xfrm flipV="1">
          <a:off x="16318864" y="9859518"/>
          <a:ext cx="0" cy="120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99839</xdr:rowOff>
    </xdr:from>
    <xdr:ext cx="405111" cy="259045"/>
    <xdr:sp macro="" textlink="">
      <xdr:nvSpPr>
        <xdr:cNvPr id="446" name="【保健センター・保健所】&#10;有形固定資産減価償却率最小値テキスト"/>
        <xdr:cNvSpPr txBox="1"/>
      </xdr:nvSpPr>
      <xdr:spPr>
        <a:xfrm>
          <a:off x="16357600" y="1107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96012</xdr:rowOff>
    </xdr:from>
    <xdr:to>
      <xdr:col>86</xdr:col>
      <xdr:colOff>25400</xdr:colOff>
      <xdr:row>64</xdr:row>
      <xdr:rowOff>96012</xdr:rowOff>
    </xdr:to>
    <xdr:cxnSp macro="">
      <xdr:nvCxnSpPr>
        <xdr:cNvPr id="447" name="直線コネクタ 446"/>
        <xdr:cNvCxnSpPr/>
      </xdr:nvCxnSpPr>
      <xdr:spPr>
        <a:xfrm>
          <a:off x="16230600" y="11068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33545</xdr:rowOff>
    </xdr:from>
    <xdr:ext cx="405111" cy="259045"/>
    <xdr:sp macro="" textlink="">
      <xdr:nvSpPr>
        <xdr:cNvPr id="448" name="【保健センター・保健所】&#10;有形固定資産減価償却率最大値テキスト"/>
        <xdr:cNvSpPr txBox="1"/>
      </xdr:nvSpPr>
      <xdr:spPr>
        <a:xfrm>
          <a:off x="16357600" y="9634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86868</xdr:rowOff>
    </xdr:from>
    <xdr:to>
      <xdr:col>86</xdr:col>
      <xdr:colOff>25400</xdr:colOff>
      <xdr:row>57</xdr:row>
      <xdr:rowOff>86868</xdr:rowOff>
    </xdr:to>
    <xdr:cxnSp macro="">
      <xdr:nvCxnSpPr>
        <xdr:cNvPr id="449" name="直線コネクタ 448"/>
        <xdr:cNvCxnSpPr/>
      </xdr:nvCxnSpPr>
      <xdr:spPr>
        <a:xfrm>
          <a:off x="16230600" y="9859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450"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451" name="フローチャート: 判断 450"/>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63</xdr:row>
      <xdr:rowOff>15494</xdr:rowOff>
    </xdr:from>
    <xdr:to>
      <xdr:col>81</xdr:col>
      <xdr:colOff>101600</xdr:colOff>
      <xdr:row>63</xdr:row>
      <xdr:rowOff>117094</xdr:rowOff>
    </xdr:to>
    <xdr:sp macro="" textlink="">
      <xdr:nvSpPr>
        <xdr:cNvPr id="452" name="フローチャート: 判断 451"/>
        <xdr:cNvSpPr/>
      </xdr:nvSpPr>
      <xdr:spPr>
        <a:xfrm>
          <a:off x="15430500" y="1081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63</xdr:row>
      <xdr:rowOff>108221</xdr:rowOff>
    </xdr:from>
    <xdr:ext cx="405111" cy="259045"/>
    <xdr:sp macro="" textlink="">
      <xdr:nvSpPr>
        <xdr:cNvPr id="453" name="n_1aveValue【保健センター・保健所】&#10;有形固定資産減価償却率"/>
        <xdr:cNvSpPr txBox="1"/>
      </xdr:nvSpPr>
      <xdr:spPr>
        <a:xfrm>
          <a:off x="15266044" y="1090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63</xdr:row>
      <xdr:rowOff>102362</xdr:rowOff>
    </xdr:from>
    <xdr:to>
      <xdr:col>76</xdr:col>
      <xdr:colOff>165100</xdr:colOff>
      <xdr:row>64</xdr:row>
      <xdr:rowOff>32512</xdr:rowOff>
    </xdr:to>
    <xdr:sp macro="" textlink="">
      <xdr:nvSpPr>
        <xdr:cNvPr id="454" name="フローチャート: 判断 453"/>
        <xdr:cNvSpPr/>
      </xdr:nvSpPr>
      <xdr:spPr>
        <a:xfrm>
          <a:off x="14541500" y="10903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64</xdr:row>
      <xdr:rowOff>23639</xdr:rowOff>
    </xdr:from>
    <xdr:ext cx="405111" cy="259045"/>
    <xdr:sp macro="" textlink="">
      <xdr:nvSpPr>
        <xdr:cNvPr id="455" name="n_2aveValue【保健センター・保健所】&#10;有形固定資産減価償却率"/>
        <xdr:cNvSpPr txBox="1"/>
      </xdr:nvSpPr>
      <xdr:spPr>
        <a:xfrm>
          <a:off x="14389744" y="10996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6" name="テキスト ボックス 4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7" name="テキスト ボックス 4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8" name="テキスト ボックス 4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9" name="テキスト ボックス 4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0" name="テキスト ボックス 4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86360</xdr:rowOff>
    </xdr:from>
    <xdr:to>
      <xdr:col>85</xdr:col>
      <xdr:colOff>177800</xdr:colOff>
      <xdr:row>61</xdr:row>
      <xdr:rowOff>16510</xdr:rowOff>
    </xdr:to>
    <xdr:sp macro="" textlink="">
      <xdr:nvSpPr>
        <xdr:cNvPr id="461" name="楕円 460"/>
        <xdr:cNvSpPr/>
      </xdr:nvSpPr>
      <xdr:spPr>
        <a:xfrm>
          <a:off x="162687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109237</xdr:rowOff>
    </xdr:from>
    <xdr:ext cx="405111" cy="259045"/>
    <xdr:sp macro="" textlink="">
      <xdr:nvSpPr>
        <xdr:cNvPr id="462" name="【保健センター・保健所】&#10;有形固定資産減価償却率該当値テキスト"/>
        <xdr:cNvSpPr txBox="1"/>
      </xdr:nvSpPr>
      <xdr:spPr>
        <a:xfrm>
          <a:off x="16357600" y="10224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6350</xdr:rowOff>
    </xdr:from>
    <xdr:to>
      <xdr:col>81</xdr:col>
      <xdr:colOff>101600</xdr:colOff>
      <xdr:row>61</xdr:row>
      <xdr:rowOff>107950</xdr:rowOff>
    </xdr:to>
    <xdr:sp macro="" textlink="">
      <xdr:nvSpPr>
        <xdr:cNvPr id="463" name="楕円 462"/>
        <xdr:cNvSpPr/>
      </xdr:nvSpPr>
      <xdr:spPr>
        <a:xfrm>
          <a:off x="15430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137160</xdr:rowOff>
    </xdr:from>
    <xdr:to>
      <xdr:col>85</xdr:col>
      <xdr:colOff>127000</xdr:colOff>
      <xdr:row>61</xdr:row>
      <xdr:rowOff>57150</xdr:rowOff>
    </xdr:to>
    <xdr:cxnSp macro="">
      <xdr:nvCxnSpPr>
        <xdr:cNvPr id="464" name="直線コネクタ 463"/>
        <xdr:cNvCxnSpPr/>
      </xdr:nvCxnSpPr>
      <xdr:spPr>
        <a:xfrm flipV="1">
          <a:off x="15481300" y="104241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xdr:rowOff>
    </xdr:from>
    <xdr:to>
      <xdr:col>76</xdr:col>
      <xdr:colOff>165100</xdr:colOff>
      <xdr:row>61</xdr:row>
      <xdr:rowOff>107950</xdr:rowOff>
    </xdr:to>
    <xdr:sp macro="" textlink="">
      <xdr:nvSpPr>
        <xdr:cNvPr id="465" name="楕円 464"/>
        <xdr:cNvSpPr/>
      </xdr:nvSpPr>
      <xdr:spPr>
        <a:xfrm>
          <a:off x="14541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57150</xdr:rowOff>
    </xdr:from>
    <xdr:to>
      <xdr:col>81</xdr:col>
      <xdr:colOff>50800</xdr:colOff>
      <xdr:row>61</xdr:row>
      <xdr:rowOff>57150</xdr:rowOff>
    </xdr:to>
    <xdr:cxnSp macro="">
      <xdr:nvCxnSpPr>
        <xdr:cNvPr id="466" name="直線コネクタ 465"/>
        <xdr:cNvCxnSpPr/>
      </xdr:nvCxnSpPr>
      <xdr:spPr>
        <a:xfrm>
          <a:off x="14592300" y="1051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124477</xdr:rowOff>
    </xdr:from>
    <xdr:ext cx="405111" cy="259045"/>
    <xdr:sp macro="" textlink="">
      <xdr:nvSpPr>
        <xdr:cNvPr id="467" name="n_1mainValue【保健センター・保健所】&#10;有形固定資産減価償却率"/>
        <xdr:cNvSpPr txBox="1"/>
      </xdr:nvSpPr>
      <xdr:spPr>
        <a:xfrm>
          <a:off x="152660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124477</xdr:rowOff>
    </xdr:from>
    <xdr:ext cx="405111" cy="259045"/>
    <xdr:sp macro="" textlink="">
      <xdr:nvSpPr>
        <xdr:cNvPr id="468" name="n_2mainValue【保健センター・保健所】&#10;有形固定資産減価償却率"/>
        <xdr:cNvSpPr txBox="1"/>
      </xdr:nvSpPr>
      <xdr:spPr>
        <a:xfrm>
          <a:off x="14389744" y="10240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9" name="正方形/長方形 4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0" name="正方形/長方形 4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1" name="正方形/長方形 4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2" name="正方形/長方形 4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3" name="正方形/長方形 4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4" name="正方形/長方形 4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5" name="正方形/長方形 4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6" name="正方形/長方形 4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7" name="テキスト ボックス 4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8" name="直線コネクタ 4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79" name="直線コネクタ 47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0" name="テキスト ボックス 47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1" name="直線コネクタ 48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2" name="テキスト ボックス 48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3" name="直線コネクタ 48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4" name="テキスト ボックス 48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5" name="直線コネクタ 48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6" name="テキスト ボックス 48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7" name="直線コネクタ 4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8" name="テキスト ボックス 4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84582</xdr:rowOff>
    </xdr:from>
    <xdr:to>
      <xdr:col>116</xdr:col>
      <xdr:colOff>62864</xdr:colOff>
      <xdr:row>63</xdr:row>
      <xdr:rowOff>68580</xdr:rowOff>
    </xdr:to>
    <xdr:cxnSp macro="">
      <xdr:nvCxnSpPr>
        <xdr:cNvPr id="490" name="直線コネクタ 489"/>
        <xdr:cNvCxnSpPr/>
      </xdr:nvCxnSpPr>
      <xdr:spPr>
        <a:xfrm flipV="1">
          <a:off x="22160864" y="968578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72407</xdr:rowOff>
    </xdr:from>
    <xdr:ext cx="469744" cy="259045"/>
    <xdr:sp macro="" textlink="">
      <xdr:nvSpPr>
        <xdr:cNvPr id="491" name="【保健センター・保健所】&#10;一人当たり面積最小値テキスト"/>
        <xdr:cNvSpPr txBox="1"/>
      </xdr:nvSpPr>
      <xdr:spPr>
        <a:xfrm>
          <a:off x="22199600"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68580</xdr:rowOff>
    </xdr:from>
    <xdr:to>
      <xdr:col>116</xdr:col>
      <xdr:colOff>152400</xdr:colOff>
      <xdr:row>63</xdr:row>
      <xdr:rowOff>68580</xdr:rowOff>
    </xdr:to>
    <xdr:cxnSp macro="">
      <xdr:nvCxnSpPr>
        <xdr:cNvPr id="492" name="直線コネクタ 491"/>
        <xdr:cNvCxnSpPr/>
      </xdr:nvCxnSpPr>
      <xdr:spPr>
        <a:xfrm>
          <a:off x="22072600" y="1086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31259</xdr:rowOff>
    </xdr:from>
    <xdr:ext cx="469744" cy="259045"/>
    <xdr:sp macro="" textlink="">
      <xdr:nvSpPr>
        <xdr:cNvPr id="493" name="【保健センター・保健所】&#10;一人当たり面積最大値テキスト"/>
        <xdr:cNvSpPr txBox="1"/>
      </xdr:nvSpPr>
      <xdr:spPr>
        <a:xfrm>
          <a:off x="22199600" y="946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84582</xdr:rowOff>
    </xdr:from>
    <xdr:to>
      <xdr:col>116</xdr:col>
      <xdr:colOff>152400</xdr:colOff>
      <xdr:row>56</xdr:row>
      <xdr:rowOff>84582</xdr:rowOff>
    </xdr:to>
    <xdr:cxnSp macro="">
      <xdr:nvCxnSpPr>
        <xdr:cNvPr id="494" name="直線コネクタ 493"/>
        <xdr:cNvCxnSpPr/>
      </xdr:nvCxnSpPr>
      <xdr:spPr>
        <a:xfrm>
          <a:off x="22072600" y="968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13225</xdr:rowOff>
    </xdr:from>
    <xdr:ext cx="469744" cy="259045"/>
    <xdr:sp macro="" textlink="">
      <xdr:nvSpPr>
        <xdr:cNvPr id="495" name="【保健センター・保健所】&#10;一人当たり面積平均値テキスト"/>
        <xdr:cNvSpPr txBox="1"/>
      </xdr:nvSpPr>
      <xdr:spPr>
        <a:xfrm>
          <a:off x="22199600" y="1047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161798</xdr:rowOff>
    </xdr:from>
    <xdr:to>
      <xdr:col>116</xdr:col>
      <xdr:colOff>114300</xdr:colOff>
      <xdr:row>62</xdr:row>
      <xdr:rowOff>91948</xdr:rowOff>
    </xdr:to>
    <xdr:sp macro="" textlink="">
      <xdr:nvSpPr>
        <xdr:cNvPr id="496" name="フローチャート: 判断 495"/>
        <xdr:cNvSpPr/>
      </xdr:nvSpPr>
      <xdr:spPr>
        <a:xfrm>
          <a:off x="22110700" y="1062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164084</xdr:rowOff>
    </xdr:from>
    <xdr:to>
      <xdr:col>112</xdr:col>
      <xdr:colOff>38100</xdr:colOff>
      <xdr:row>62</xdr:row>
      <xdr:rowOff>94234</xdr:rowOff>
    </xdr:to>
    <xdr:sp macro="" textlink="">
      <xdr:nvSpPr>
        <xdr:cNvPr id="497" name="フローチャート: 判断 496"/>
        <xdr:cNvSpPr/>
      </xdr:nvSpPr>
      <xdr:spPr>
        <a:xfrm>
          <a:off x="21272500" y="1062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60</xdr:row>
      <xdr:rowOff>110761</xdr:rowOff>
    </xdr:from>
    <xdr:ext cx="469744" cy="259045"/>
    <xdr:sp macro="" textlink="">
      <xdr:nvSpPr>
        <xdr:cNvPr id="498" name="n_1aveValue【保健センター・保健所】&#10;一人当たり面積"/>
        <xdr:cNvSpPr txBox="1"/>
      </xdr:nvSpPr>
      <xdr:spPr>
        <a:xfrm>
          <a:off x="21075727" y="103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20066</xdr:rowOff>
    </xdr:from>
    <xdr:to>
      <xdr:col>107</xdr:col>
      <xdr:colOff>101600</xdr:colOff>
      <xdr:row>62</xdr:row>
      <xdr:rowOff>121666</xdr:rowOff>
    </xdr:to>
    <xdr:sp macro="" textlink="">
      <xdr:nvSpPr>
        <xdr:cNvPr id="499" name="フローチャート: 判断 498"/>
        <xdr:cNvSpPr/>
      </xdr:nvSpPr>
      <xdr:spPr>
        <a:xfrm>
          <a:off x="20383500" y="1064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138193</xdr:rowOff>
    </xdr:from>
    <xdr:ext cx="469744" cy="259045"/>
    <xdr:sp macro="" textlink="">
      <xdr:nvSpPr>
        <xdr:cNvPr id="500" name="n_2aveValue【保健センター・保健所】&#10;一人当たり面積"/>
        <xdr:cNvSpPr txBox="1"/>
      </xdr:nvSpPr>
      <xdr:spPr>
        <a:xfrm>
          <a:off x="20199427" y="1042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1" name="テキスト ボックス 5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2" name="テキスト ボックス 5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3" name="テキスト ボックス 5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4" name="テキスト ボックス 5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5" name="テキスト ボックス 5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15494</xdr:rowOff>
    </xdr:from>
    <xdr:to>
      <xdr:col>116</xdr:col>
      <xdr:colOff>114300</xdr:colOff>
      <xdr:row>63</xdr:row>
      <xdr:rowOff>117094</xdr:rowOff>
    </xdr:to>
    <xdr:sp macro="" textlink="">
      <xdr:nvSpPr>
        <xdr:cNvPr id="506" name="楕円 505"/>
        <xdr:cNvSpPr/>
      </xdr:nvSpPr>
      <xdr:spPr>
        <a:xfrm>
          <a:off x="22110700" y="1081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101871</xdr:rowOff>
    </xdr:from>
    <xdr:ext cx="469744" cy="259045"/>
    <xdr:sp macro="" textlink="">
      <xdr:nvSpPr>
        <xdr:cNvPr id="507" name="【保健センター・保健所】&#10;一人当たり面積該当値テキスト"/>
        <xdr:cNvSpPr txBox="1"/>
      </xdr:nvSpPr>
      <xdr:spPr>
        <a:xfrm>
          <a:off x="22199600" y="1073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17780</xdr:rowOff>
    </xdr:from>
    <xdr:to>
      <xdr:col>112</xdr:col>
      <xdr:colOff>38100</xdr:colOff>
      <xdr:row>63</xdr:row>
      <xdr:rowOff>119380</xdr:rowOff>
    </xdr:to>
    <xdr:sp macro="" textlink="">
      <xdr:nvSpPr>
        <xdr:cNvPr id="508" name="楕円 507"/>
        <xdr:cNvSpPr/>
      </xdr:nvSpPr>
      <xdr:spPr>
        <a:xfrm>
          <a:off x="21272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66294</xdr:rowOff>
    </xdr:from>
    <xdr:to>
      <xdr:col>116</xdr:col>
      <xdr:colOff>63500</xdr:colOff>
      <xdr:row>63</xdr:row>
      <xdr:rowOff>68580</xdr:rowOff>
    </xdr:to>
    <xdr:cxnSp macro="">
      <xdr:nvCxnSpPr>
        <xdr:cNvPr id="509" name="直線コネクタ 508"/>
        <xdr:cNvCxnSpPr/>
      </xdr:nvCxnSpPr>
      <xdr:spPr>
        <a:xfrm flipV="1">
          <a:off x="21323300" y="1086764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17780</xdr:rowOff>
    </xdr:from>
    <xdr:to>
      <xdr:col>107</xdr:col>
      <xdr:colOff>101600</xdr:colOff>
      <xdr:row>63</xdr:row>
      <xdr:rowOff>119380</xdr:rowOff>
    </xdr:to>
    <xdr:sp macro="" textlink="">
      <xdr:nvSpPr>
        <xdr:cNvPr id="510" name="楕円 509"/>
        <xdr:cNvSpPr/>
      </xdr:nvSpPr>
      <xdr:spPr>
        <a:xfrm>
          <a:off x="203835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68580</xdr:rowOff>
    </xdr:from>
    <xdr:to>
      <xdr:col>111</xdr:col>
      <xdr:colOff>177800</xdr:colOff>
      <xdr:row>63</xdr:row>
      <xdr:rowOff>68580</xdr:rowOff>
    </xdr:to>
    <xdr:cxnSp macro="">
      <xdr:nvCxnSpPr>
        <xdr:cNvPr id="511" name="直線コネクタ 510"/>
        <xdr:cNvCxnSpPr/>
      </xdr:nvCxnSpPr>
      <xdr:spPr>
        <a:xfrm>
          <a:off x="20434300" y="10869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110507</xdr:rowOff>
    </xdr:from>
    <xdr:ext cx="469744" cy="259045"/>
    <xdr:sp macro="" textlink="">
      <xdr:nvSpPr>
        <xdr:cNvPr id="512" name="n_1mainValue【保健センター・保健所】&#10;一人当たり面積"/>
        <xdr:cNvSpPr txBox="1"/>
      </xdr:nvSpPr>
      <xdr:spPr>
        <a:xfrm>
          <a:off x="210757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110507</xdr:rowOff>
    </xdr:from>
    <xdr:ext cx="469744" cy="259045"/>
    <xdr:sp macro="" textlink="">
      <xdr:nvSpPr>
        <xdr:cNvPr id="513" name="n_2mainValue【保健センター・保健所】&#10;一人当たり面積"/>
        <xdr:cNvSpPr txBox="1"/>
      </xdr:nvSpPr>
      <xdr:spPr>
        <a:xfrm>
          <a:off x="20199427" y="1091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4" name="正方形/長方形 5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5" name="正方形/長方形 5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6" name="正方形/長方形 5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7" name="正方形/長方形 5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8" name="正方形/長方形 5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9" name="正方形/長方形 5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0" name="正方形/長方形 5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1" name="正方形/長方形 5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2" name="テキスト ボックス 5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3" name="直線コネクタ 5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24" name="テキスト ボックス 52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25" name="直線コネクタ 52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26" name="テキスト ボックス 52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27" name="直線コネクタ 52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28" name="テキスト ボックス 52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29" name="直線コネクタ 52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0" name="テキスト ボックス 52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31" name="直線コネクタ 53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32" name="テキスト ボックス 53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33" name="直線コネクタ 53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34" name="テキスト ボックス 53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5" name="直線コネクタ 53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36" name="テキスト ボックス 53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3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163830</xdr:rowOff>
    </xdr:to>
    <xdr:cxnSp macro="">
      <xdr:nvCxnSpPr>
        <xdr:cNvPr id="538" name="直線コネクタ 537"/>
        <xdr:cNvCxnSpPr/>
      </xdr:nvCxnSpPr>
      <xdr:spPr>
        <a:xfrm flipV="1">
          <a:off x="16318864" y="13335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39" name="【消防施設】&#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40" name="直線コネクタ 539"/>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41" name="【消防施設】&#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42" name="直線コネクタ 54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16</xdr:rowOff>
    </xdr:from>
    <xdr:ext cx="405111" cy="259045"/>
    <xdr:sp macro="" textlink="">
      <xdr:nvSpPr>
        <xdr:cNvPr id="543" name="【消防施設】&#10;有形固定資産減価償却率平均値テキスト"/>
        <xdr:cNvSpPr txBox="1"/>
      </xdr:nvSpPr>
      <xdr:spPr>
        <a:xfrm>
          <a:off x="16357600" y="14058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544" name="フローチャート: 判断 543"/>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23495</xdr:rowOff>
    </xdr:from>
    <xdr:to>
      <xdr:col>81</xdr:col>
      <xdr:colOff>101600</xdr:colOff>
      <xdr:row>82</xdr:row>
      <xdr:rowOff>125095</xdr:rowOff>
    </xdr:to>
    <xdr:sp macro="" textlink="">
      <xdr:nvSpPr>
        <xdr:cNvPr id="545" name="フローチャート: 判断 544"/>
        <xdr:cNvSpPr/>
      </xdr:nvSpPr>
      <xdr:spPr>
        <a:xfrm>
          <a:off x="15430500" y="1408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116222</xdr:rowOff>
    </xdr:from>
    <xdr:ext cx="405111" cy="259045"/>
    <xdr:sp macro="" textlink="">
      <xdr:nvSpPr>
        <xdr:cNvPr id="546" name="n_1aveValue【消防施設】&#10;有形固定資産減価償却率"/>
        <xdr:cNvSpPr txBox="1"/>
      </xdr:nvSpPr>
      <xdr:spPr>
        <a:xfrm>
          <a:off x="15266044" y="1417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80645</xdr:rowOff>
    </xdr:from>
    <xdr:to>
      <xdr:col>76</xdr:col>
      <xdr:colOff>165100</xdr:colOff>
      <xdr:row>83</xdr:row>
      <xdr:rowOff>10795</xdr:rowOff>
    </xdr:to>
    <xdr:sp macro="" textlink="">
      <xdr:nvSpPr>
        <xdr:cNvPr id="547" name="フローチャート: 判断 546"/>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1922</xdr:rowOff>
    </xdr:from>
    <xdr:ext cx="405111" cy="259045"/>
    <xdr:sp macro="" textlink="">
      <xdr:nvSpPr>
        <xdr:cNvPr id="548" name="n_2aveValue【消防施設】&#10;有形固定資産減価償却率"/>
        <xdr:cNvSpPr txBox="1"/>
      </xdr:nvSpPr>
      <xdr:spPr>
        <a:xfrm>
          <a:off x="14389744" y="1423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49" name="テキスト ボックス 54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0" name="テキスト ボックス 54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1" name="テキスト ボックス 55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2" name="テキスト ボックス 55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3" name="テキスト ボックス 55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147320</xdr:rowOff>
    </xdr:from>
    <xdr:to>
      <xdr:col>85</xdr:col>
      <xdr:colOff>177800</xdr:colOff>
      <xdr:row>81</xdr:row>
      <xdr:rowOff>77470</xdr:rowOff>
    </xdr:to>
    <xdr:sp macro="" textlink="">
      <xdr:nvSpPr>
        <xdr:cNvPr id="554" name="楕円 553"/>
        <xdr:cNvSpPr/>
      </xdr:nvSpPr>
      <xdr:spPr>
        <a:xfrm>
          <a:off x="16268700" y="1386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170197</xdr:rowOff>
    </xdr:from>
    <xdr:ext cx="405111" cy="259045"/>
    <xdr:sp macro="" textlink="">
      <xdr:nvSpPr>
        <xdr:cNvPr id="555" name="【消防施設】&#10;有形固定資産減価償却率該当値テキスト"/>
        <xdr:cNvSpPr txBox="1"/>
      </xdr:nvSpPr>
      <xdr:spPr>
        <a:xfrm>
          <a:off x="16357600" y="1371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12064</xdr:rowOff>
    </xdr:from>
    <xdr:to>
      <xdr:col>81</xdr:col>
      <xdr:colOff>101600</xdr:colOff>
      <xdr:row>81</xdr:row>
      <xdr:rowOff>113664</xdr:rowOff>
    </xdr:to>
    <xdr:sp macro="" textlink="">
      <xdr:nvSpPr>
        <xdr:cNvPr id="556" name="楕円 555"/>
        <xdr:cNvSpPr/>
      </xdr:nvSpPr>
      <xdr:spPr>
        <a:xfrm>
          <a:off x="15430500" y="138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26670</xdr:rowOff>
    </xdr:from>
    <xdr:to>
      <xdr:col>85</xdr:col>
      <xdr:colOff>127000</xdr:colOff>
      <xdr:row>81</xdr:row>
      <xdr:rowOff>62864</xdr:rowOff>
    </xdr:to>
    <xdr:cxnSp macro="">
      <xdr:nvCxnSpPr>
        <xdr:cNvPr id="557" name="直線コネクタ 556"/>
        <xdr:cNvCxnSpPr/>
      </xdr:nvCxnSpPr>
      <xdr:spPr>
        <a:xfrm flipV="1">
          <a:off x="15481300" y="1391412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27305</xdr:rowOff>
    </xdr:from>
    <xdr:to>
      <xdr:col>76</xdr:col>
      <xdr:colOff>165100</xdr:colOff>
      <xdr:row>81</xdr:row>
      <xdr:rowOff>128905</xdr:rowOff>
    </xdr:to>
    <xdr:sp macro="" textlink="">
      <xdr:nvSpPr>
        <xdr:cNvPr id="558" name="楕円 557"/>
        <xdr:cNvSpPr/>
      </xdr:nvSpPr>
      <xdr:spPr>
        <a:xfrm>
          <a:off x="1454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62864</xdr:rowOff>
    </xdr:from>
    <xdr:to>
      <xdr:col>81</xdr:col>
      <xdr:colOff>50800</xdr:colOff>
      <xdr:row>81</xdr:row>
      <xdr:rowOff>78105</xdr:rowOff>
    </xdr:to>
    <xdr:cxnSp macro="">
      <xdr:nvCxnSpPr>
        <xdr:cNvPr id="559" name="直線コネクタ 558"/>
        <xdr:cNvCxnSpPr/>
      </xdr:nvCxnSpPr>
      <xdr:spPr>
        <a:xfrm flipV="1">
          <a:off x="14592300" y="13950314"/>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130191</xdr:rowOff>
    </xdr:from>
    <xdr:ext cx="405111" cy="259045"/>
    <xdr:sp macro="" textlink="">
      <xdr:nvSpPr>
        <xdr:cNvPr id="560" name="n_1mainValue【消防施設】&#10;有形固定資産減価償却率"/>
        <xdr:cNvSpPr txBox="1"/>
      </xdr:nvSpPr>
      <xdr:spPr>
        <a:xfrm>
          <a:off x="15266044" y="1367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145432</xdr:rowOff>
    </xdr:from>
    <xdr:ext cx="405111" cy="259045"/>
    <xdr:sp macro="" textlink="">
      <xdr:nvSpPr>
        <xdr:cNvPr id="561" name="n_2mainValue【消防施設】&#10;有形固定資産減価償却率"/>
        <xdr:cNvSpPr txBox="1"/>
      </xdr:nvSpPr>
      <xdr:spPr>
        <a:xfrm>
          <a:off x="14389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2" name="正方形/長方形 56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3" name="正方形/長方形 56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4" name="正方形/長方形 56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5" name="正方形/長方形 56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6" name="正方形/長方形 56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67" name="正方形/長方形 56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68" name="正方形/長方形 56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69" name="正方形/長方形 56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0" name="テキスト ボックス 56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1" name="直線コネクタ 57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2" name="直線コネクタ 57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3" name="テキスト ボックス 57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4" name="直線コネクタ 57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5" name="テキスト ボックス 57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6" name="直線コネクタ 57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77" name="テキスト ボックス 57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78" name="直線コネクタ 57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79" name="テキスト ボックス 57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0" name="直線コネクタ 57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1" name="テキスト ボックス 58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2" name="直線コネクタ 58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3" name="テキスト ボックス 58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0</xdr:rowOff>
    </xdr:from>
    <xdr:to>
      <xdr:col>116</xdr:col>
      <xdr:colOff>62864</xdr:colOff>
      <xdr:row>86</xdr:row>
      <xdr:rowOff>99061</xdr:rowOff>
    </xdr:to>
    <xdr:cxnSp macro="">
      <xdr:nvCxnSpPr>
        <xdr:cNvPr id="585" name="直線コネクタ 584"/>
        <xdr:cNvCxnSpPr/>
      </xdr:nvCxnSpPr>
      <xdr:spPr>
        <a:xfrm flipV="1">
          <a:off x="22160864" y="13544550"/>
          <a:ext cx="0" cy="1299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586" name="【消防施設】&#10;一人当たり面積最小値テキスト"/>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587" name="直線コネクタ 586"/>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118127</xdr:rowOff>
    </xdr:from>
    <xdr:ext cx="469744" cy="259045"/>
    <xdr:sp macro="" textlink="">
      <xdr:nvSpPr>
        <xdr:cNvPr id="588" name="【消防施設】&#10;一人当たり面積最大値テキスト"/>
        <xdr:cNvSpPr txBox="1"/>
      </xdr:nvSpPr>
      <xdr:spPr>
        <a:xfrm>
          <a:off x="221996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0</xdr:rowOff>
    </xdr:from>
    <xdr:to>
      <xdr:col>116</xdr:col>
      <xdr:colOff>152400</xdr:colOff>
      <xdr:row>79</xdr:row>
      <xdr:rowOff>0</xdr:rowOff>
    </xdr:to>
    <xdr:cxnSp macro="">
      <xdr:nvCxnSpPr>
        <xdr:cNvPr id="589" name="直線コネクタ 588"/>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590"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591" name="フローチャート: 判断 590"/>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105411</xdr:rowOff>
    </xdr:from>
    <xdr:to>
      <xdr:col>112</xdr:col>
      <xdr:colOff>38100</xdr:colOff>
      <xdr:row>83</xdr:row>
      <xdr:rowOff>35561</xdr:rowOff>
    </xdr:to>
    <xdr:sp macro="" textlink="">
      <xdr:nvSpPr>
        <xdr:cNvPr id="592" name="フローチャート: 判断 591"/>
        <xdr:cNvSpPr/>
      </xdr:nvSpPr>
      <xdr:spPr>
        <a:xfrm>
          <a:off x="21272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26688</xdr:rowOff>
    </xdr:from>
    <xdr:ext cx="469744" cy="259045"/>
    <xdr:sp macro="" textlink="">
      <xdr:nvSpPr>
        <xdr:cNvPr id="593" name="n_1aveValue【消防施設】&#10;一人当たり面積"/>
        <xdr:cNvSpPr txBox="1"/>
      </xdr:nvSpPr>
      <xdr:spPr>
        <a:xfrm>
          <a:off x="21075727" y="14257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67311</xdr:rowOff>
    </xdr:from>
    <xdr:to>
      <xdr:col>107</xdr:col>
      <xdr:colOff>101600</xdr:colOff>
      <xdr:row>83</xdr:row>
      <xdr:rowOff>168911</xdr:rowOff>
    </xdr:to>
    <xdr:sp macro="" textlink="">
      <xdr:nvSpPr>
        <xdr:cNvPr id="594" name="フローチャート: 判断 593"/>
        <xdr:cNvSpPr/>
      </xdr:nvSpPr>
      <xdr:spPr>
        <a:xfrm>
          <a:off x="20383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160038</xdr:rowOff>
    </xdr:from>
    <xdr:ext cx="469744" cy="259045"/>
    <xdr:sp macro="" textlink="">
      <xdr:nvSpPr>
        <xdr:cNvPr id="595" name="n_2aveValue【消防施設】&#10;一人当たり面積"/>
        <xdr:cNvSpPr txBox="1"/>
      </xdr:nvSpPr>
      <xdr:spPr>
        <a:xfrm>
          <a:off x="20199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6" name="テキスト ボックス 59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97" name="テキスト ボックス 59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98" name="テキスト ボックス 59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99" name="テキスト ボックス 59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0" name="テキスト ボックス 59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25400</xdr:rowOff>
    </xdr:from>
    <xdr:to>
      <xdr:col>116</xdr:col>
      <xdr:colOff>114300</xdr:colOff>
      <xdr:row>82</xdr:row>
      <xdr:rowOff>127000</xdr:rowOff>
    </xdr:to>
    <xdr:sp macro="" textlink="">
      <xdr:nvSpPr>
        <xdr:cNvPr id="601" name="楕円 600"/>
        <xdr:cNvSpPr/>
      </xdr:nvSpPr>
      <xdr:spPr>
        <a:xfrm>
          <a:off x="221107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48277</xdr:rowOff>
    </xdr:from>
    <xdr:ext cx="469744" cy="259045"/>
    <xdr:sp macro="" textlink="">
      <xdr:nvSpPr>
        <xdr:cNvPr id="602" name="【消防施設】&#10;一人当たり面積該当値テキスト"/>
        <xdr:cNvSpPr txBox="1"/>
      </xdr:nvSpPr>
      <xdr:spPr>
        <a:xfrm>
          <a:off x="22199600"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40639</xdr:rowOff>
    </xdr:from>
    <xdr:to>
      <xdr:col>112</xdr:col>
      <xdr:colOff>38100</xdr:colOff>
      <xdr:row>82</xdr:row>
      <xdr:rowOff>142239</xdr:rowOff>
    </xdr:to>
    <xdr:sp macro="" textlink="">
      <xdr:nvSpPr>
        <xdr:cNvPr id="603" name="楕円 602"/>
        <xdr:cNvSpPr/>
      </xdr:nvSpPr>
      <xdr:spPr>
        <a:xfrm>
          <a:off x="21272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76200</xdr:rowOff>
    </xdr:from>
    <xdr:to>
      <xdr:col>116</xdr:col>
      <xdr:colOff>63500</xdr:colOff>
      <xdr:row>82</xdr:row>
      <xdr:rowOff>91439</xdr:rowOff>
    </xdr:to>
    <xdr:cxnSp macro="">
      <xdr:nvCxnSpPr>
        <xdr:cNvPr id="604" name="直線コネクタ 603"/>
        <xdr:cNvCxnSpPr/>
      </xdr:nvCxnSpPr>
      <xdr:spPr>
        <a:xfrm flipV="1">
          <a:off x="21323300" y="141351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44450</xdr:rowOff>
    </xdr:from>
    <xdr:to>
      <xdr:col>107</xdr:col>
      <xdr:colOff>101600</xdr:colOff>
      <xdr:row>82</xdr:row>
      <xdr:rowOff>146050</xdr:rowOff>
    </xdr:to>
    <xdr:sp macro="" textlink="">
      <xdr:nvSpPr>
        <xdr:cNvPr id="605" name="楕円 604"/>
        <xdr:cNvSpPr/>
      </xdr:nvSpPr>
      <xdr:spPr>
        <a:xfrm>
          <a:off x="20383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91439</xdr:rowOff>
    </xdr:from>
    <xdr:to>
      <xdr:col>111</xdr:col>
      <xdr:colOff>177800</xdr:colOff>
      <xdr:row>82</xdr:row>
      <xdr:rowOff>95250</xdr:rowOff>
    </xdr:to>
    <xdr:cxnSp macro="">
      <xdr:nvCxnSpPr>
        <xdr:cNvPr id="606" name="直線コネクタ 605"/>
        <xdr:cNvCxnSpPr/>
      </xdr:nvCxnSpPr>
      <xdr:spPr>
        <a:xfrm flipV="1">
          <a:off x="20434300" y="14150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158766</xdr:rowOff>
    </xdr:from>
    <xdr:ext cx="469744" cy="259045"/>
    <xdr:sp macro="" textlink="">
      <xdr:nvSpPr>
        <xdr:cNvPr id="607" name="n_1mainValue【消防施設】&#10;一人当たり面積"/>
        <xdr:cNvSpPr txBox="1"/>
      </xdr:nvSpPr>
      <xdr:spPr>
        <a:xfrm>
          <a:off x="21075727" y="1387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162577</xdr:rowOff>
    </xdr:from>
    <xdr:ext cx="469744" cy="259045"/>
    <xdr:sp macro="" textlink="">
      <xdr:nvSpPr>
        <xdr:cNvPr id="608" name="n_2mainValue【消防施設】&#10;一人当たり面積"/>
        <xdr:cNvSpPr txBox="1"/>
      </xdr:nvSpPr>
      <xdr:spPr>
        <a:xfrm>
          <a:off x="20199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09" name="正方形/長方形 60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0" name="正方形/長方形 60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1" name="正方形/長方形 61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2" name="正方形/長方形 61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3" name="正方形/長方形 61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4" name="正方形/長方形 61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5" name="正方形/長方形 61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6" name="正方形/長方形 61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7" name="テキスト ボックス 61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8" name="直線コネクタ 61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9" name="直線コネクタ 61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20" name="テキスト ボックス 61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21" name="直線コネクタ 62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22" name="テキスト ボックス 62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23" name="直線コネクタ 62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24" name="テキスト ボックス 62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5" name="直線コネクタ 62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6" name="テキスト ボックス 62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7" name="直線コネクタ 62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8" name="テキスト ボックス 62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9" name="直線コネクタ 62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30" name="テキスト ボックス 62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1" name="直線コネクタ 6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2" name="テキスト ボックス 6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34" name="直線コネクタ 633"/>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35" name="【庁舎】&#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36" name="直線コネクタ 635"/>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7"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8" name="直線コネクタ 637"/>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70775</xdr:rowOff>
    </xdr:from>
    <xdr:ext cx="405111" cy="259045"/>
    <xdr:sp macro="" textlink="">
      <xdr:nvSpPr>
        <xdr:cNvPr id="639" name="【庁舎】&#10;有形固定資産減価償却率平均値テキスト"/>
        <xdr:cNvSpPr txBox="1"/>
      </xdr:nvSpPr>
      <xdr:spPr>
        <a:xfrm>
          <a:off x="16357600" y="17730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92348</xdr:rowOff>
    </xdr:from>
    <xdr:to>
      <xdr:col>85</xdr:col>
      <xdr:colOff>177800</xdr:colOff>
      <xdr:row>104</xdr:row>
      <xdr:rowOff>22498</xdr:rowOff>
    </xdr:to>
    <xdr:sp macro="" textlink="">
      <xdr:nvSpPr>
        <xdr:cNvPr id="640" name="フローチャート: 判断 639"/>
        <xdr:cNvSpPr/>
      </xdr:nvSpPr>
      <xdr:spPr>
        <a:xfrm>
          <a:off x="16268700" y="1775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22134</xdr:rowOff>
    </xdr:from>
    <xdr:to>
      <xdr:col>81</xdr:col>
      <xdr:colOff>101600</xdr:colOff>
      <xdr:row>103</xdr:row>
      <xdr:rowOff>123734</xdr:rowOff>
    </xdr:to>
    <xdr:sp macro="" textlink="">
      <xdr:nvSpPr>
        <xdr:cNvPr id="641" name="フローチャート: 判断 640"/>
        <xdr:cNvSpPr/>
      </xdr:nvSpPr>
      <xdr:spPr>
        <a:xfrm>
          <a:off x="15430500" y="17681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140261</xdr:rowOff>
    </xdr:from>
    <xdr:ext cx="405111" cy="259045"/>
    <xdr:sp macro="" textlink="">
      <xdr:nvSpPr>
        <xdr:cNvPr id="642" name="n_1aveValue【庁舎】&#10;有形固定資産減価償却率"/>
        <xdr:cNvSpPr txBox="1"/>
      </xdr:nvSpPr>
      <xdr:spPr>
        <a:xfrm>
          <a:off x="15266044" y="17456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54792</xdr:rowOff>
    </xdr:from>
    <xdr:to>
      <xdr:col>76</xdr:col>
      <xdr:colOff>165100</xdr:colOff>
      <xdr:row>103</xdr:row>
      <xdr:rowOff>156392</xdr:rowOff>
    </xdr:to>
    <xdr:sp macro="" textlink="">
      <xdr:nvSpPr>
        <xdr:cNvPr id="643" name="フローチャート: 判断 642"/>
        <xdr:cNvSpPr/>
      </xdr:nvSpPr>
      <xdr:spPr>
        <a:xfrm>
          <a:off x="145415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1469</xdr:rowOff>
    </xdr:from>
    <xdr:ext cx="405111" cy="259045"/>
    <xdr:sp macro="" textlink="">
      <xdr:nvSpPr>
        <xdr:cNvPr id="644" name="n_2aveValue【庁舎】&#10;有形固定資産減価償却率"/>
        <xdr:cNvSpPr txBox="1"/>
      </xdr:nvSpPr>
      <xdr:spPr>
        <a:xfrm>
          <a:off x="14389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5" name="テキスト ボックス 64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6" name="テキスト ボックス 64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7" name="テキスト ボックス 64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8" name="テキスト ボックス 64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9" name="テキスト ボックス 64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31931</xdr:rowOff>
    </xdr:from>
    <xdr:to>
      <xdr:col>85</xdr:col>
      <xdr:colOff>177800</xdr:colOff>
      <xdr:row>103</xdr:row>
      <xdr:rowOff>133531</xdr:rowOff>
    </xdr:to>
    <xdr:sp macro="" textlink="">
      <xdr:nvSpPr>
        <xdr:cNvPr id="650" name="楕円 649"/>
        <xdr:cNvSpPr/>
      </xdr:nvSpPr>
      <xdr:spPr>
        <a:xfrm>
          <a:off x="162687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54808</xdr:rowOff>
    </xdr:from>
    <xdr:ext cx="405111" cy="259045"/>
    <xdr:sp macro="" textlink="">
      <xdr:nvSpPr>
        <xdr:cNvPr id="651" name="【庁舎】&#10;有形固定資産減価償却率該当値テキスト"/>
        <xdr:cNvSpPr txBox="1"/>
      </xdr:nvSpPr>
      <xdr:spPr>
        <a:xfrm>
          <a:off x="16357600" y="17542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156029</xdr:rowOff>
    </xdr:from>
    <xdr:to>
      <xdr:col>81</xdr:col>
      <xdr:colOff>101600</xdr:colOff>
      <xdr:row>105</xdr:row>
      <xdr:rowOff>86179</xdr:rowOff>
    </xdr:to>
    <xdr:sp macro="" textlink="">
      <xdr:nvSpPr>
        <xdr:cNvPr id="652" name="楕円 651"/>
        <xdr:cNvSpPr/>
      </xdr:nvSpPr>
      <xdr:spPr>
        <a:xfrm>
          <a:off x="15430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82731</xdr:rowOff>
    </xdr:from>
    <xdr:to>
      <xdr:col>85</xdr:col>
      <xdr:colOff>127000</xdr:colOff>
      <xdr:row>105</xdr:row>
      <xdr:rowOff>35379</xdr:rowOff>
    </xdr:to>
    <xdr:cxnSp macro="">
      <xdr:nvCxnSpPr>
        <xdr:cNvPr id="653" name="直線コネクタ 652"/>
        <xdr:cNvCxnSpPr/>
      </xdr:nvCxnSpPr>
      <xdr:spPr>
        <a:xfrm flipV="1">
          <a:off x="15481300" y="17742081"/>
          <a:ext cx="838200" cy="29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654" name="楕円 653"/>
        <xdr:cNvSpPr/>
      </xdr:nvSpPr>
      <xdr:spPr>
        <a:xfrm>
          <a:off x="14541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35379</xdr:rowOff>
    </xdr:from>
    <xdr:to>
      <xdr:col>81</xdr:col>
      <xdr:colOff>50800</xdr:colOff>
      <xdr:row>105</xdr:row>
      <xdr:rowOff>35379</xdr:rowOff>
    </xdr:to>
    <xdr:cxnSp macro="">
      <xdr:nvCxnSpPr>
        <xdr:cNvPr id="655" name="直線コネクタ 654"/>
        <xdr:cNvCxnSpPr/>
      </xdr:nvCxnSpPr>
      <xdr:spPr>
        <a:xfrm>
          <a:off x="14592300" y="18037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77306</xdr:rowOff>
    </xdr:from>
    <xdr:ext cx="405111" cy="259045"/>
    <xdr:sp macro="" textlink="">
      <xdr:nvSpPr>
        <xdr:cNvPr id="656" name="n_1mainValue【庁舎】&#10;有形固定資産減価償却率"/>
        <xdr:cNvSpPr txBox="1"/>
      </xdr:nvSpPr>
      <xdr:spPr>
        <a:xfrm>
          <a:off x="152660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657" name="n_2mainValue【庁舎】&#10;有形固定資産減価償却率"/>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8" name="正方形/長方形 65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9" name="正方形/長方形 65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0" name="正方形/長方形 65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1" name="正方形/長方形 66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2" name="正方形/長方形 66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3" name="正方形/長方形 66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島根県平均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4" name="正方形/長方形 66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5" name="正方形/長方形 66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6" name="テキスト ボックス 66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7" name="直線コネクタ 66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8" name="直線コネクタ 66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9" name="テキスト ボックス 66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70" name="直線コネクタ 66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71" name="テキスト ボックス 67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72" name="直線コネクタ 67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73" name="テキスト ボックス 67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74" name="直線コネクタ 67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75" name="テキスト ボックス 67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6" name="直線コネクタ 67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7" name="テキスト ボックス 67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8" name="直線コネクタ 67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9" name="テキスト ボックス 67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80" name="直線コネクタ 6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1" name="テキスト ボックス 6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56606</xdr:rowOff>
    </xdr:from>
    <xdr:to>
      <xdr:col>116</xdr:col>
      <xdr:colOff>62864</xdr:colOff>
      <xdr:row>108</xdr:row>
      <xdr:rowOff>23949</xdr:rowOff>
    </xdr:to>
    <xdr:cxnSp macro="">
      <xdr:nvCxnSpPr>
        <xdr:cNvPr id="683" name="直線コネクタ 682"/>
        <xdr:cNvCxnSpPr/>
      </xdr:nvCxnSpPr>
      <xdr:spPr>
        <a:xfrm flipV="1">
          <a:off x="22160864" y="17201606"/>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27776</xdr:rowOff>
    </xdr:from>
    <xdr:ext cx="469744" cy="259045"/>
    <xdr:sp macro="" textlink="">
      <xdr:nvSpPr>
        <xdr:cNvPr id="684" name="【庁舎】&#10;一人当たり面積最小値テキスト"/>
        <xdr:cNvSpPr txBox="1"/>
      </xdr:nvSpPr>
      <xdr:spPr>
        <a:xfrm>
          <a:off x="22199600" y="18544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23949</xdr:rowOff>
    </xdr:from>
    <xdr:to>
      <xdr:col>116</xdr:col>
      <xdr:colOff>152400</xdr:colOff>
      <xdr:row>108</xdr:row>
      <xdr:rowOff>23949</xdr:rowOff>
    </xdr:to>
    <xdr:cxnSp macro="">
      <xdr:nvCxnSpPr>
        <xdr:cNvPr id="685" name="直線コネクタ 684"/>
        <xdr:cNvCxnSpPr/>
      </xdr:nvCxnSpPr>
      <xdr:spPr>
        <a:xfrm>
          <a:off x="22072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3283</xdr:rowOff>
    </xdr:from>
    <xdr:ext cx="469744" cy="259045"/>
    <xdr:sp macro="" textlink="">
      <xdr:nvSpPr>
        <xdr:cNvPr id="686" name="【庁舎】&#10;一人当たり面積最大値テキスト"/>
        <xdr:cNvSpPr txBox="1"/>
      </xdr:nvSpPr>
      <xdr:spPr>
        <a:xfrm>
          <a:off x="22199600" y="16976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56606</xdr:rowOff>
    </xdr:from>
    <xdr:to>
      <xdr:col>116</xdr:col>
      <xdr:colOff>152400</xdr:colOff>
      <xdr:row>100</xdr:row>
      <xdr:rowOff>56606</xdr:rowOff>
    </xdr:to>
    <xdr:cxnSp macro="">
      <xdr:nvCxnSpPr>
        <xdr:cNvPr id="687" name="直線コネクタ 686"/>
        <xdr:cNvCxnSpPr/>
      </xdr:nvCxnSpPr>
      <xdr:spPr>
        <a:xfrm>
          <a:off x="22072600" y="1720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93634</xdr:rowOff>
    </xdr:from>
    <xdr:ext cx="469744" cy="259045"/>
    <xdr:sp macro="" textlink="">
      <xdr:nvSpPr>
        <xdr:cNvPr id="688" name="【庁舎】&#10;一人当たり面積平均値テキスト"/>
        <xdr:cNvSpPr txBox="1"/>
      </xdr:nvSpPr>
      <xdr:spPr>
        <a:xfrm>
          <a:off x="22199600" y="1809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115207</xdr:rowOff>
    </xdr:from>
    <xdr:to>
      <xdr:col>116</xdr:col>
      <xdr:colOff>114300</xdr:colOff>
      <xdr:row>106</xdr:row>
      <xdr:rowOff>45357</xdr:rowOff>
    </xdr:to>
    <xdr:sp macro="" textlink="">
      <xdr:nvSpPr>
        <xdr:cNvPr id="689" name="フローチャート: 判断 688"/>
        <xdr:cNvSpPr/>
      </xdr:nvSpPr>
      <xdr:spPr>
        <a:xfrm>
          <a:off x="221107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51526</xdr:rowOff>
    </xdr:from>
    <xdr:to>
      <xdr:col>112</xdr:col>
      <xdr:colOff>38100</xdr:colOff>
      <xdr:row>106</xdr:row>
      <xdr:rowOff>153126</xdr:rowOff>
    </xdr:to>
    <xdr:sp macro="" textlink="">
      <xdr:nvSpPr>
        <xdr:cNvPr id="690" name="フローチャート: 判断 689"/>
        <xdr:cNvSpPr/>
      </xdr:nvSpPr>
      <xdr:spPr>
        <a:xfrm>
          <a:off x="21272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144253</xdr:rowOff>
    </xdr:from>
    <xdr:ext cx="469744" cy="259045"/>
    <xdr:sp macro="" textlink="">
      <xdr:nvSpPr>
        <xdr:cNvPr id="691" name="n_1aveValue【庁舎】&#10;一人当たり面積"/>
        <xdr:cNvSpPr txBox="1"/>
      </xdr:nvSpPr>
      <xdr:spPr>
        <a:xfrm>
          <a:off x="21075727" y="1831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154395</xdr:rowOff>
    </xdr:from>
    <xdr:to>
      <xdr:col>107</xdr:col>
      <xdr:colOff>101600</xdr:colOff>
      <xdr:row>106</xdr:row>
      <xdr:rowOff>84545</xdr:rowOff>
    </xdr:to>
    <xdr:sp macro="" textlink="">
      <xdr:nvSpPr>
        <xdr:cNvPr id="692" name="フローチャート: 判断 691"/>
        <xdr:cNvSpPr/>
      </xdr:nvSpPr>
      <xdr:spPr>
        <a:xfrm>
          <a:off x="20383500" y="1815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75672</xdr:rowOff>
    </xdr:from>
    <xdr:ext cx="469744" cy="259045"/>
    <xdr:sp macro="" textlink="">
      <xdr:nvSpPr>
        <xdr:cNvPr id="693" name="n_2aveValue【庁舎】&#10;一人当たり面積"/>
        <xdr:cNvSpPr txBox="1"/>
      </xdr:nvSpPr>
      <xdr:spPr>
        <a:xfrm>
          <a:off x="20199427" y="18249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4" name="テキスト ボックス 69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5" name="テキスト ボックス 69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6" name="テキスト ボックス 69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7" name="テキスト ボックス 69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8" name="テキスト ボックス 69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699" name="楕円 698"/>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00" name="【庁舎】&#10;一人当たり面積該当値テキスト"/>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84727</xdr:rowOff>
    </xdr:from>
    <xdr:to>
      <xdr:col>112</xdr:col>
      <xdr:colOff>38100</xdr:colOff>
      <xdr:row>106</xdr:row>
      <xdr:rowOff>14877</xdr:rowOff>
    </xdr:to>
    <xdr:sp macro="" textlink="">
      <xdr:nvSpPr>
        <xdr:cNvPr id="701" name="楕円 700"/>
        <xdr:cNvSpPr/>
      </xdr:nvSpPr>
      <xdr:spPr>
        <a:xfrm>
          <a:off x="21272500" y="18086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135527</xdr:rowOff>
    </xdr:to>
    <xdr:cxnSp macro="">
      <xdr:nvCxnSpPr>
        <xdr:cNvPr id="702" name="直線コネクタ 701"/>
        <xdr:cNvCxnSpPr/>
      </xdr:nvCxnSpPr>
      <xdr:spPr>
        <a:xfrm flipV="1">
          <a:off x="21323300" y="18031098"/>
          <a:ext cx="838200" cy="10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67311</xdr:rowOff>
    </xdr:from>
    <xdr:to>
      <xdr:col>107</xdr:col>
      <xdr:colOff>101600</xdr:colOff>
      <xdr:row>99</xdr:row>
      <xdr:rowOff>168911</xdr:rowOff>
    </xdr:to>
    <xdr:sp macro="" textlink="">
      <xdr:nvSpPr>
        <xdr:cNvPr id="703" name="楕円 702"/>
        <xdr:cNvSpPr/>
      </xdr:nvSpPr>
      <xdr:spPr>
        <a:xfrm>
          <a:off x="20383500" y="1704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118111</xdr:rowOff>
    </xdr:from>
    <xdr:to>
      <xdr:col>111</xdr:col>
      <xdr:colOff>177800</xdr:colOff>
      <xdr:row>105</xdr:row>
      <xdr:rowOff>135527</xdr:rowOff>
    </xdr:to>
    <xdr:cxnSp macro="">
      <xdr:nvCxnSpPr>
        <xdr:cNvPr id="704" name="直線コネクタ 703"/>
        <xdr:cNvCxnSpPr/>
      </xdr:nvCxnSpPr>
      <xdr:spPr>
        <a:xfrm>
          <a:off x="20434300" y="17091661"/>
          <a:ext cx="889000" cy="104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31404</xdr:rowOff>
    </xdr:from>
    <xdr:ext cx="469744" cy="259045"/>
    <xdr:sp macro="" textlink="">
      <xdr:nvSpPr>
        <xdr:cNvPr id="705" name="n_1mainValue【庁舎】&#10;一人当たり面積"/>
        <xdr:cNvSpPr txBox="1"/>
      </xdr:nvSpPr>
      <xdr:spPr>
        <a:xfrm>
          <a:off x="21075727" y="1786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13988</xdr:rowOff>
    </xdr:from>
    <xdr:ext cx="469744" cy="259045"/>
    <xdr:sp macro="" textlink="">
      <xdr:nvSpPr>
        <xdr:cNvPr id="706" name="n_2mainValue【庁舎】&#10;一人当たり面積"/>
        <xdr:cNvSpPr txBox="1"/>
      </xdr:nvSpPr>
      <xdr:spPr>
        <a:xfrm>
          <a:off x="20199427" y="1681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7" name="正方形/長方形 70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8" name="正方形/長方形 70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9" name="テキスト ボックス 70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本庁舎は、平成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年に建設、各支所は平成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年に建設したため</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とほぼ同程度となって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います。保健センター、図書館、体育館、消防施設、一般廃棄物処理施設は、いずれも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昭和４０年代から昭和５０年代に整備しており、それらの施設が耐用年数を迎えつつあることから、有形固定資産減価償却率が全国平均や類似団体より</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高い水準にあります。予防的な修繕や改修を行うことにより、施設の機能を適正に維持するなど長寿命化を図っていきます。一般廃棄物処理施設については、現在更新</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が進んでいます。</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4" workbookViewId="0">
      <selection activeCell="BY35" sqref="BY35:CM35"/>
    </sheetView>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12002427</v>
      </c>
      <c r="BO4" s="410"/>
      <c r="BP4" s="410"/>
      <c r="BQ4" s="410"/>
      <c r="BR4" s="410"/>
      <c r="BS4" s="410"/>
      <c r="BT4" s="410"/>
      <c r="BU4" s="411"/>
      <c r="BV4" s="409">
        <v>12138504</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3</v>
      </c>
      <c r="CU4" s="416"/>
      <c r="CV4" s="416"/>
      <c r="CW4" s="416"/>
      <c r="CX4" s="416"/>
      <c r="CY4" s="416"/>
      <c r="CZ4" s="416"/>
      <c r="DA4" s="417"/>
      <c r="DB4" s="415">
        <v>4.5999999999999996</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11731658</v>
      </c>
      <c r="BO5" s="447"/>
      <c r="BP5" s="447"/>
      <c r="BQ5" s="447"/>
      <c r="BR5" s="447"/>
      <c r="BS5" s="447"/>
      <c r="BT5" s="447"/>
      <c r="BU5" s="448"/>
      <c r="BV5" s="446">
        <v>11790924</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94.1</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15">
      <c r="A6" s="166"/>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270769</v>
      </c>
      <c r="BO6" s="447"/>
      <c r="BP6" s="447"/>
      <c r="BQ6" s="447"/>
      <c r="BR6" s="447"/>
      <c r="BS6" s="447"/>
      <c r="BT6" s="447"/>
      <c r="BU6" s="448"/>
      <c r="BV6" s="446">
        <v>347580</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97.8</v>
      </c>
      <c r="CU6" s="484"/>
      <c r="CV6" s="484"/>
      <c r="CW6" s="484"/>
      <c r="CX6" s="484"/>
      <c r="CY6" s="484"/>
      <c r="CZ6" s="484"/>
      <c r="DA6" s="485"/>
      <c r="DB6" s="483">
        <v>98.2</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52202</v>
      </c>
      <c r="BO7" s="447"/>
      <c r="BP7" s="447"/>
      <c r="BQ7" s="447"/>
      <c r="BR7" s="447"/>
      <c r="BS7" s="447"/>
      <c r="BT7" s="447"/>
      <c r="BU7" s="448"/>
      <c r="BV7" s="446">
        <v>7652</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7232551</v>
      </c>
      <c r="CU7" s="447"/>
      <c r="CV7" s="447"/>
      <c r="CW7" s="447"/>
      <c r="CX7" s="447"/>
      <c r="CY7" s="447"/>
      <c r="CZ7" s="447"/>
      <c r="DA7" s="448"/>
      <c r="DB7" s="446">
        <v>7402669</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218567</v>
      </c>
      <c r="BO8" s="447"/>
      <c r="BP8" s="447"/>
      <c r="BQ8" s="447"/>
      <c r="BR8" s="447"/>
      <c r="BS8" s="447"/>
      <c r="BT8" s="447"/>
      <c r="BU8" s="448"/>
      <c r="BV8" s="446">
        <v>339928</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0.17</v>
      </c>
      <c r="CU8" s="487"/>
      <c r="CV8" s="487"/>
      <c r="CW8" s="487"/>
      <c r="CX8" s="487"/>
      <c r="CY8" s="487"/>
      <c r="CZ8" s="487"/>
      <c r="DA8" s="488"/>
      <c r="DB8" s="486">
        <v>0.17</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11101</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109</v>
      </c>
      <c r="AV9" s="479"/>
      <c r="AW9" s="479"/>
      <c r="AX9" s="479"/>
      <c r="AY9" s="480" t="s">
        <v>110</v>
      </c>
      <c r="AZ9" s="481"/>
      <c r="BA9" s="481"/>
      <c r="BB9" s="481"/>
      <c r="BC9" s="481"/>
      <c r="BD9" s="481"/>
      <c r="BE9" s="481"/>
      <c r="BF9" s="481"/>
      <c r="BG9" s="481"/>
      <c r="BH9" s="481"/>
      <c r="BI9" s="481"/>
      <c r="BJ9" s="481"/>
      <c r="BK9" s="481"/>
      <c r="BL9" s="481"/>
      <c r="BM9" s="482"/>
      <c r="BN9" s="446">
        <v>-121361</v>
      </c>
      <c r="BO9" s="447"/>
      <c r="BP9" s="447"/>
      <c r="BQ9" s="447"/>
      <c r="BR9" s="447"/>
      <c r="BS9" s="447"/>
      <c r="BT9" s="447"/>
      <c r="BU9" s="448"/>
      <c r="BV9" s="446">
        <v>27001</v>
      </c>
      <c r="BW9" s="447"/>
      <c r="BX9" s="447"/>
      <c r="BY9" s="447"/>
      <c r="BZ9" s="447"/>
      <c r="CA9" s="447"/>
      <c r="CB9" s="447"/>
      <c r="CC9" s="448"/>
      <c r="CD9" s="449" t="s">
        <v>111</v>
      </c>
      <c r="CE9" s="450"/>
      <c r="CF9" s="450"/>
      <c r="CG9" s="450"/>
      <c r="CH9" s="450"/>
      <c r="CI9" s="450"/>
      <c r="CJ9" s="450"/>
      <c r="CK9" s="450"/>
      <c r="CL9" s="450"/>
      <c r="CM9" s="450"/>
      <c r="CN9" s="450"/>
      <c r="CO9" s="450"/>
      <c r="CP9" s="450"/>
      <c r="CQ9" s="450"/>
      <c r="CR9" s="450"/>
      <c r="CS9" s="451"/>
      <c r="CT9" s="443">
        <v>21.6</v>
      </c>
      <c r="CU9" s="444"/>
      <c r="CV9" s="444"/>
      <c r="CW9" s="444"/>
      <c r="CX9" s="444"/>
      <c r="CY9" s="444"/>
      <c r="CZ9" s="444"/>
      <c r="DA9" s="445"/>
      <c r="DB9" s="443">
        <v>21.7</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112</v>
      </c>
      <c r="M10" s="476"/>
      <c r="N10" s="476"/>
      <c r="O10" s="476"/>
      <c r="P10" s="476"/>
      <c r="Q10" s="477"/>
      <c r="R10" s="497">
        <v>11959</v>
      </c>
      <c r="S10" s="498"/>
      <c r="T10" s="498"/>
      <c r="U10" s="498"/>
      <c r="V10" s="499"/>
      <c r="W10" s="434"/>
      <c r="X10" s="435"/>
      <c r="Y10" s="435"/>
      <c r="Z10" s="435"/>
      <c r="AA10" s="435"/>
      <c r="AB10" s="435"/>
      <c r="AC10" s="435"/>
      <c r="AD10" s="435"/>
      <c r="AE10" s="435"/>
      <c r="AF10" s="435"/>
      <c r="AG10" s="435"/>
      <c r="AH10" s="435"/>
      <c r="AI10" s="435"/>
      <c r="AJ10" s="435"/>
      <c r="AK10" s="435"/>
      <c r="AL10" s="438"/>
      <c r="AM10" s="475" t="s">
        <v>113</v>
      </c>
      <c r="AN10" s="476"/>
      <c r="AO10" s="476"/>
      <c r="AP10" s="476"/>
      <c r="AQ10" s="476"/>
      <c r="AR10" s="476"/>
      <c r="AS10" s="476"/>
      <c r="AT10" s="477"/>
      <c r="AU10" s="478" t="s">
        <v>114</v>
      </c>
      <c r="AV10" s="479"/>
      <c r="AW10" s="479"/>
      <c r="AX10" s="479"/>
      <c r="AY10" s="480" t="s">
        <v>115</v>
      </c>
      <c r="AZ10" s="481"/>
      <c r="BA10" s="481"/>
      <c r="BB10" s="481"/>
      <c r="BC10" s="481"/>
      <c r="BD10" s="481"/>
      <c r="BE10" s="481"/>
      <c r="BF10" s="481"/>
      <c r="BG10" s="481"/>
      <c r="BH10" s="481"/>
      <c r="BI10" s="481"/>
      <c r="BJ10" s="481"/>
      <c r="BK10" s="481"/>
      <c r="BL10" s="481"/>
      <c r="BM10" s="482"/>
      <c r="BN10" s="446">
        <v>10305</v>
      </c>
      <c r="BO10" s="447"/>
      <c r="BP10" s="447"/>
      <c r="BQ10" s="447"/>
      <c r="BR10" s="447"/>
      <c r="BS10" s="447"/>
      <c r="BT10" s="447"/>
      <c r="BU10" s="448"/>
      <c r="BV10" s="446">
        <v>203</v>
      </c>
      <c r="BW10" s="447"/>
      <c r="BX10" s="447"/>
      <c r="BY10" s="447"/>
      <c r="BZ10" s="447"/>
      <c r="CA10" s="447"/>
      <c r="CB10" s="447"/>
      <c r="CC10" s="448"/>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117</v>
      </c>
      <c r="M11" s="501"/>
      <c r="N11" s="501"/>
      <c r="O11" s="501"/>
      <c r="P11" s="501"/>
      <c r="Q11" s="502"/>
      <c r="R11" s="503" t="s">
        <v>118</v>
      </c>
      <c r="S11" s="504"/>
      <c r="T11" s="504"/>
      <c r="U11" s="504"/>
      <c r="V11" s="505"/>
      <c r="W11" s="434"/>
      <c r="X11" s="435"/>
      <c r="Y11" s="435"/>
      <c r="Z11" s="435"/>
      <c r="AA11" s="435"/>
      <c r="AB11" s="435"/>
      <c r="AC11" s="435"/>
      <c r="AD11" s="435"/>
      <c r="AE11" s="435"/>
      <c r="AF11" s="435"/>
      <c r="AG11" s="435"/>
      <c r="AH11" s="435"/>
      <c r="AI11" s="435"/>
      <c r="AJ11" s="435"/>
      <c r="AK11" s="435"/>
      <c r="AL11" s="438"/>
      <c r="AM11" s="475" t="s">
        <v>119</v>
      </c>
      <c r="AN11" s="476"/>
      <c r="AO11" s="476"/>
      <c r="AP11" s="476"/>
      <c r="AQ11" s="476"/>
      <c r="AR11" s="476"/>
      <c r="AS11" s="476"/>
      <c r="AT11" s="477"/>
      <c r="AU11" s="478" t="s">
        <v>120</v>
      </c>
      <c r="AV11" s="479"/>
      <c r="AW11" s="479"/>
      <c r="AX11" s="479"/>
      <c r="AY11" s="480" t="s">
        <v>121</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122</v>
      </c>
      <c r="CE11" s="450"/>
      <c r="CF11" s="450"/>
      <c r="CG11" s="450"/>
      <c r="CH11" s="450"/>
      <c r="CI11" s="450"/>
      <c r="CJ11" s="450"/>
      <c r="CK11" s="450"/>
      <c r="CL11" s="450"/>
      <c r="CM11" s="450"/>
      <c r="CN11" s="450"/>
      <c r="CO11" s="450"/>
      <c r="CP11" s="450"/>
      <c r="CQ11" s="450"/>
      <c r="CR11" s="450"/>
      <c r="CS11" s="451"/>
      <c r="CT11" s="486" t="s">
        <v>123</v>
      </c>
      <c r="CU11" s="487"/>
      <c r="CV11" s="487"/>
      <c r="CW11" s="487"/>
      <c r="CX11" s="487"/>
      <c r="CY11" s="487"/>
      <c r="CZ11" s="487"/>
      <c r="DA11" s="488"/>
      <c r="DB11" s="486" t="s">
        <v>124</v>
      </c>
      <c r="DC11" s="487"/>
      <c r="DD11" s="487"/>
      <c r="DE11" s="487"/>
      <c r="DF11" s="487"/>
      <c r="DG11" s="487"/>
      <c r="DH11" s="487"/>
      <c r="DI11" s="488"/>
      <c r="DJ11" s="165"/>
      <c r="DK11" s="165"/>
      <c r="DL11" s="165"/>
      <c r="DM11" s="165"/>
      <c r="DN11" s="165"/>
      <c r="DO11" s="165"/>
    </row>
    <row r="12" spans="1:119" ht="18.75" customHeight="1" x14ac:dyDescent="0.15">
      <c r="A12" s="166"/>
      <c r="B12" s="506" t="s">
        <v>125</v>
      </c>
      <c r="C12" s="507"/>
      <c r="D12" s="507"/>
      <c r="E12" s="507"/>
      <c r="F12" s="507"/>
      <c r="G12" s="507"/>
      <c r="H12" s="507"/>
      <c r="I12" s="507"/>
      <c r="J12" s="507"/>
      <c r="K12" s="508"/>
      <c r="L12" s="515" t="s">
        <v>126</v>
      </c>
      <c r="M12" s="516"/>
      <c r="N12" s="516"/>
      <c r="O12" s="516"/>
      <c r="P12" s="516"/>
      <c r="Q12" s="517"/>
      <c r="R12" s="518">
        <v>11005</v>
      </c>
      <c r="S12" s="519"/>
      <c r="T12" s="519"/>
      <c r="U12" s="519"/>
      <c r="V12" s="520"/>
      <c r="W12" s="521" t="s">
        <v>1</v>
      </c>
      <c r="X12" s="479"/>
      <c r="Y12" s="479"/>
      <c r="Z12" s="479"/>
      <c r="AA12" s="479"/>
      <c r="AB12" s="522"/>
      <c r="AC12" s="478" t="s">
        <v>127</v>
      </c>
      <c r="AD12" s="479"/>
      <c r="AE12" s="479"/>
      <c r="AF12" s="479"/>
      <c r="AG12" s="522"/>
      <c r="AH12" s="478" t="s">
        <v>128</v>
      </c>
      <c r="AI12" s="479"/>
      <c r="AJ12" s="479"/>
      <c r="AK12" s="479"/>
      <c r="AL12" s="523"/>
      <c r="AM12" s="475" t="s">
        <v>129</v>
      </c>
      <c r="AN12" s="476"/>
      <c r="AO12" s="476"/>
      <c r="AP12" s="476"/>
      <c r="AQ12" s="476"/>
      <c r="AR12" s="476"/>
      <c r="AS12" s="476"/>
      <c r="AT12" s="477"/>
      <c r="AU12" s="478" t="s">
        <v>109</v>
      </c>
      <c r="AV12" s="479"/>
      <c r="AW12" s="479"/>
      <c r="AX12" s="479"/>
      <c r="AY12" s="480" t="s">
        <v>130</v>
      </c>
      <c r="AZ12" s="481"/>
      <c r="BA12" s="481"/>
      <c r="BB12" s="481"/>
      <c r="BC12" s="481"/>
      <c r="BD12" s="481"/>
      <c r="BE12" s="481"/>
      <c r="BF12" s="481"/>
      <c r="BG12" s="481"/>
      <c r="BH12" s="481"/>
      <c r="BI12" s="481"/>
      <c r="BJ12" s="481"/>
      <c r="BK12" s="481"/>
      <c r="BL12" s="481"/>
      <c r="BM12" s="482"/>
      <c r="BN12" s="446">
        <v>128833</v>
      </c>
      <c r="BO12" s="447"/>
      <c r="BP12" s="447"/>
      <c r="BQ12" s="447"/>
      <c r="BR12" s="447"/>
      <c r="BS12" s="447"/>
      <c r="BT12" s="447"/>
      <c r="BU12" s="448"/>
      <c r="BV12" s="446">
        <v>0</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133</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134</v>
      </c>
      <c r="N13" s="535"/>
      <c r="O13" s="535"/>
      <c r="P13" s="535"/>
      <c r="Q13" s="536"/>
      <c r="R13" s="527">
        <v>10911</v>
      </c>
      <c r="S13" s="528"/>
      <c r="T13" s="528"/>
      <c r="U13" s="528"/>
      <c r="V13" s="529"/>
      <c r="W13" s="462" t="s">
        <v>135</v>
      </c>
      <c r="X13" s="463"/>
      <c r="Y13" s="463"/>
      <c r="Z13" s="463"/>
      <c r="AA13" s="463"/>
      <c r="AB13" s="453"/>
      <c r="AC13" s="497">
        <v>1242</v>
      </c>
      <c r="AD13" s="498"/>
      <c r="AE13" s="498"/>
      <c r="AF13" s="498"/>
      <c r="AG13" s="537"/>
      <c r="AH13" s="497">
        <v>1400</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-239889</v>
      </c>
      <c r="BO13" s="447"/>
      <c r="BP13" s="447"/>
      <c r="BQ13" s="447"/>
      <c r="BR13" s="447"/>
      <c r="BS13" s="447"/>
      <c r="BT13" s="447"/>
      <c r="BU13" s="448"/>
      <c r="BV13" s="446">
        <v>27204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14</v>
      </c>
      <c r="CU13" s="444"/>
      <c r="CV13" s="444"/>
      <c r="CW13" s="444"/>
      <c r="CX13" s="444"/>
      <c r="CY13" s="444"/>
      <c r="CZ13" s="444"/>
      <c r="DA13" s="445"/>
      <c r="DB13" s="443">
        <v>14.7</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140</v>
      </c>
      <c r="M14" s="525"/>
      <c r="N14" s="525"/>
      <c r="O14" s="525"/>
      <c r="P14" s="525"/>
      <c r="Q14" s="526"/>
      <c r="R14" s="527">
        <v>11211</v>
      </c>
      <c r="S14" s="528"/>
      <c r="T14" s="528"/>
      <c r="U14" s="528"/>
      <c r="V14" s="529"/>
      <c r="W14" s="436"/>
      <c r="X14" s="437"/>
      <c r="Y14" s="437"/>
      <c r="Z14" s="437"/>
      <c r="AA14" s="437"/>
      <c r="AB14" s="426"/>
      <c r="AC14" s="530">
        <v>21.8</v>
      </c>
      <c r="AD14" s="531"/>
      <c r="AE14" s="531"/>
      <c r="AF14" s="531"/>
      <c r="AG14" s="532"/>
      <c r="AH14" s="530">
        <v>23.6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141</v>
      </c>
      <c r="CE14" s="539"/>
      <c r="CF14" s="539"/>
      <c r="CG14" s="539"/>
      <c r="CH14" s="539"/>
      <c r="CI14" s="539"/>
      <c r="CJ14" s="539"/>
      <c r="CK14" s="539"/>
      <c r="CL14" s="539"/>
      <c r="CM14" s="539"/>
      <c r="CN14" s="539"/>
      <c r="CO14" s="539"/>
      <c r="CP14" s="539"/>
      <c r="CQ14" s="539"/>
      <c r="CR14" s="539"/>
      <c r="CS14" s="540"/>
      <c r="CT14" s="541">
        <v>109</v>
      </c>
      <c r="CU14" s="542"/>
      <c r="CV14" s="542"/>
      <c r="CW14" s="542"/>
      <c r="CX14" s="542"/>
      <c r="CY14" s="542"/>
      <c r="CZ14" s="542"/>
      <c r="DA14" s="543"/>
      <c r="DB14" s="541">
        <v>122.5</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11126</v>
      </c>
      <c r="S15" s="528"/>
      <c r="T15" s="528"/>
      <c r="U15" s="528"/>
      <c r="V15" s="529"/>
      <c r="W15" s="462" t="s">
        <v>143</v>
      </c>
      <c r="X15" s="463"/>
      <c r="Y15" s="463"/>
      <c r="Z15" s="463"/>
      <c r="AA15" s="463"/>
      <c r="AB15" s="453"/>
      <c r="AC15" s="497">
        <v>988</v>
      </c>
      <c r="AD15" s="498"/>
      <c r="AE15" s="498"/>
      <c r="AF15" s="498"/>
      <c r="AG15" s="537"/>
      <c r="AH15" s="497">
        <v>1132</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1093529</v>
      </c>
      <c r="BO15" s="410"/>
      <c r="BP15" s="410"/>
      <c r="BQ15" s="410"/>
      <c r="BR15" s="410"/>
      <c r="BS15" s="410"/>
      <c r="BT15" s="410"/>
      <c r="BU15" s="411"/>
      <c r="BV15" s="409">
        <v>1094239</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17.3</v>
      </c>
      <c r="AD16" s="531"/>
      <c r="AE16" s="531"/>
      <c r="AF16" s="531"/>
      <c r="AG16" s="532"/>
      <c r="AH16" s="530">
        <v>19.100000000000001</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6451434</v>
      </c>
      <c r="BO16" s="447"/>
      <c r="BP16" s="447"/>
      <c r="BQ16" s="447"/>
      <c r="BR16" s="447"/>
      <c r="BS16" s="447"/>
      <c r="BT16" s="447"/>
      <c r="BU16" s="448"/>
      <c r="BV16" s="446">
        <v>6483991</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3480</v>
      </c>
      <c r="AD17" s="498"/>
      <c r="AE17" s="498"/>
      <c r="AF17" s="498"/>
      <c r="AG17" s="537"/>
      <c r="AH17" s="497">
        <v>3405</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1352620</v>
      </c>
      <c r="BO17" s="447"/>
      <c r="BP17" s="447"/>
      <c r="BQ17" s="447"/>
      <c r="BR17" s="447"/>
      <c r="BS17" s="447"/>
      <c r="BT17" s="447"/>
      <c r="BU17" s="448"/>
      <c r="BV17" s="446">
        <v>1348584</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419.29</v>
      </c>
      <c r="M18" s="559"/>
      <c r="N18" s="559"/>
      <c r="O18" s="559"/>
      <c r="P18" s="559"/>
      <c r="Q18" s="559"/>
      <c r="R18" s="560"/>
      <c r="S18" s="560"/>
      <c r="T18" s="560"/>
      <c r="U18" s="560"/>
      <c r="V18" s="561"/>
      <c r="W18" s="464"/>
      <c r="X18" s="465"/>
      <c r="Y18" s="465"/>
      <c r="Z18" s="465"/>
      <c r="AA18" s="465"/>
      <c r="AB18" s="456"/>
      <c r="AC18" s="562">
        <v>60.9</v>
      </c>
      <c r="AD18" s="563"/>
      <c r="AE18" s="563"/>
      <c r="AF18" s="563"/>
      <c r="AG18" s="564"/>
      <c r="AH18" s="562">
        <v>57.4</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6884828</v>
      </c>
      <c r="BO18" s="447"/>
      <c r="BP18" s="447"/>
      <c r="BQ18" s="447"/>
      <c r="BR18" s="447"/>
      <c r="BS18" s="447"/>
      <c r="BT18" s="447"/>
      <c r="BU18" s="448"/>
      <c r="BV18" s="446">
        <v>7052492</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26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8601808</v>
      </c>
      <c r="BO19" s="447"/>
      <c r="BP19" s="447"/>
      <c r="BQ19" s="447"/>
      <c r="BR19" s="447"/>
      <c r="BS19" s="447"/>
      <c r="BT19" s="447"/>
      <c r="BU19" s="448"/>
      <c r="BV19" s="446">
        <v>8802124</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4224</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13762455</v>
      </c>
      <c r="BO23" s="447"/>
      <c r="BP23" s="447"/>
      <c r="BQ23" s="447"/>
      <c r="BR23" s="447"/>
      <c r="BS23" s="447"/>
      <c r="BT23" s="447"/>
      <c r="BU23" s="448"/>
      <c r="BV23" s="446">
        <v>14515659</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7500</v>
      </c>
      <c r="R24" s="498"/>
      <c r="S24" s="498"/>
      <c r="T24" s="498"/>
      <c r="U24" s="498"/>
      <c r="V24" s="537"/>
      <c r="W24" s="596"/>
      <c r="X24" s="584"/>
      <c r="Y24" s="585"/>
      <c r="Z24" s="496" t="s">
        <v>167</v>
      </c>
      <c r="AA24" s="476"/>
      <c r="AB24" s="476"/>
      <c r="AC24" s="476"/>
      <c r="AD24" s="476"/>
      <c r="AE24" s="476"/>
      <c r="AF24" s="476"/>
      <c r="AG24" s="477"/>
      <c r="AH24" s="497">
        <v>186</v>
      </c>
      <c r="AI24" s="498"/>
      <c r="AJ24" s="498"/>
      <c r="AK24" s="498"/>
      <c r="AL24" s="537"/>
      <c r="AM24" s="497">
        <v>598920</v>
      </c>
      <c r="AN24" s="498"/>
      <c r="AO24" s="498"/>
      <c r="AP24" s="498"/>
      <c r="AQ24" s="498"/>
      <c r="AR24" s="537"/>
      <c r="AS24" s="497">
        <v>3220</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8932886</v>
      </c>
      <c r="BO24" s="447"/>
      <c r="BP24" s="447"/>
      <c r="BQ24" s="447"/>
      <c r="BR24" s="447"/>
      <c r="BS24" s="447"/>
      <c r="BT24" s="447"/>
      <c r="BU24" s="448"/>
      <c r="BV24" s="446">
        <v>9730099</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6370</v>
      </c>
      <c r="R25" s="498"/>
      <c r="S25" s="498"/>
      <c r="T25" s="498"/>
      <c r="U25" s="498"/>
      <c r="V25" s="537"/>
      <c r="W25" s="596"/>
      <c r="X25" s="584"/>
      <c r="Y25" s="585"/>
      <c r="Z25" s="496" t="s">
        <v>170</v>
      </c>
      <c r="AA25" s="476"/>
      <c r="AB25" s="476"/>
      <c r="AC25" s="476"/>
      <c r="AD25" s="476"/>
      <c r="AE25" s="476"/>
      <c r="AF25" s="476"/>
      <c r="AG25" s="477"/>
      <c r="AH25" s="497" t="s">
        <v>171</v>
      </c>
      <c r="AI25" s="498"/>
      <c r="AJ25" s="498"/>
      <c r="AK25" s="498"/>
      <c r="AL25" s="537"/>
      <c r="AM25" s="497" t="s">
        <v>124</v>
      </c>
      <c r="AN25" s="498"/>
      <c r="AO25" s="498"/>
      <c r="AP25" s="498"/>
      <c r="AQ25" s="498"/>
      <c r="AR25" s="537"/>
      <c r="AS25" s="497" t="s">
        <v>171</v>
      </c>
      <c r="AT25" s="498"/>
      <c r="AU25" s="498"/>
      <c r="AV25" s="498"/>
      <c r="AW25" s="498"/>
      <c r="AX25" s="499"/>
      <c r="AY25" s="406" t="s">
        <v>172</v>
      </c>
      <c r="AZ25" s="407"/>
      <c r="BA25" s="407"/>
      <c r="BB25" s="407"/>
      <c r="BC25" s="407"/>
      <c r="BD25" s="407"/>
      <c r="BE25" s="407"/>
      <c r="BF25" s="407"/>
      <c r="BG25" s="407"/>
      <c r="BH25" s="407"/>
      <c r="BI25" s="407"/>
      <c r="BJ25" s="407"/>
      <c r="BK25" s="407"/>
      <c r="BL25" s="407"/>
      <c r="BM25" s="408"/>
      <c r="BN25" s="409">
        <v>172370</v>
      </c>
      <c r="BO25" s="410"/>
      <c r="BP25" s="410"/>
      <c r="BQ25" s="410"/>
      <c r="BR25" s="410"/>
      <c r="BS25" s="410"/>
      <c r="BT25" s="410"/>
      <c r="BU25" s="411"/>
      <c r="BV25" s="409">
        <v>136505</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173</v>
      </c>
      <c r="F26" s="476"/>
      <c r="G26" s="476"/>
      <c r="H26" s="476"/>
      <c r="I26" s="476"/>
      <c r="J26" s="476"/>
      <c r="K26" s="477"/>
      <c r="L26" s="497">
        <v>1</v>
      </c>
      <c r="M26" s="498"/>
      <c r="N26" s="498"/>
      <c r="O26" s="498"/>
      <c r="P26" s="537"/>
      <c r="Q26" s="497">
        <v>5730</v>
      </c>
      <c r="R26" s="498"/>
      <c r="S26" s="498"/>
      <c r="T26" s="498"/>
      <c r="U26" s="498"/>
      <c r="V26" s="537"/>
      <c r="W26" s="596"/>
      <c r="X26" s="584"/>
      <c r="Y26" s="585"/>
      <c r="Z26" s="496" t="s">
        <v>174</v>
      </c>
      <c r="AA26" s="606"/>
      <c r="AB26" s="606"/>
      <c r="AC26" s="606"/>
      <c r="AD26" s="606"/>
      <c r="AE26" s="606"/>
      <c r="AF26" s="606"/>
      <c r="AG26" s="607"/>
      <c r="AH26" s="497">
        <v>11</v>
      </c>
      <c r="AI26" s="498"/>
      <c r="AJ26" s="498"/>
      <c r="AK26" s="498"/>
      <c r="AL26" s="537"/>
      <c r="AM26" s="497">
        <v>28842</v>
      </c>
      <c r="AN26" s="498"/>
      <c r="AO26" s="498"/>
      <c r="AP26" s="498"/>
      <c r="AQ26" s="498"/>
      <c r="AR26" s="537"/>
      <c r="AS26" s="497">
        <v>2622</v>
      </c>
      <c r="AT26" s="498"/>
      <c r="AU26" s="498"/>
      <c r="AV26" s="498"/>
      <c r="AW26" s="498"/>
      <c r="AX26" s="499"/>
      <c r="AY26" s="449" t="s">
        <v>175</v>
      </c>
      <c r="AZ26" s="450"/>
      <c r="BA26" s="450"/>
      <c r="BB26" s="450"/>
      <c r="BC26" s="450"/>
      <c r="BD26" s="450"/>
      <c r="BE26" s="450"/>
      <c r="BF26" s="450"/>
      <c r="BG26" s="450"/>
      <c r="BH26" s="450"/>
      <c r="BI26" s="450"/>
      <c r="BJ26" s="450"/>
      <c r="BK26" s="450"/>
      <c r="BL26" s="450"/>
      <c r="BM26" s="451"/>
      <c r="BN26" s="446" t="s">
        <v>133</v>
      </c>
      <c r="BO26" s="447"/>
      <c r="BP26" s="447"/>
      <c r="BQ26" s="447"/>
      <c r="BR26" s="447"/>
      <c r="BS26" s="447"/>
      <c r="BT26" s="447"/>
      <c r="BU26" s="448"/>
      <c r="BV26" s="446" t="s">
        <v>133</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176</v>
      </c>
      <c r="F27" s="476"/>
      <c r="G27" s="476"/>
      <c r="H27" s="476"/>
      <c r="I27" s="476"/>
      <c r="J27" s="476"/>
      <c r="K27" s="477"/>
      <c r="L27" s="497">
        <v>1</v>
      </c>
      <c r="M27" s="498"/>
      <c r="N27" s="498"/>
      <c r="O27" s="498"/>
      <c r="P27" s="537"/>
      <c r="Q27" s="497">
        <v>3040</v>
      </c>
      <c r="R27" s="498"/>
      <c r="S27" s="498"/>
      <c r="T27" s="498"/>
      <c r="U27" s="498"/>
      <c r="V27" s="537"/>
      <c r="W27" s="596"/>
      <c r="X27" s="584"/>
      <c r="Y27" s="585"/>
      <c r="Z27" s="496" t="s">
        <v>177</v>
      </c>
      <c r="AA27" s="476"/>
      <c r="AB27" s="476"/>
      <c r="AC27" s="476"/>
      <c r="AD27" s="476"/>
      <c r="AE27" s="476"/>
      <c r="AF27" s="476"/>
      <c r="AG27" s="477"/>
      <c r="AH27" s="497">
        <v>1</v>
      </c>
      <c r="AI27" s="498"/>
      <c r="AJ27" s="498"/>
      <c r="AK27" s="498"/>
      <c r="AL27" s="537"/>
      <c r="AM27" s="497" t="s">
        <v>178</v>
      </c>
      <c r="AN27" s="498"/>
      <c r="AO27" s="498"/>
      <c r="AP27" s="498"/>
      <c r="AQ27" s="498"/>
      <c r="AR27" s="537"/>
      <c r="AS27" s="497" t="s">
        <v>179</v>
      </c>
      <c r="AT27" s="498"/>
      <c r="AU27" s="498"/>
      <c r="AV27" s="498"/>
      <c r="AW27" s="498"/>
      <c r="AX27" s="499"/>
      <c r="AY27" s="538" t="s">
        <v>180</v>
      </c>
      <c r="AZ27" s="539"/>
      <c r="BA27" s="539"/>
      <c r="BB27" s="539"/>
      <c r="BC27" s="539"/>
      <c r="BD27" s="539"/>
      <c r="BE27" s="539"/>
      <c r="BF27" s="539"/>
      <c r="BG27" s="539"/>
      <c r="BH27" s="539"/>
      <c r="BI27" s="539"/>
      <c r="BJ27" s="539"/>
      <c r="BK27" s="539"/>
      <c r="BL27" s="539"/>
      <c r="BM27" s="540"/>
      <c r="BN27" s="619" t="s">
        <v>181</v>
      </c>
      <c r="BO27" s="620"/>
      <c r="BP27" s="620"/>
      <c r="BQ27" s="620"/>
      <c r="BR27" s="620"/>
      <c r="BS27" s="620"/>
      <c r="BT27" s="620"/>
      <c r="BU27" s="621"/>
      <c r="BV27" s="619" t="s">
        <v>181</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182</v>
      </c>
      <c r="F28" s="476"/>
      <c r="G28" s="476"/>
      <c r="H28" s="476"/>
      <c r="I28" s="476"/>
      <c r="J28" s="476"/>
      <c r="K28" s="477"/>
      <c r="L28" s="497">
        <v>1</v>
      </c>
      <c r="M28" s="498"/>
      <c r="N28" s="498"/>
      <c r="O28" s="498"/>
      <c r="P28" s="537"/>
      <c r="Q28" s="497">
        <v>2520</v>
      </c>
      <c r="R28" s="498"/>
      <c r="S28" s="498"/>
      <c r="T28" s="498"/>
      <c r="U28" s="498"/>
      <c r="V28" s="537"/>
      <c r="W28" s="596"/>
      <c r="X28" s="584"/>
      <c r="Y28" s="585"/>
      <c r="Z28" s="496" t="s">
        <v>183</v>
      </c>
      <c r="AA28" s="476"/>
      <c r="AB28" s="476"/>
      <c r="AC28" s="476"/>
      <c r="AD28" s="476"/>
      <c r="AE28" s="476"/>
      <c r="AF28" s="476"/>
      <c r="AG28" s="477"/>
      <c r="AH28" s="497" t="s">
        <v>184</v>
      </c>
      <c r="AI28" s="498"/>
      <c r="AJ28" s="498"/>
      <c r="AK28" s="498"/>
      <c r="AL28" s="537"/>
      <c r="AM28" s="497" t="s">
        <v>181</v>
      </c>
      <c r="AN28" s="498"/>
      <c r="AO28" s="498"/>
      <c r="AP28" s="498"/>
      <c r="AQ28" s="498"/>
      <c r="AR28" s="537"/>
      <c r="AS28" s="497" t="s">
        <v>133</v>
      </c>
      <c r="AT28" s="498"/>
      <c r="AU28" s="498"/>
      <c r="AV28" s="498"/>
      <c r="AW28" s="498"/>
      <c r="AX28" s="499"/>
      <c r="AY28" s="622" t="s">
        <v>185</v>
      </c>
      <c r="AZ28" s="623"/>
      <c r="BA28" s="623"/>
      <c r="BB28" s="624"/>
      <c r="BC28" s="406" t="s">
        <v>42</v>
      </c>
      <c r="BD28" s="407"/>
      <c r="BE28" s="407"/>
      <c r="BF28" s="407"/>
      <c r="BG28" s="407"/>
      <c r="BH28" s="407"/>
      <c r="BI28" s="407"/>
      <c r="BJ28" s="407"/>
      <c r="BK28" s="407"/>
      <c r="BL28" s="407"/>
      <c r="BM28" s="408"/>
      <c r="BN28" s="409">
        <v>491033</v>
      </c>
      <c r="BO28" s="410"/>
      <c r="BP28" s="410"/>
      <c r="BQ28" s="410"/>
      <c r="BR28" s="410"/>
      <c r="BS28" s="410"/>
      <c r="BT28" s="410"/>
      <c r="BU28" s="411"/>
      <c r="BV28" s="409">
        <v>609561</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186</v>
      </c>
      <c r="F29" s="476"/>
      <c r="G29" s="476"/>
      <c r="H29" s="476"/>
      <c r="I29" s="476"/>
      <c r="J29" s="476"/>
      <c r="K29" s="477"/>
      <c r="L29" s="497">
        <v>13</v>
      </c>
      <c r="M29" s="498"/>
      <c r="N29" s="498"/>
      <c r="O29" s="498"/>
      <c r="P29" s="537"/>
      <c r="Q29" s="497">
        <v>2100</v>
      </c>
      <c r="R29" s="498"/>
      <c r="S29" s="498"/>
      <c r="T29" s="498"/>
      <c r="U29" s="498"/>
      <c r="V29" s="537"/>
      <c r="W29" s="597"/>
      <c r="X29" s="598"/>
      <c r="Y29" s="599"/>
      <c r="Z29" s="496" t="s">
        <v>187</v>
      </c>
      <c r="AA29" s="476"/>
      <c r="AB29" s="476"/>
      <c r="AC29" s="476"/>
      <c r="AD29" s="476"/>
      <c r="AE29" s="476"/>
      <c r="AF29" s="476"/>
      <c r="AG29" s="477"/>
      <c r="AH29" s="497">
        <v>187</v>
      </c>
      <c r="AI29" s="498"/>
      <c r="AJ29" s="498"/>
      <c r="AK29" s="498"/>
      <c r="AL29" s="537"/>
      <c r="AM29" s="497">
        <v>602918</v>
      </c>
      <c r="AN29" s="498"/>
      <c r="AO29" s="498"/>
      <c r="AP29" s="498"/>
      <c r="AQ29" s="498"/>
      <c r="AR29" s="537"/>
      <c r="AS29" s="497">
        <v>3224</v>
      </c>
      <c r="AT29" s="498"/>
      <c r="AU29" s="498"/>
      <c r="AV29" s="498"/>
      <c r="AW29" s="498"/>
      <c r="AX29" s="499"/>
      <c r="AY29" s="625"/>
      <c r="AZ29" s="626"/>
      <c r="BA29" s="626"/>
      <c r="BB29" s="627"/>
      <c r="BC29" s="480" t="s">
        <v>188</v>
      </c>
      <c r="BD29" s="481"/>
      <c r="BE29" s="481"/>
      <c r="BF29" s="481"/>
      <c r="BG29" s="481"/>
      <c r="BH29" s="481"/>
      <c r="BI29" s="481"/>
      <c r="BJ29" s="481"/>
      <c r="BK29" s="481"/>
      <c r="BL29" s="481"/>
      <c r="BM29" s="482"/>
      <c r="BN29" s="446">
        <v>1964608</v>
      </c>
      <c r="BO29" s="447"/>
      <c r="BP29" s="447"/>
      <c r="BQ29" s="447"/>
      <c r="BR29" s="447"/>
      <c r="BS29" s="447"/>
      <c r="BT29" s="447"/>
      <c r="BU29" s="448"/>
      <c r="BV29" s="446">
        <v>1761377</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189</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2409272</v>
      </c>
      <c r="BO30" s="620"/>
      <c r="BP30" s="620"/>
      <c r="BQ30" s="620"/>
      <c r="BR30" s="620"/>
      <c r="BS30" s="620"/>
      <c r="BT30" s="620"/>
      <c r="BU30" s="621"/>
      <c r="BV30" s="619">
        <v>2429699</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190</v>
      </c>
      <c r="D32" s="193"/>
      <c r="E32" s="193"/>
      <c r="F32" s="190"/>
      <c r="G32" s="190"/>
      <c r="H32" s="190"/>
      <c r="I32" s="190"/>
      <c r="J32" s="190"/>
      <c r="K32" s="190"/>
      <c r="L32" s="190"/>
      <c r="M32" s="190"/>
      <c r="N32" s="190"/>
      <c r="O32" s="190"/>
      <c r="P32" s="190"/>
      <c r="Q32" s="190"/>
      <c r="R32" s="190"/>
      <c r="S32" s="190"/>
      <c r="T32" s="190"/>
      <c r="U32" s="190" t="s">
        <v>191</v>
      </c>
      <c r="V32" s="190"/>
      <c r="W32" s="190"/>
      <c r="X32" s="190"/>
      <c r="Y32" s="190"/>
      <c r="Z32" s="190"/>
      <c r="AA32" s="190"/>
      <c r="AB32" s="190"/>
      <c r="AC32" s="190"/>
      <c r="AD32" s="190"/>
      <c r="AE32" s="190"/>
      <c r="AF32" s="190"/>
      <c r="AG32" s="190"/>
      <c r="AH32" s="190"/>
      <c r="AI32" s="190"/>
      <c r="AJ32" s="190"/>
      <c r="AK32" s="190"/>
      <c r="AL32" s="190"/>
      <c r="AM32" s="194" t="s">
        <v>192</v>
      </c>
      <c r="AN32" s="190"/>
      <c r="AO32" s="190"/>
      <c r="AP32" s="190"/>
      <c r="AQ32" s="190"/>
      <c r="AR32" s="190"/>
      <c r="AS32" s="194"/>
      <c r="AT32" s="194"/>
      <c r="AU32" s="194"/>
      <c r="AV32" s="194"/>
      <c r="AW32" s="194"/>
      <c r="AX32" s="194"/>
      <c r="AY32" s="194"/>
      <c r="AZ32" s="194"/>
      <c r="BA32" s="194"/>
      <c r="BB32" s="190"/>
      <c r="BC32" s="194"/>
      <c r="BD32" s="190"/>
      <c r="BE32" s="194" t="s">
        <v>193</v>
      </c>
      <c r="BF32" s="190"/>
      <c r="BG32" s="190"/>
      <c r="BH32" s="190"/>
      <c r="BI32" s="190"/>
      <c r="BJ32" s="194"/>
      <c r="BK32" s="194"/>
      <c r="BL32" s="194"/>
      <c r="BM32" s="194"/>
      <c r="BN32" s="194"/>
      <c r="BO32" s="194"/>
      <c r="BP32" s="194"/>
      <c r="BQ32" s="194"/>
      <c r="BR32" s="190"/>
      <c r="BS32" s="190"/>
      <c r="BT32" s="190"/>
      <c r="BU32" s="190"/>
      <c r="BV32" s="190"/>
      <c r="BW32" s="190" t="s">
        <v>194</v>
      </c>
      <c r="BX32" s="190"/>
      <c r="BY32" s="190"/>
      <c r="BZ32" s="190"/>
      <c r="CA32" s="190"/>
      <c r="CB32" s="194"/>
      <c r="CC32" s="194"/>
      <c r="CD32" s="194"/>
      <c r="CE32" s="194"/>
      <c r="CF32" s="194"/>
      <c r="CG32" s="194"/>
      <c r="CH32" s="194"/>
      <c r="CI32" s="194"/>
      <c r="CJ32" s="194"/>
      <c r="CK32" s="194"/>
      <c r="CL32" s="194"/>
      <c r="CM32" s="194"/>
      <c r="CN32" s="194"/>
      <c r="CO32" s="194" t="s">
        <v>195</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196</v>
      </c>
      <c r="D33" s="470"/>
      <c r="E33" s="435" t="s">
        <v>197</v>
      </c>
      <c r="F33" s="435"/>
      <c r="G33" s="435"/>
      <c r="H33" s="435"/>
      <c r="I33" s="435"/>
      <c r="J33" s="435"/>
      <c r="K33" s="435"/>
      <c r="L33" s="435"/>
      <c r="M33" s="435"/>
      <c r="N33" s="435"/>
      <c r="O33" s="435"/>
      <c r="P33" s="435"/>
      <c r="Q33" s="435"/>
      <c r="R33" s="435"/>
      <c r="S33" s="435"/>
      <c r="T33" s="195"/>
      <c r="U33" s="470" t="s">
        <v>198</v>
      </c>
      <c r="V33" s="470"/>
      <c r="W33" s="435" t="s">
        <v>199</v>
      </c>
      <c r="X33" s="435"/>
      <c r="Y33" s="435"/>
      <c r="Z33" s="435"/>
      <c r="AA33" s="435"/>
      <c r="AB33" s="435"/>
      <c r="AC33" s="435"/>
      <c r="AD33" s="435"/>
      <c r="AE33" s="435"/>
      <c r="AF33" s="435"/>
      <c r="AG33" s="435"/>
      <c r="AH33" s="435"/>
      <c r="AI33" s="435"/>
      <c r="AJ33" s="435"/>
      <c r="AK33" s="435"/>
      <c r="AL33" s="195"/>
      <c r="AM33" s="470" t="s">
        <v>196</v>
      </c>
      <c r="AN33" s="470"/>
      <c r="AO33" s="435" t="s">
        <v>197</v>
      </c>
      <c r="AP33" s="435"/>
      <c r="AQ33" s="435"/>
      <c r="AR33" s="435"/>
      <c r="AS33" s="435"/>
      <c r="AT33" s="435"/>
      <c r="AU33" s="435"/>
      <c r="AV33" s="435"/>
      <c r="AW33" s="435"/>
      <c r="AX33" s="435"/>
      <c r="AY33" s="435"/>
      <c r="AZ33" s="435"/>
      <c r="BA33" s="435"/>
      <c r="BB33" s="435"/>
      <c r="BC33" s="435"/>
      <c r="BD33" s="196"/>
      <c r="BE33" s="435" t="s">
        <v>200</v>
      </c>
      <c r="BF33" s="435"/>
      <c r="BG33" s="435" t="s">
        <v>201</v>
      </c>
      <c r="BH33" s="435"/>
      <c r="BI33" s="435"/>
      <c r="BJ33" s="435"/>
      <c r="BK33" s="435"/>
      <c r="BL33" s="435"/>
      <c r="BM33" s="435"/>
      <c r="BN33" s="435"/>
      <c r="BO33" s="435"/>
      <c r="BP33" s="435"/>
      <c r="BQ33" s="435"/>
      <c r="BR33" s="435"/>
      <c r="BS33" s="435"/>
      <c r="BT33" s="435"/>
      <c r="BU33" s="435"/>
      <c r="BV33" s="196"/>
      <c r="BW33" s="470" t="s">
        <v>200</v>
      </c>
      <c r="BX33" s="470"/>
      <c r="BY33" s="435" t="s">
        <v>202</v>
      </c>
      <c r="BZ33" s="435"/>
      <c r="CA33" s="435"/>
      <c r="CB33" s="435"/>
      <c r="CC33" s="435"/>
      <c r="CD33" s="435"/>
      <c r="CE33" s="435"/>
      <c r="CF33" s="435"/>
      <c r="CG33" s="435"/>
      <c r="CH33" s="435"/>
      <c r="CI33" s="435"/>
      <c r="CJ33" s="435"/>
      <c r="CK33" s="435"/>
      <c r="CL33" s="435"/>
      <c r="CM33" s="435"/>
      <c r="CN33" s="195"/>
      <c r="CO33" s="470" t="s">
        <v>203</v>
      </c>
      <c r="CP33" s="470"/>
      <c r="CQ33" s="435" t="s">
        <v>204</v>
      </c>
      <c r="CR33" s="435"/>
      <c r="CS33" s="435"/>
      <c r="CT33" s="435"/>
      <c r="CU33" s="435"/>
      <c r="CV33" s="435"/>
      <c r="CW33" s="435"/>
      <c r="CX33" s="435"/>
      <c r="CY33" s="435"/>
      <c r="CZ33" s="435"/>
      <c r="DA33" s="435"/>
      <c r="DB33" s="435"/>
      <c r="DC33" s="435"/>
      <c r="DD33" s="435"/>
      <c r="DE33" s="435"/>
      <c r="DF33" s="195"/>
      <c r="DG33" s="631" t="s">
        <v>205</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3</v>
      </c>
      <c r="V34" s="632"/>
      <c r="W34" s="633" t="str">
        <f>IF('各会計、関係団体の財政状況及び健全化判断比率'!B28="","",'各会計、関係団体の財政状況及び健全化判断比率'!B28)</f>
        <v>国民健康保険事業特別会計</v>
      </c>
      <c r="X34" s="633"/>
      <c r="Y34" s="633"/>
      <c r="Z34" s="633"/>
      <c r="AA34" s="633"/>
      <c r="AB34" s="633"/>
      <c r="AC34" s="633"/>
      <c r="AD34" s="633"/>
      <c r="AE34" s="633"/>
      <c r="AF34" s="633"/>
      <c r="AG34" s="633"/>
      <c r="AH34" s="633"/>
      <c r="AI34" s="633"/>
      <c r="AJ34" s="633"/>
      <c r="AK34" s="633"/>
      <c r="AL34" s="193"/>
      <c r="AM34" s="632">
        <f>IF(AO34="","",MAX(C34:D43,U34:V43)+1)</f>
        <v>6</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93"/>
      <c r="BE34" s="632">
        <f>IF(BG34="","",MAX(C34:D43,U34:V43,AM34:AN43)+1)</f>
        <v>7</v>
      </c>
      <c r="BF34" s="632"/>
      <c r="BG34" s="633" t="str">
        <f>IF('各会計、関係団体の財政状況及び健全化判断比率'!B32="","",'各会計、関係団体の財政状況及び健全化判断比率'!B32)</f>
        <v>下水道事業特別会計</v>
      </c>
      <c r="BH34" s="633"/>
      <c r="BI34" s="633"/>
      <c r="BJ34" s="633"/>
      <c r="BK34" s="633"/>
      <c r="BL34" s="633"/>
      <c r="BM34" s="633"/>
      <c r="BN34" s="633"/>
      <c r="BO34" s="633"/>
      <c r="BP34" s="633"/>
      <c r="BQ34" s="633"/>
      <c r="BR34" s="633"/>
      <c r="BS34" s="633"/>
      <c r="BT34" s="633"/>
      <c r="BU34" s="633"/>
      <c r="BV34" s="193"/>
      <c r="BW34" s="632">
        <f>IF(BY34="","",MAX(C34:D43,U34:V43,AM34:AN43,BE34:BF43)+1)</f>
        <v>8</v>
      </c>
      <c r="BX34" s="632"/>
      <c r="BY34" s="633" t="str">
        <f>IF('各会計、関係団体の財政状況及び健全化判断比率'!B68="","",'各会計、関係団体の財政状況及び健全化判断比率'!B68)</f>
        <v>邑智郡総合事務組合（普通）</v>
      </c>
      <c r="BZ34" s="633"/>
      <c r="CA34" s="633"/>
      <c r="CB34" s="633"/>
      <c r="CC34" s="633"/>
      <c r="CD34" s="633"/>
      <c r="CE34" s="633"/>
      <c r="CF34" s="633"/>
      <c r="CG34" s="633"/>
      <c r="CH34" s="633"/>
      <c r="CI34" s="633"/>
      <c r="CJ34" s="633"/>
      <c r="CK34" s="633"/>
      <c r="CL34" s="633"/>
      <c r="CM34" s="633"/>
      <c r="CN34" s="193"/>
      <c r="CO34" s="632">
        <f>IF(CQ34="","",MAX(C34:D43,U34:V43,AM34:AN43,BE34:BF43,BW34:BX43)+1)</f>
        <v>15</v>
      </c>
      <c r="CP34" s="632"/>
      <c r="CQ34" s="633" t="str">
        <f>IF('各会計、関係団体の財政状況及び健全化判断比率'!BS7="","",'各会計、関係団体の財政状況及び健全化判断比率'!BS7)</f>
        <v>一般財団法人邑南町開発公社</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電気通信事業特別会計</v>
      </c>
      <c r="F35" s="633"/>
      <c r="G35" s="633"/>
      <c r="H35" s="633"/>
      <c r="I35" s="633"/>
      <c r="J35" s="633"/>
      <c r="K35" s="633"/>
      <c r="L35" s="633"/>
      <c r="M35" s="633"/>
      <c r="N35" s="633"/>
      <c r="O35" s="633"/>
      <c r="P35" s="633"/>
      <c r="Q35" s="633"/>
      <c r="R35" s="633"/>
      <c r="S35" s="633"/>
      <c r="T35" s="193"/>
      <c r="U35" s="632">
        <f>IF(W35="","",U34+1)</f>
        <v>4</v>
      </c>
      <c r="V35" s="632"/>
      <c r="W35" s="633" t="str">
        <f>IF('各会計、関係団体の財政状況及び健全化判断比率'!B29="","",'各会計、関係団体の財政状況及び健全化判断比率'!B29)</f>
        <v>国民健康保険直営診療所事業特別会計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t="str">
        <f t="shared" ref="BE35:BE43" si="1">IF(BG35="","",BE34+1)</f>
        <v/>
      </c>
      <c r="BF35" s="632"/>
      <c r="BG35" s="633"/>
      <c r="BH35" s="633"/>
      <c r="BI35" s="633"/>
      <c r="BJ35" s="633"/>
      <c r="BK35" s="633"/>
      <c r="BL35" s="633"/>
      <c r="BM35" s="633"/>
      <c r="BN35" s="633"/>
      <c r="BO35" s="633"/>
      <c r="BP35" s="633"/>
      <c r="BQ35" s="633"/>
      <c r="BR35" s="633"/>
      <c r="BS35" s="633"/>
      <c r="BT35" s="633"/>
      <c r="BU35" s="633"/>
      <c r="BV35" s="193"/>
      <c r="BW35" s="632">
        <f t="shared" ref="BW35:BW43" si="2">IF(BY35="","",BW34+1)</f>
        <v>9</v>
      </c>
      <c r="BX35" s="632"/>
      <c r="BY35" s="633" t="str">
        <f>IF('各会計、関係団体の財政状況及び健全化判断比率'!B69="","",'各会計、関係団体の財政状況及び健全化判断比率'!B69)</f>
        <v>邑智郡総合事務組合（介護）</v>
      </c>
      <c r="BZ35" s="633"/>
      <c r="CA35" s="633"/>
      <c r="CB35" s="633"/>
      <c r="CC35" s="633"/>
      <c r="CD35" s="633"/>
      <c r="CE35" s="633"/>
      <c r="CF35" s="633"/>
      <c r="CG35" s="633"/>
      <c r="CH35" s="633"/>
      <c r="CI35" s="633"/>
      <c r="CJ35" s="633"/>
      <c r="CK35" s="633"/>
      <c r="CL35" s="633"/>
      <c r="CM35" s="633"/>
      <c r="CN35" s="193"/>
      <c r="CO35" s="632">
        <f t="shared" ref="CO35:CO43" si="3">IF(CQ35="","",CO34+1)</f>
        <v>16</v>
      </c>
      <c r="CP35" s="632"/>
      <c r="CQ35" s="633" t="str">
        <f>IF('各会計、関係団体の財政状況及び健全化判断比率'!BS8="","",'各会計、関係団体の財政状況及び健全化判断比率'!BS8)</f>
        <v>公益財団法人邑智郡広域振興財団</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93"/>
      <c r="U36" s="632">
        <f t="shared" ref="U36:U43" si="4">IF(W36="","",U35+1)</f>
        <v>5</v>
      </c>
      <c r="V36" s="632"/>
      <c r="W36" s="633" t="str">
        <f>IF('各会計、関係団体の財政状況及び健全化判断比率'!B30="","",'各会計、関係団体の財政状況及び健全化判断比率'!B30)</f>
        <v>後期高齢者医療事業特別会計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t="str">
        <f t="shared" si="1"/>
        <v/>
      </c>
      <c r="BF36" s="632"/>
      <c r="BG36" s="633"/>
      <c r="BH36" s="633"/>
      <c r="BI36" s="633"/>
      <c r="BJ36" s="633"/>
      <c r="BK36" s="633"/>
      <c r="BL36" s="633"/>
      <c r="BM36" s="633"/>
      <c r="BN36" s="633"/>
      <c r="BO36" s="633"/>
      <c r="BP36" s="633"/>
      <c r="BQ36" s="633"/>
      <c r="BR36" s="633"/>
      <c r="BS36" s="633"/>
      <c r="BT36" s="633"/>
      <c r="BU36" s="633"/>
      <c r="BV36" s="193"/>
      <c r="BW36" s="632">
        <f t="shared" si="2"/>
        <v>10</v>
      </c>
      <c r="BX36" s="632"/>
      <c r="BY36" s="633" t="str">
        <f>IF('各会計、関係団体の財政状況及び健全化判断比率'!B70="","",'各会計、関係団体の財政状況及び健全化判断比率'!B70)</f>
        <v>邑智郡公立病院組合</v>
      </c>
      <c r="BZ36" s="633"/>
      <c r="CA36" s="633"/>
      <c r="CB36" s="633"/>
      <c r="CC36" s="633"/>
      <c r="CD36" s="633"/>
      <c r="CE36" s="633"/>
      <c r="CF36" s="633"/>
      <c r="CG36" s="633"/>
      <c r="CH36" s="633"/>
      <c r="CI36" s="633"/>
      <c r="CJ36" s="633"/>
      <c r="CK36" s="633"/>
      <c r="CL36" s="633"/>
      <c r="CM36" s="633"/>
      <c r="CN36" s="193"/>
      <c r="CO36" s="632">
        <f t="shared" si="3"/>
        <v>17</v>
      </c>
      <c r="CP36" s="632"/>
      <c r="CQ36" s="633" t="str">
        <f>IF('各会計、関係団体の財政状況及び健全化判断比率'!BS9="","",'各会計、関係団体の財政状況及び健全化判断比率'!BS9)</f>
        <v>合同会社アグリサポートおおなん</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t="str">
        <f t="shared" si="4"/>
        <v/>
      </c>
      <c r="V37" s="632"/>
      <c r="W37" s="633"/>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t="str">
        <f t="shared" si="1"/>
        <v/>
      </c>
      <c r="BF37" s="632"/>
      <c r="BG37" s="633"/>
      <c r="BH37" s="633"/>
      <c r="BI37" s="633"/>
      <c r="BJ37" s="633"/>
      <c r="BK37" s="633"/>
      <c r="BL37" s="633"/>
      <c r="BM37" s="633"/>
      <c r="BN37" s="633"/>
      <c r="BO37" s="633"/>
      <c r="BP37" s="633"/>
      <c r="BQ37" s="633"/>
      <c r="BR37" s="633"/>
      <c r="BS37" s="633"/>
      <c r="BT37" s="633"/>
      <c r="BU37" s="633"/>
      <c r="BV37" s="193"/>
      <c r="BW37" s="632">
        <f t="shared" si="2"/>
        <v>11</v>
      </c>
      <c r="BX37" s="632"/>
      <c r="BY37" s="633" t="str">
        <f>IF('各会計、関係団体の財政状況及び健全化判断比率'!B71="","",'各会計、関係団体の財政状況及び健全化判断比率'!B71)</f>
        <v>江津邑智消防組合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t="str">
        <f t="shared" si="4"/>
        <v/>
      </c>
      <c r="V38" s="632"/>
      <c r="W38" s="633"/>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t="str">
        <f t="shared" si="1"/>
        <v/>
      </c>
      <c r="BF38" s="632"/>
      <c r="BG38" s="633"/>
      <c r="BH38" s="633"/>
      <c r="BI38" s="633"/>
      <c r="BJ38" s="633"/>
      <c r="BK38" s="633"/>
      <c r="BL38" s="633"/>
      <c r="BM38" s="633"/>
      <c r="BN38" s="633"/>
      <c r="BO38" s="633"/>
      <c r="BP38" s="633"/>
      <c r="BQ38" s="633"/>
      <c r="BR38" s="633"/>
      <c r="BS38" s="633"/>
      <c r="BT38" s="633"/>
      <c r="BU38" s="633"/>
      <c r="BV38" s="193"/>
      <c r="BW38" s="632">
        <f t="shared" si="2"/>
        <v>12</v>
      </c>
      <c r="BX38" s="632"/>
      <c r="BY38" s="633" t="str">
        <f>IF('各会計、関係団体の財政状況及び健全化判断比率'!B72="","",'各会計、関係団体の財政状況及び健全化判断比率'!B72)</f>
        <v>島根県市町村総合事務組合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t="str">
        <f t="shared" si="4"/>
        <v/>
      </c>
      <c r="V39" s="632"/>
      <c r="W39" s="633"/>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t="str">
        <f t="shared" si="1"/>
        <v/>
      </c>
      <c r="BF39" s="632"/>
      <c r="BG39" s="633"/>
      <c r="BH39" s="633"/>
      <c r="BI39" s="633"/>
      <c r="BJ39" s="633"/>
      <c r="BK39" s="633"/>
      <c r="BL39" s="633"/>
      <c r="BM39" s="633"/>
      <c r="BN39" s="633"/>
      <c r="BO39" s="633"/>
      <c r="BP39" s="633"/>
      <c r="BQ39" s="633"/>
      <c r="BR39" s="633"/>
      <c r="BS39" s="633"/>
      <c r="BT39" s="633"/>
      <c r="BU39" s="633"/>
      <c r="BV39" s="193"/>
      <c r="BW39" s="632">
        <f t="shared" si="2"/>
        <v>13</v>
      </c>
      <c r="BX39" s="632"/>
      <c r="BY39" s="633" t="str">
        <f>IF('各会計、関係団体の財政状況及び健全化判断比率'!B73="","",'各会計、関係団体の財政状況及び健全化判断比率'!B73)</f>
        <v>島根県後期高齢者医療連合（普通）</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f t="shared" si="2"/>
        <v>14</v>
      </c>
      <c r="BX40" s="632"/>
      <c r="BY40" s="633" t="str">
        <f>IF('各会計、関係団体の財政状況及び健全化判断比率'!B74="","",'各会計、関係団体の財政状況及び健全化判断比率'!B74)</f>
        <v>島根県後期高齢者医療連合（事業）</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206</v>
      </c>
      <c r="C46" s="165"/>
      <c r="D46" s="165"/>
      <c r="E46" s="165" t="s">
        <v>207</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208</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209</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210</v>
      </c>
    </row>
    <row r="50" spans="5:5" x14ac:dyDescent="0.15">
      <c r="E50" s="167" t="s">
        <v>211</v>
      </c>
    </row>
    <row r="51" spans="5:5" x14ac:dyDescent="0.15">
      <c r="E51" s="167" t="s">
        <v>212</v>
      </c>
    </row>
    <row r="52" spans="5:5" x14ac:dyDescent="0.15">
      <c r="E52" s="167" t="s">
        <v>213</v>
      </c>
    </row>
    <row r="53" spans="5:5" x14ac:dyDescent="0.15">
      <c r="E53" s="167" t="s">
        <v>214</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qHp0fIf9B1jY2psrBMbMGThpZD7HYqhGwFJRQs1xa/NW97ks+b7bFlCv+ByIWwSh3AkDNJRECRnNEF8BHOQCQ==" saltValue="YGeBW39/o5/C9w8OW/Y7hA=="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215</v>
      </c>
      <c r="DI1" s="636"/>
      <c r="DJ1" s="636"/>
      <c r="DK1" s="636"/>
      <c r="DL1" s="636"/>
      <c r="DM1" s="636"/>
      <c r="DN1" s="637"/>
      <c r="DO1" s="205"/>
      <c r="DP1" s="635" t="s">
        <v>216</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217</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218</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219</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221</v>
      </c>
      <c r="S4" s="639"/>
      <c r="T4" s="639"/>
      <c r="U4" s="639"/>
      <c r="V4" s="639"/>
      <c r="W4" s="639"/>
      <c r="X4" s="639"/>
      <c r="Y4" s="640"/>
      <c r="Z4" s="638" t="s">
        <v>222</v>
      </c>
      <c r="AA4" s="639"/>
      <c r="AB4" s="639"/>
      <c r="AC4" s="640"/>
      <c r="AD4" s="638" t="s">
        <v>223</v>
      </c>
      <c r="AE4" s="639"/>
      <c r="AF4" s="639"/>
      <c r="AG4" s="639"/>
      <c r="AH4" s="639"/>
      <c r="AI4" s="639"/>
      <c r="AJ4" s="639"/>
      <c r="AK4" s="640"/>
      <c r="AL4" s="638" t="s">
        <v>222</v>
      </c>
      <c r="AM4" s="639"/>
      <c r="AN4" s="639"/>
      <c r="AO4" s="640"/>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228</v>
      </c>
      <c r="C5" s="646"/>
      <c r="D5" s="646"/>
      <c r="E5" s="646"/>
      <c r="F5" s="646"/>
      <c r="G5" s="646"/>
      <c r="H5" s="646"/>
      <c r="I5" s="646"/>
      <c r="J5" s="646"/>
      <c r="K5" s="646"/>
      <c r="L5" s="646"/>
      <c r="M5" s="646"/>
      <c r="N5" s="646"/>
      <c r="O5" s="646"/>
      <c r="P5" s="646"/>
      <c r="Q5" s="647"/>
      <c r="R5" s="648">
        <v>1021238</v>
      </c>
      <c r="S5" s="649"/>
      <c r="T5" s="649"/>
      <c r="U5" s="649"/>
      <c r="V5" s="649"/>
      <c r="W5" s="649"/>
      <c r="X5" s="649"/>
      <c r="Y5" s="650"/>
      <c r="Z5" s="651">
        <v>8.5</v>
      </c>
      <c r="AA5" s="651"/>
      <c r="AB5" s="651"/>
      <c r="AC5" s="651"/>
      <c r="AD5" s="652">
        <v>1021238</v>
      </c>
      <c r="AE5" s="652"/>
      <c r="AF5" s="652"/>
      <c r="AG5" s="652"/>
      <c r="AH5" s="652"/>
      <c r="AI5" s="652"/>
      <c r="AJ5" s="652"/>
      <c r="AK5" s="652"/>
      <c r="AL5" s="653">
        <v>14.5</v>
      </c>
      <c r="AM5" s="654"/>
      <c r="AN5" s="654"/>
      <c r="AO5" s="655"/>
      <c r="AP5" s="645" t="s">
        <v>229</v>
      </c>
      <c r="AQ5" s="646"/>
      <c r="AR5" s="646"/>
      <c r="AS5" s="646"/>
      <c r="AT5" s="646"/>
      <c r="AU5" s="646"/>
      <c r="AV5" s="646"/>
      <c r="AW5" s="646"/>
      <c r="AX5" s="646"/>
      <c r="AY5" s="646"/>
      <c r="AZ5" s="646"/>
      <c r="BA5" s="646"/>
      <c r="BB5" s="646"/>
      <c r="BC5" s="646"/>
      <c r="BD5" s="646"/>
      <c r="BE5" s="646"/>
      <c r="BF5" s="647"/>
      <c r="BG5" s="659">
        <v>1015872</v>
      </c>
      <c r="BH5" s="660"/>
      <c r="BI5" s="660"/>
      <c r="BJ5" s="660"/>
      <c r="BK5" s="660"/>
      <c r="BL5" s="660"/>
      <c r="BM5" s="660"/>
      <c r="BN5" s="661"/>
      <c r="BO5" s="662">
        <v>99.5</v>
      </c>
      <c r="BP5" s="662"/>
      <c r="BQ5" s="662"/>
      <c r="BR5" s="662"/>
      <c r="BS5" s="663">
        <v>27673</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151671</v>
      </c>
      <c r="S6" s="660"/>
      <c r="T6" s="660"/>
      <c r="U6" s="660"/>
      <c r="V6" s="660"/>
      <c r="W6" s="660"/>
      <c r="X6" s="660"/>
      <c r="Y6" s="661"/>
      <c r="Z6" s="662">
        <v>1.3</v>
      </c>
      <c r="AA6" s="662"/>
      <c r="AB6" s="662"/>
      <c r="AC6" s="662"/>
      <c r="AD6" s="663">
        <v>151671</v>
      </c>
      <c r="AE6" s="663"/>
      <c r="AF6" s="663"/>
      <c r="AG6" s="663"/>
      <c r="AH6" s="663"/>
      <c r="AI6" s="663"/>
      <c r="AJ6" s="663"/>
      <c r="AK6" s="663"/>
      <c r="AL6" s="664">
        <v>2.2000000000000002</v>
      </c>
      <c r="AM6" s="665"/>
      <c r="AN6" s="665"/>
      <c r="AO6" s="666"/>
      <c r="AP6" s="656" t="s">
        <v>234</v>
      </c>
      <c r="AQ6" s="657"/>
      <c r="AR6" s="657"/>
      <c r="AS6" s="657"/>
      <c r="AT6" s="657"/>
      <c r="AU6" s="657"/>
      <c r="AV6" s="657"/>
      <c r="AW6" s="657"/>
      <c r="AX6" s="657"/>
      <c r="AY6" s="657"/>
      <c r="AZ6" s="657"/>
      <c r="BA6" s="657"/>
      <c r="BB6" s="657"/>
      <c r="BC6" s="657"/>
      <c r="BD6" s="657"/>
      <c r="BE6" s="657"/>
      <c r="BF6" s="658"/>
      <c r="BG6" s="659">
        <v>1015872</v>
      </c>
      <c r="BH6" s="660"/>
      <c r="BI6" s="660"/>
      <c r="BJ6" s="660"/>
      <c r="BK6" s="660"/>
      <c r="BL6" s="660"/>
      <c r="BM6" s="660"/>
      <c r="BN6" s="661"/>
      <c r="BO6" s="662">
        <v>99.5</v>
      </c>
      <c r="BP6" s="662"/>
      <c r="BQ6" s="662"/>
      <c r="BR6" s="662"/>
      <c r="BS6" s="663">
        <v>27673</v>
      </c>
      <c r="BT6" s="663"/>
      <c r="BU6" s="663"/>
      <c r="BV6" s="663"/>
      <c r="BW6" s="663"/>
      <c r="BX6" s="663"/>
      <c r="BY6" s="663"/>
      <c r="BZ6" s="663"/>
      <c r="CA6" s="663"/>
      <c r="CB6" s="667"/>
      <c r="CD6" s="670" t="s">
        <v>235</v>
      </c>
      <c r="CE6" s="671"/>
      <c r="CF6" s="671"/>
      <c r="CG6" s="671"/>
      <c r="CH6" s="671"/>
      <c r="CI6" s="671"/>
      <c r="CJ6" s="671"/>
      <c r="CK6" s="671"/>
      <c r="CL6" s="671"/>
      <c r="CM6" s="671"/>
      <c r="CN6" s="671"/>
      <c r="CO6" s="671"/>
      <c r="CP6" s="671"/>
      <c r="CQ6" s="672"/>
      <c r="CR6" s="659">
        <v>98356</v>
      </c>
      <c r="CS6" s="660"/>
      <c r="CT6" s="660"/>
      <c r="CU6" s="660"/>
      <c r="CV6" s="660"/>
      <c r="CW6" s="660"/>
      <c r="CX6" s="660"/>
      <c r="CY6" s="661"/>
      <c r="CZ6" s="653">
        <v>0.8</v>
      </c>
      <c r="DA6" s="654"/>
      <c r="DB6" s="654"/>
      <c r="DC6" s="673"/>
      <c r="DD6" s="668" t="s">
        <v>181</v>
      </c>
      <c r="DE6" s="660"/>
      <c r="DF6" s="660"/>
      <c r="DG6" s="660"/>
      <c r="DH6" s="660"/>
      <c r="DI6" s="660"/>
      <c r="DJ6" s="660"/>
      <c r="DK6" s="660"/>
      <c r="DL6" s="660"/>
      <c r="DM6" s="660"/>
      <c r="DN6" s="660"/>
      <c r="DO6" s="660"/>
      <c r="DP6" s="661"/>
      <c r="DQ6" s="668">
        <v>98356</v>
      </c>
      <c r="DR6" s="660"/>
      <c r="DS6" s="660"/>
      <c r="DT6" s="660"/>
      <c r="DU6" s="660"/>
      <c r="DV6" s="660"/>
      <c r="DW6" s="660"/>
      <c r="DX6" s="660"/>
      <c r="DY6" s="660"/>
      <c r="DZ6" s="660"/>
      <c r="EA6" s="660"/>
      <c r="EB6" s="660"/>
      <c r="EC6" s="669"/>
    </row>
    <row r="7" spans="2:143" ht="11.25" customHeight="1" x14ac:dyDescent="0.15">
      <c r="B7" s="656" t="s">
        <v>236</v>
      </c>
      <c r="C7" s="657"/>
      <c r="D7" s="657"/>
      <c r="E7" s="657"/>
      <c r="F7" s="657"/>
      <c r="G7" s="657"/>
      <c r="H7" s="657"/>
      <c r="I7" s="657"/>
      <c r="J7" s="657"/>
      <c r="K7" s="657"/>
      <c r="L7" s="657"/>
      <c r="M7" s="657"/>
      <c r="N7" s="657"/>
      <c r="O7" s="657"/>
      <c r="P7" s="657"/>
      <c r="Q7" s="658"/>
      <c r="R7" s="659">
        <v>2500</v>
      </c>
      <c r="S7" s="660"/>
      <c r="T7" s="660"/>
      <c r="U7" s="660"/>
      <c r="V7" s="660"/>
      <c r="W7" s="660"/>
      <c r="X7" s="660"/>
      <c r="Y7" s="661"/>
      <c r="Z7" s="662">
        <v>0</v>
      </c>
      <c r="AA7" s="662"/>
      <c r="AB7" s="662"/>
      <c r="AC7" s="662"/>
      <c r="AD7" s="663">
        <v>2500</v>
      </c>
      <c r="AE7" s="663"/>
      <c r="AF7" s="663"/>
      <c r="AG7" s="663"/>
      <c r="AH7" s="663"/>
      <c r="AI7" s="663"/>
      <c r="AJ7" s="663"/>
      <c r="AK7" s="663"/>
      <c r="AL7" s="664">
        <v>0</v>
      </c>
      <c r="AM7" s="665"/>
      <c r="AN7" s="665"/>
      <c r="AO7" s="666"/>
      <c r="AP7" s="656" t="s">
        <v>237</v>
      </c>
      <c r="AQ7" s="657"/>
      <c r="AR7" s="657"/>
      <c r="AS7" s="657"/>
      <c r="AT7" s="657"/>
      <c r="AU7" s="657"/>
      <c r="AV7" s="657"/>
      <c r="AW7" s="657"/>
      <c r="AX7" s="657"/>
      <c r="AY7" s="657"/>
      <c r="AZ7" s="657"/>
      <c r="BA7" s="657"/>
      <c r="BB7" s="657"/>
      <c r="BC7" s="657"/>
      <c r="BD7" s="657"/>
      <c r="BE7" s="657"/>
      <c r="BF7" s="658"/>
      <c r="BG7" s="659">
        <v>400322</v>
      </c>
      <c r="BH7" s="660"/>
      <c r="BI7" s="660"/>
      <c r="BJ7" s="660"/>
      <c r="BK7" s="660"/>
      <c r="BL7" s="660"/>
      <c r="BM7" s="660"/>
      <c r="BN7" s="661"/>
      <c r="BO7" s="662">
        <v>39.200000000000003</v>
      </c>
      <c r="BP7" s="662"/>
      <c r="BQ7" s="662"/>
      <c r="BR7" s="662"/>
      <c r="BS7" s="663">
        <v>9060</v>
      </c>
      <c r="BT7" s="663"/>
      <c r="BU7" s="663"/>
      <c r="BV7" s="663"/>
      <c r="BW7" s="663"/>
      <c r="BX7" s="663"/>
      <c r="BY7" s="663"/>
      <c r="BZ7" s="663"/>
      <c r="CA7" s="663"/>
      <c r="CB7" s="667"/>
      <c r="CD7" s="674" t="s">
        <v>238</v>
      </c>
      <c r="CE7" s="675"/>
      <c r="CF7" s="675"/>
      <c r="CG7" s="675"/>
      <c r="CH7" s="675"/>
      <c r="CI7" s="675"/>
      <c r="CJ7" s="675"/>
      <c r="CK7" s="675"/>
      <c r="CL7" s="675"/>
      <c r="CM7" s="675"/>
      <c r="CN7" s="675"/>
      <c r="CO7" s="675"/>
      <c r="CP7" s="675"/>
      <c r="CQ7" s="676"/>
      <c r="CR7" s="659">
        <v>1914250</v>
      </c>
      <c r="CS7" s="660"/>
      <c r="CT7" s="660"/>
      <c r="CU7" s="660"/>
      <c r="CV7" s="660"/>
      <c r="CW7" s="660"/>
      <c r="CX7" s="660"/>
      <c r="CY7" s="661"/>
      <c r="CZ7" s="662">
        <v>16.3</v>
      </c>
      <c r="DA7" s="662"/>
      <c r="DB7" s="662"/>
      <c r="DC7" s="662"/>
      <c r="DD7" s="668">
        <v>83721</v>
      </c>
      <c r="DE7" s="660"/>
      <c r="DF7" s="660"/>
      <c r="DG7" s="660"/>
      <c r="DH7" s="660"/>
      <c r="DI7" s="660"/>
      <c r="DJ7" s="660"/>
      <c r="DK7" s="660"/>
      <c r="DL7" s="660"/>
      <c r="DM7" s="660"/>
      <c r="DN7" s="660"/>
      <c r="DO7" s="660"/>
      <c r="DP7" s="661"/>
      <c r="DQ7" s="668">
        <v>1319457</v>
      </c>
      <c r="DR7" s="660"/>
      <c r="DS7" s="660"/>
      <c r="DT7" s="660"/>
      <c r="DU7" s="660"/>
      <c r="DV7" s="660"/>
      <c r="DW7" s="660"/>
      <c r="DX7" s="660"/>
      <c r="DY7" s="660"/>
      <c r="DZ7" s="660"/>
      <c r="EA7" s="660"/>
      <c r="EB7" s="660"/>
      <c r="EC7" s="669"/>
    </row>
    <row r="8" spans="2:143" ht="11.25" customHeight="1" x14ac:dyDescent="0.15">
      <c r="B8" s="656" t="s">
        <v>239</v>
      </c>
      <c r="C8" s="657"/>
      <c r="D8" s="657"/>
      <c r="E8" s="657"/>
      <c r="F8" s="657"/>
      <c r="G8" s="657"/>
      <c r="H8" s="657"/>
      <c r="I8" s="657"/>
      <c r="J8" s="657"/>
      <c r="K8" s="657"/>
      <c r="L8" s="657"/>
      <c r="M8" s="657"/>
      <c r="N8" s="657"/>
      <c r="O8" s="657"/>
      <c r="P8" s="657"/>
      <c r="Q8" s="658"/>
      <c r="R8" s="659">
        <v>3567</v>
      </c>
      <c r="S8" s="660"/>
      <c r="T8" s="660"/>
      <c r="U8" s="660"/>
      <c r="V8" s="660"/>
      <c r="W8" s="660"/>
      <c r="X8" s="660"/>
      <c r="Y8" s="661"/>
      <c r="Z8" s="662">
        <v>0</v>
      </c>
      <c r="AA8" s="662"/>
      <c r="AB8" s="662"/>
      <c r="AC8" s="662"/>
      <c r="AD8" s="663">
        <v>3567</v>
      </c>
      <c r="AE8" s="663"/>
      <c r="AF8" s="663"/>
      <c r="AG8" s="663"/>
      <c r="AH8" s="663"/>
      <c r="AI8" s="663"/>
      <c r="AJ8" s="663"/>
      <c r="AK8" s="663"/>
      <c r="AL8" s="664">
        <v>0.1</v>
      </c>
      <c r="AM8" s="665"/>
      <c r="AN8" s="665"/>
      <c r="AO8" s="666"/>
      <c r="AP8" s="656" t="s">
        <v>240</v>
      </c>
      <c r="AQ8" s="657"/>
      <c r="AR8" s="657"/>
      <c r="AS8" s="657"/>
      <c r="AT8" s="657"/>
      <c r="AU8" s="657"/>
      <c r="AV8" s="657"/>
      <c r="AW8" s="657"/>
      <c r="AX8" s="657"/>
      <c r="AY8" s="657"/>
      <c r="AZ8" s="657"/>
      <c r="BA8" s="657"/>
      <c r="BB8" s="657"/>
      <c r="BC8" s="657"/>
      <c r="BD8" s="657"/>
      <c r="BE8" s="657"/>
      <c r="BF8" s="658"/>
      <c r="BG8" s="659">
        <v>17522</v>
      </c>
      <c r="BH8" s="660"/>
      <c r="BI8" s="660"/>
      <c r="BJ8" s="660"/>
      <c r="BK8" s="660"/>
      <c r="BL8" s="660"/>
      <c r="BM8" s="660"/>
      <c r="BN8" s="661"/>
      <c r="BO8" s="662">
        <v>1.7</v>
      </c>
      <c r="BP8" s="662"/>
      <c r="BQ8" s="662"/>
      <c r="BR8" s="662"/>
      <c r="BS8" s="668" t="s">
        <v>181</v>
      </c>
      <c r="BT8" s="660"/>
      <c r="BU8" s="660"/>
      <c r="BV8" s="660"/>
      <c r="BW8" s="660"/>
      <c r="BX8" s="660"/>
      <c r="BY8" s="660"/>
      <c r="BZ8" s="660"/>
      <c r="CA8" s="660"/>
      <c r="CB8" s="669"/>
      <c r="CD8" s="674" t="s">
        <v>241</v>
      </c>
      <c r="CE8" s="675"/>
      <c r="CF8" s="675"/>
      <c r="CG8" s="675"/>
      <c r="CH8" s="675"/>
      <c r="CI8" s="675"/>
      <c r="CJ8" s="675"/>
      <c r="CK8" s="675"/>
      <c r="CL8" s="675"/>
      <c r="CM8" s="675"/>
      <c r="CN8" s="675"/>
      <c r="CO8" s="675"/>
      <c r="CP8" s="675"/>
      <c r="CQ8" s="676"/>
      <c r="CR8" s="659">
        <v>2584017</v>
      </c>
      <c r="CS8" s="660"/>
      <c r="CT8" s="660"/>
      <c r="CU8" s="660"/>
      <c r="CV8" s="660"/>
      <c r="CW8" s="660"/>
      <c r="CX8" s="660"/>
      <c r="CY8" s="661"/>
      <c r="CZ8" s="662">
        <v>22</v>
      </c>
      <c r="DA8" s="662"/>
      <c r="DB8" s="662"/>
      <c r="DC8" s="662"/>
      <c r="DD8" s="668">
        <v>74551</v>
      </c>
      <c r="DE8" s="660"/>
      <c r="DF8" s="660"/>
      <c r="DG8" s="660"/>
      <c r="DH8" s="660"/>
      <c r="DI8" s="660"/>
      <c r="DJ8" s="660"/>
      <c r="DK8" s="660"/>
      <c r="DL8" s="660"/>
      <c r="DM8" s="660"/>
      <c r="DN8" s="660"/>
      <c r="DO8" s="660"/>
      <c r="DP8" s="661"/>
      <c r="DQ8" s="668">
        <v>1501186</v>
      </c>
      <c r="DR8" s="660"/>
      <c r="DS8" s="660"/>
      <c r="DT8" s="660"/>
      <c r="DU8" s="660"/>
      <c r="DV8" s="660"/>
      <c r="DW8" s="660"/>
      <c r="DX8" s="660"/>
      <c r="DY8" s="660"/>
      <c r="DZ8" s="660"/>
      <c r="EA8" s="660"/>
      <c r="EB8" s="660"/>
      <c r="EC8" s="669"/>
    </row>
    <row r="9" spans="2:143" ht="11.25" customHeight="1" x14ac:dyDescent="0.15">
      <c r="B9" s="656" t="s">
        <v>242</v>
      </c>
      <c r="C9" s="657"/>
      <c r="D9" s="657"/>
      <c r="E9" s="657"/>
      <c r="F9" s="657"/>
      <c r="G9" s="657"/>
      <c r="H9" s="657"/>
      <c r="I9" s="657"/>
      <c r="J9" s="657"/>
      <c r="K9" s="657"/>
      <c r="L9" s="657"/>
      <c r="M9" s="657"/>
      <c r="N9" s="657"/>
      <c r="O9" s="657"/>
      <c r="P9" s="657"/>
      <c r="Q9" s="658"/>
      <c r="R9" s="659">
        <v>3111</v>
      </c>
      <c r="S9" s="660"/>
      <c r="T9" s="660"/>
      <c r="U9" s="660"/>
      <c r="V9" s="660"/>
      <c r="W9" s="660"/>
      <c r="X9" s="660"/>
      <c r="Y9" s="661"/>
      <c r="Z9" s="662">
        <v>0</v>
      </c>
      <c r="AA9" s="662"/>
      <c r="AB9" s="662"/>
      <c r="AC9" s="662"/>
      <c r="AD9" s="663">
        <v>3111</v>
      </c>
      <c r="AE9" s="663"/>
      <c r="AF9" s="663"/>
      <c r="AG9" s="663"/>
      <c r="AH9" s="663"/>
      <c r="AI9" s="663"/>
      <c r="AJ9" s="663"/>
      <c r="AK9" s="663"/>
      <c r="AL9" s="664">
        <v>0</v>
      </c>
      <c r="AM9" s="665"/>
      <c r="AN9" s="665"/>
      <c r="AO9" s="666"/>
      <c r="AP9" s="656" t="s">
        <v>243</v>
      </c>
      <c r="AQ9" s="657"/>
      <c r="AR9" s="657"/>
      <c r="AS9" s="657"/>
      <c r="AT9" s="657"/>
      <c r="AU9" s="657"/>
      <c r="AV9" s="657"/>
      <c r="AW9" s="657"/>
      <c r="AX9" s="657"/>
      <c r="AY9" s="657"/>
      <c r="AZ9" s="657"/>
      <c r="BA9" s="657"/>
      <c r="BB9" s="657"/>
      <c r="BC9" s="657"/>
      <c r="BD9" s="657"/>
      <c r="BE9" s="657"/>
      <c r="BF9" s="658"/>
      <c r="BG9" s="659">
        <v>332704</v>
      </c>
      <c r="BH9" s="660"/>
      <c r="BI9" s="660"/>
      <c r="BJ9" s="660"/>
      <c r="BK9" s="660"/>
      <c r="BL9" s="660"/>
      <c r="BM9" s="660"/>
      <c r="BN9" s="661"/>
      <c r="BO9" s="662">
        <v>32.6</v>
      </c>
      <c r="BP9" s="662"/>
      <c r="BQ9" s="662"/>
      <c r="BR9" s="662"/>
      <c r="BS9" s="668" t="s">
        <v>244</v>
      </c>
      <c r="BT9" s="660"/>
      <c r="BU9" s="660"/>
      <c r="BV9" s="660"/>
      <c r="BW9" s="660"/>
      <c r="BX9" s="660"/>
      <c r="BY9" s="660"/>
      <c r="BZ9" s="660"/>
      <c r="CA9" s="660"/>
      <c r="CB9" s="669"/>
      <c r="CD9" s="674" t="s">
        <v>245</v>
      </c>
      <c r="CE9" s="675"/>
      <c r="CF9" s="675"/>
      <c r="CG9" s="675"/>
      <c r="CH9" s="675"/>
      <c r="CI9" s="675"/>
      <c r="CJ9" s="675"/>
      <c r="CK9" s="675"/>
      <c r="CL9" s="675"/>
      <c r="CM9" s="675"/>
      <c r="CN9" s="675"/>
      <c r="CO9" s="675"/>
      <c r="CP9" s="675"/>
      <c r="CQ9" s="676"/>
      <c r="CR9" s="659">
        <v>1244425</v>
      </c>
      <c r="CS9" s="660"/>
      <c r="CT9" s="660"/>
      <c r="CU9" s="660"/>
      <c r="CV9" s="660"/>
      <c r="CW9" s="660"/>
      <c r="CX9" s="660"/>
      <c r="CY9" s="661"/>
      <c r="CZ9" s="662">
        <v>10.6</v>
      </c>
      <c r="DA9" s="662"/>
      <c r="DB9" s="662"/>
      <c r="DC9" s="662"/>
      <c r="DD9" s="668" t="s">
        <v>244</v>
      </c>
      <c r="DE9" s="660"/>
      <c r="DF9" s="660"/>
      <c r="DG9" s="660"/>
      <c r="DH9" s="660"/>
      <c r="DI9" s="660"/>
      <c r="DJ9" s="660"/>
      <c r="DK9" s="660"/>
      <c r="DL9" s="660"/>
      <c r="DM9" s="660"/>
      <c r="DN9" s="660"/>
      <c r="DO9" s="660"/>
      <c r="DP9" s="661"/>
      <c r="DQ9" s="668">
        <v>1066507</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181</v>
      </c>
      <c r="S10" s="660"/>
      <c r="T10" s="660"/>
      <c r="U10" s="660"/>
      <c r="V10" s="660"/>
      <c r="W10" s="660"/>
      <c r="X10" s="660"/>
      <c r="Y10" s="661"/>
      <c r="Z10" s="662" t="s">
        <v>181</v>
      </c>
      <c r="AA10" s="662"/>
      <c r="AB10" s="662"/>
      <c r="AC10" s="662"/>
      <c r="AD10" s="663" t="s">
        <v>244</v>
      </c>
      <c r="AE10" s="663"/>
      <c r="AF10" s="663"/>
      <c r="AG10" s="663"/>
      <c r="AH10" s="663"/>
      <c r="AI10" s="663"/>
      <c r="AJ10" s="663"/>
      <c r="AK10" s="663"/>
      <c r="AL10" s="664" t="s">
        <v>181</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31106</v>
      </c>
      <c r="BH10" s="660"/>
      <c r="BI10" s="660"/>
      <c r="BJ10" s="660"/>
      <c r="BK10" s="660"/>
      <c r="BL10" s="660"/>
      <c r="BM10" s="660"/>
      <c r="BN10" s="661"/>
      <c r="BO10" s="662">
        <v>3</v>
      </c>
      <c r="BP10" s="662"/>
      <c r="BQ10" s="662"/>
      <c r="BR10" s="662"/>
      <c r="BS10" s="668">
        <v>5273</v>
      </c>
      <c r="BT10" s="660"/>
      <c r="BU10" s="660"/>
      <c r="BV10" s="660"/>
      <c r="BW10" s="660"/>
      <c r="BX10" s="660"/>
      <c r="BY10" s="660"/>
      <c r="BZ10" s="660"/>
      <c r="CA10" s="660"/>
      <c r="CB10" s="669"/>
      <c r="CD10" s="674" t="s">
        <v>248</v>
      </c>
      <c r="CE10" s="675"/>
      <c r="CF10" s="675"/>
      <c r="CG10" s="675"/>
      <c r="CH10" s="675"/>
      <c r="CI10" s="675"/>
      <c r="CJ10" s="675"/>
      <c r="CK10" s="675"/>
      <c r="CL10" s="675"/>
      <c r="CM10" s="675"/>
      <c r="CN10" s="675"/>
      <c r="CO10" s="675"/>
      <c r="CP10" s="675"/>
      <c r="CQ10" s="676"/>
      <c r="CR10" s="659">
        <v>3035</v>
      </c>
      <c r="CS10" s="660"/>
      <c r="CT10" s="660"/>
      <c r="CU10" s="660"/>
      <c r="CV10" s="660"/>
      <c r="CW10" s="660"/>
      <c r="CX10" s="660"/>
      <c r="CY10" s="661"/>
      <c r="CZ10" s="662">
        <v>0</v>
      </c>
      <c r="DA10" s="662"/>
      <c r="DB10" s="662"/>
      <c r="DC10" s="662"/>
      <c r="DD10" s="668" t="s">
        <v>244</v>
      </c>
      <c r="DE10" s="660"/>
      <c r="DF10" s="660"/>
      <c r="DG10" s="660"/>
      <c r="DH10" s="660"/>
      <c r="DI10" s="660"/>
      <c r="DJ10" s="660"/>
      <c r="DK10" s="660"/>
      <c r="DL10" s="660"/>
      <c r="DM10" s="660"/>
      <c r="DN10" s="660"/>
      <c r="DO10" s="660"/>
      <c r="DP10" s="661"/>
      <c r="DQ10" s="668">
        <v>935</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t="s">
        <v>244</v>
      </c>
      <c r="S11" s="660"/>
      <c r="T11" s="660"/>
      <c r="U11" s="660"/>
      <c r="V11" s="660"/>
      <c r="W11" s="660"/>
      <c r="X11" s="660"/>
      <c r="Y11" s="661"/>
      <c r="Z11" s="662" t="s">
        <v>244</v>
      </c>
      <c r="AA11" s="662"/>
      <c r="AB11" s="662"/>
      <c r="AC11" s="662"/>
      <c r="AD11" s="663" t="s">
        <v>244</v>
      </c>
      <c r="AE11" s="663"/>
      <c r="AF11" s="663"/>
      <c r="AG11" s="663"/>
      <c r="AH11" s="663"/>
      <c r="AI11" s="663"/>
      <c r="AJ11" s="663"/>
      <c r="AK11" s="663"/>
      <c r="AL11" s="664" t="s">
        <v>244</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18990</v>
      </c>
      <c r="BH11" s="660"/>
      <c r="BI11" s="660"/>
      <c r="BJ11" s="660"/>
      <c r="BK11" s="660"/>
      <c r="BL11" s="660"/>
      <c r="BM11" s="660"/>
      <c r="BN11" s="661"/>
      <c r="BO11" s="662">
        <v>1.9</v>
      </c>
      <c r="BP11" s="662"/>
      <c r="BQ11" s="662"/>
      <c r="BR11" s="662"/>
      <c r="BS11" s="668">
        <v>3787</v>
      </c>
      <c r="BT11" s="660"/>
      <c r="BU11" s="660"/>
      <c r="BV11" s="660"/>
      <c r="BW11" s="660"/>
      <c r="BX11" s="660"/>
      <c r="BY11" s="660"/>
      <c r="BZ11" s="660"/>
      <c r="CA11" s="660"/>
      <c r="CB11" s="669"/>
      <c r="CD11" s="674" t="s">
        <v>251</v>
      </c>
      <c r="CE11" s="675"/>
      <c r="CF11" s="675"/>
      <c r="CG11" s="675"/>
      <c r="CH11" s="675"/>
      <c r="CI11" s="675"/>
      <c r="CJ11" s="675"/>
      <c r="CK11" s="675"/>
      <c r="CL11" s="675"/>
      <c r="CM11" s="675"/>
      <c r="CN11" s="675"/>
      <c r="CO11" s="675"/>
      <c r="CP11" s="675"/>
      <c r="CQ11" s="676"/>
      <c r="CR11" s="659">
        <v>1271219</v>
      </c>
      <c r="CS11" s="660"/>
      <c r="CT11" s="660"/>
      <c r="CU11" s="660"/>
      <c r="CV11" s="660"/>
      <c r="CW11" s="660"/>
      <c r="CX11" s="660"/>
      <c r="CY11" s="661"/>
      <c r="CZ11" s="662">
        <v>10.8</v>
      </c>
      <c r="DA11" s="662"/>
      <c r="DB11" s="662"/>
      <c r="DC11" s="662"/>
      <c r="DD11" s="668">
        <v>271188</v>
      </c>
      <c r="DE11" s="660"/>
      <c r="DF11" s="660"/>
      <c r="DG11" s="660"/>
      <c r="DH11" s="660"/>
      <c r="DI11" s="660"/>
      <c r="DJ11" s="660"/>
      <c r="DK11" s="660"/>
      <c r="DL11" s="660"/>
      <c r="DM11" s="660"/>
      <c r="DN11" s="660"/>
      <c r="DO11" s="660"/>
      <c r="DP11" s="661"/>
      <c r="DQ11" s="668">
        <v>661436</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v>192729</v>
      </c>
      <c r="S12" s="660"/>
      <c r="T12" s="660"/>
      <c r="U12" s="660"/>
      <c r="V12" s="660"/>
      <c r="W12" s="660"/>
      <c r="X12" s="660"/>
      <c r="Y12" s="661"/>
      <c r="Z12" s="662">
        <v>1.6</v>
      </c>
      <c r="AA12" s="662"/>
      <c r="AB12" s="662"/>
      <c r="AC12" s="662"/>
      <c r="AD12" s="663">
        <v>192729</v>
      </c>
      <c r="AE12" s="663"/>
      <c r="AF12" s="663"/>
      <c r="AG12" s="663"/>
      <c r="AH12" s="663"/>
      <c r="AI12" s="663"/>
      <c r="AJ12" s="663"/>
      <c r="AK12" s="663"/>
      <c r="AL12" s="664">
        <v>2.7</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524086</v>
      </c>
      <c r="BH12" s="660"/>
      <c r="BI12" s="660"/>
      <c r="BJ12" s="660"/>
      <c r="BK12" s="660"/>
      <c r="BL12" s="660"/>
      <c r="BM12" s="660"/>
      <c r="BN12" s="661"/>
      <c r="BO12" s="662">
        <v>51.3</v>
      </c>
      <c r="BP12" s="662"/>
      <c r="BQ12" s="662"/>
      <c r="BR12" s="662"/>
      <c r="BS12" s="668">
        <v>18613</v>
      </c>
      <c r="BT12" s="660"/>
      <c r="BU12" s="660"/>
      <c r="BV12" s="660"/>
      <c r="BW12" s="660"/>
      <c r="BX12" s="660"/>
      <c r="BY12" s="660"/>
      <c r="BZ12" s="660"/>
      <c r="CA12" s="660"/>
      <c r="CB12" s="669"/>
      <c r="CD12" s="674" t="s">
        <v>254</v>
      </c>
      <c r="CE12" s="675"/>
      <c r="CF12" s="675"/>
      <c r="CG12" s="675"/>
      <c r="CH12" s="675"/>
      <c r="CI12" s="675"/>
      <c r="CJ12" s="675"/>
      <c r="CK12" s="675"/>
      <c r="CL12" s="675"/>
      <c r="CM12" s="675"/>
      <c r="CN12" s="675"/>
      <c r="CO12" s="675"/>
      <c r="CP12" s="675"/>
      <c r="CQ12" s="676"/>
      <c r="CR12" s="659">
        <v>236459</v>
      </c>
      <c r="CS12" s="660"/>
      <c r="CT12" s="660"/>
      <c r="CU12" s="660"/>
      <c r="CV12" s="660"/>
      <c r="CW12" s="660"/>
      <c r="CX12" s="660"/>
      <c r="CY12" s="661"/>
      <c r="CZ12" s="662">
        <v>2</v>
      </c>
      <c r="DA12" s="662"/>
      <c r="DB12" s="662"/>
      <c r="DC12" s="662"/>
      <c r="DD12" s="668">
        <v>4416</v>
      </c>
      <c r="DE12" s="660"/>
      <c r="DF12" s="660"/>
      <c r="DG12" s="660"/>
      <c r="DH12" s="660"/>
      <c r="DI12" s="660"/>
      <c r="DJ12" s="660"/>
      <c r="DK12" s="660"/>
      <c r="DL12" s="660"/>
      <c r="DM12" s="660"/>
      <c r="DN12" s="660"/>
      <c r="DO12" s="660"/>
      <c r="DP12" s="661"/>
      <c r="DQ12" s="668">
        <v>168308</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244</v>
      </c>
      <c r="S13" s="660"/>
      <c r="T13" s="660"/>
      <c r="U13" s="660"/>
      <c r="V13" s="660"/>
      <c r="W13" s="660"/>
      <c r="X13" s="660"/>
      <c r="Y13" s="661"/>
      <c r="Z13" s="662" t="s">
        <v>181</v>
      </c>
      <c r="AA13" s="662"/>
      <c r="AB13" s="662"/>
      <c r="AC13" s="662"/>
      <c r="AD13" s="663" t="s">
        <v>181</v>
      </c>
      <c r="AE13" s="663"/>
      <c r="AF13" s="663"/>
      <c r="AG13" s="663"/>
      <c r="AH13" s="663"/>
      <c r="AI13" s="663"/>
      <c r="AJ13" s="663"/>
      <c r="AK13" s="663"/>
      <c r="AL13" s="664" t="s">
        <v>181</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520837</v>
      </c>
      <c r="BH13" s="660"/>
      <c r="BI13" s="660"/>
      <c r="BJ13" s="660"/>
      <c r="BK13" s="660"/>
      <c r="BL13" s="660"/>
      <c r="BM13" s="660"/>
      <c r="BN13" s="661"/>
      <c r="BO13" s="662">
        <v>51</v>
      </c>
      <c r="BP13" s="662"/>
      <c r="BQ13" s="662"/>
      <c r="BR13" s="662"/>
      <c r="BS13" s="668">
        <v>18613</v>
      </c>
      <c r="BT13" s="660"/>
      <c r="BU13" s="660"/>
      <c r="BV13" s="660"/>
      <c r="BW13" s="660"/>
      <c r="BX13" s="660"/>
      <c r="BY13" s="660"/>
      <c r="BZ13" s="660"/>
      <c r="CA13" s="660"/>
      <c r="CB13" s="669"/>
      <c r="CD13" s="674" t="s">
        <v>257</v>
      </c>
      <c r="CE13" s="675"/>
      <c r="CF13" s="675"/>
      <c r="CG13" s="675"/>
      <c r="CH13" s="675"/>
      <c r="CI13" s="675"/>
      <c r="CJ13" s="675"/>
      <c r="CK13" s="675"/>
      <c r="CL13" s="675"/>
      <c r="CM13" s="675"/>
      <c r="CN13" s="675"/>
      <c r="CO13" s="675"/>
      <c r="CP13" s="675"/>
      <c r="CQ13" s="676"/>
      <c r="CR13" s="659">
        <v>840118</v>
      </c>
      <c r="CS13" s="660"/>
      <c r="CT13" s="660"/>
      <c r="CU13" s="660"/>
      <c r="CV13" s="660"/>
      <c r="CW13" s="660"/>
      <c r="CX13" s="660"/>
      <c r="CY13" s="661"/>
      <c r="CZ13" s="662">
        <v>7.2</v>
      </c>
      <c r="DA13" s="662"/>
      <c r="DB13" s="662"/>
      <c r="DC13" s="662"/>
      <c r="DD13" s="668">
        <v>371280</v>
      </c>
      <c r="DE13" s="660"/>
      <c r="DF13" s="660"/>
      <c r="DG13" s="660"/>
      <c r="DH13" s="660"/>
      <c r="DI13" s="660"/>
      <c r="DJ13" s="660"/>
      <c r="DK13" s="660"/>
      <c r="DL13" s="660"/>
      <c r="DM13" s="660"/>
      <c r="DN13" s="660"/>
      <c r="DO13" s="660"/>
      <c r="DP13" s="661"/>
      <c r="DQ13" s="668">
        <v>457026</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181</v>
      </c>
      <c r="S14" s="660"/>
      <c r="T14" s="660"/>
      <c r="U14" s="660"/>
      <c r="V14" s="660"/>
      <c r="W14" s="660"/>
      <c r="X14" s="660"/>
      <c r="Y14" s="661"/>
      <c r="Z14" s="662" t="s">
        <v>244</v>
      </c>
      <c r="AA14" s="662"/>
      <c r="AB14" s="662"/>
      <c r="AC14" s="662"/>
      <c r="AD14" s="663" t="s">
        <v>244</v>
      </c>
      <c r="AE14" s="663"/>
      <c r="AF14" s="663"/>
      <c r="AG14" s="663"/>
      <c r="AH14" s="663"/>
      <c r="AI14" s="663"/>
      <c r="AJ14" s="663"/>
      <c r="AK14" s="663"/>
      <c r="AL14" s="664" t="s">
        <v>244</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42764</v>
      </c>
      <c r="BH14" s="660"/>
      <c r="BI14" s="660"/>
      <c r="BJ14" s="660"/>
      <c r="BK14" s="660"/>
      <c r="BL14" s="660"/>
      <c r="BM14" s="660"/>
      <c r="BN14" s="661"/>
      <c r="BO14" s="662">
        <v>4.2</v>
      </c>
      <c r="BP14" s="662"/>
      <c r="BQ14" s="662"/>
      <c r="BR14" s="662"/>
      <c r="BS14" s="668" t="s">
        <v>244</v>
      </c>
      <c r="BT14" s="660"/>
      <c r="BU14" s="660"/>
      <c r="BV14" s="660"/>
      <c r="BW14" s="660"/>
      <c r="BX14" s="660"/>
      <c r="BY14" s="660"/>
      <c r="BZ14" s="660"/>
      <c r="CA14" s="660"/>
      <c r="CB14" s="669"/>
      <c r="CD14" s="674" t="s">
        <v>260</v>
      </c>
      <c r="CE14" s="675"/>
      <c r="CF14" s="675"/>
      <c r="CG14" s="675"/>
      <c r="CH14" s="675"/>
      <c r="CI14" s="675"/>
      <c r="CJ14" s="675"/>
      <c r="CK14" s="675"/>
      <c r="CL14" s="675"/>
      <c r="CM14" s="675"/>
      <c r="CN14" s="675"/>
      <c r="CO14" s="675"/>
      <c r="CP14" s="675"/>
      <c r="CQ14" s="676"/>
      <c r="CR14" s="659">
        <v>445879</v>
      </c>
      <c r="CS14" s="660"/>
      <c r="CT14" s="660"/>
      <c r="CU14" s="660"/>
      <c r="CV14" s="660"/>
      <c r="CW14" s="660"/>
      <c r="CX14" s="660"/>
      <c r="CY14" s="661"/>
      <c r="CZ14" s="662">
        <v>3.8</v>
      </c>
      <c r="DA14" s="662"/>
      <c r="DB14" s="662"/>
      <c r="DC14" s="662"/>
      <c r="DD14" s="668">
        <v>38169</v>
      </c>
      <c r="DE14" s="660"/>
      <c r="DF14" s="660"/>
      <c r="DG14" s="660"/>
      <c r="DH14" s="660"/>
      <c r="DI14" s="660"/>
      <c r="DJ14" s="660"/>
      <c r="DK14" s="660"/>
      <c r="DL14" s="660"/>
      <c r="DM14" s="660"/>
      <c r="DN14" s="660"/>
      <c r="DO14" s="660"/>
      <c r="DP14" s="661"/>
      <c r="DQ14" s="668">
        <v>386449</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v>28741</v>
      </c>
      <c r="S15" s="660"/>
      <c r="T15" s="660"/>
      <c r="U15" s="660"/>
      <c r="V15" s="660"/>
      <c r="W15" s="660"/>
      <c r="X15" s="660"/>
      <c r="Y15" s="661"/>
      <c r="Z15" s="662">
        <v>0.2</v>
      </c>
      <c r="AA15" s="662"/>
      <c r="AB15" s="662"/>
      <c r="AC15" s="662"/>
      <c r="AD15" s="663">
        <v>28741</v>
      </c>
      <c r="AE15" s="663"/>
      <c r="AF15" s="663"/>
      <c r="AG15" s="663"/>
      <c r="AH15" s="663"/>
      <c r="AI15" s="663"/>
      <c r="AJ15" s="663"/>
      <c r="AK15" s="663"/>
      <c r="AL15" s="664">
        <v>0.4</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48700</v>
      </c>
      <c r="BH15" s="660"/>
      <c r="BI15" s="660"/>
      <c r="BJ15" s="660"/>
      <c r="BK15" s="660"/>
      <c r="BL15" s="660"/>
      <c r="BM15" s="660"/>
      <c r="BN15" s="661"/>
      <c r="BO15" s="662">
        <v>4.8</v>
      </c>
      <c r="BP15" s="662"/>
      <c r="BQ15" s="662"/>
      <c r="BR15" s="662"/>
      <c r="BS15" s="668" t="s">
        <v>244</v>
      </c>
      <c r="BT15" s="660"/>
      <c r="BU15" s="660"/>
      <c r="BV15" s="660"/>
      <c r="BW15" s="660"/>
      <c r="BX15" s="660"/>
      <c r="BY15" s="660"/>
      <c r="BZ15" s="660"/>
      <c r="CA15" s="660"/>
      <c r="CB15" s="669"/>
      <c r="CD15" s="674" t="s">
        <v>263</v>
      </c>
      <c r="CE15" s="675"/>
      <c r="CF15" s="675"/>
      <c r="CG15" s="675"/>
      <c r="CH15" s="675"/>
      <c r="CI15" s="675"/>
      <c r="CJ15" s="675"/>
      <c r="CK15" s="675"/>
      <c r="CL15" s="675"/>
      <c r="CM15" s="675"/>
      <c r="CN15" s="675"/>
      <c r="CO15" s="675"/>
      <c r="CP15" s="675"/>
      <c r="CQ15" s="676"/>
      <c r="CR15" s="659">
        <v>1077003</v>
      </c>
      <c r="CS15" s="660"/>
      <c r="CT15" s="660"/>
      <c r="CU15" s="660"/>
      <c r="CV15" s="660"/>
      <c r="CW15" s="660"/>
      <c r="CX15" s="660"/>
      <c r="CY15" s="661"/>
      <c r="CZ15" s="662">
        <v>9.1999999999999993</v>
      </c>
      <c r="DA15" s="662"/>
      <c r="DB15" s="662"/>
      <c r="DC15" s="662"/>
      <c r="DD15" s="668">
        <v>142178</v>
      </c>
      <c r="DE15" s="660"/>
      <c r="DF15" s="660"/>
      <c r="DG15" s="660"/>
      <c r="DH15" s="660"/>
      <c r="DI15" s="660"/>
      <c r="DJ15" s="660"/>
      <c r="DK15" s="660"/>
      <c r="DL15" s="660"/>
      <c r="DM15" s="660"/>
      <c r="DN15" s="660"/>
      <c r="DO15" s="660"/>
      <c r="DP15" s="661"/>
      <c r="DQ15" s="668">
        <v>803077</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t="s">
        <v>244</v>
      </c>
      <c r="S16" s="660"/>
      <c r="T16" s="660"/>
      <c r="U16" s="660"/>
      <c r="V16" s="660"/>
      <c r="W16" s="660"/>
      <c r="X16" s="660"/>
      <c r="Y16" s="661"/>
      <c r="Z16" s="662" t="s">
        <v>181</v>
      </c>
      <c r="AA16" s="662"/>
      <c r="AB16" s="662"/>
      <c r="AC16" s="662"/>
      <c r="AD16" s="663" t="s">
        <v>181</v>
      </c>
      <c r="AE16" s="663"/>
      <c r="AF16" s="663"/>
      <c r="AG16" s="663"/>
      <c r="AH16" s="663"/>
      <c r="AI16" s="663"/>
      <c r="AJ16" s="663"/>
      <c r="AK16" s="663"/>
      <c r="AL16" s="664" t="s">
        <v>244</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244</v>
      </c>
      <c r="BH16" s="660"/>
      <c r="BI16" s="660"/>
      <c r="BJ16" s="660"/>
      <c r="BK16" s="660"/>
      <c r="BL16" s="660"/>
      <c r="BM16" s="660"/>
      <c r="BN16" s="661"/>
      <c r="BO16" s="662" t="s">
        <v>181</v>
      </c>
      <c r="BP16" s="662"/>
      <c r="BQ16" s="662"/>
      <c r="BR16" s="662"/>
      <c r="BS16" s="668" t="s">
        <v>244</v>
      </c>
      <c r="BT16" s="660"/>
      <c r="BU16" s="660"/>
      <c r="BV16" s="660"/>
      <c r="BW16" s="660"/>
      <c r="BX16" s="660"/>
      <c r="BY16" s="660"/>
      <c r="BZ16" s="660"/>
      <c r="CA16" s="660"/>
      <c r="CB16" s="669"/>
      <c r="CD16" s="674" t="s">
        <v>266</v>
      </c>
      <c r="CE16" s="675"/>
      <c r="CF16" s="675"/>
      <c r="CG16" s="675"/>
      <c r="CH16" s="675"/>
      <c r="CI16" s="675"/>
      <c r="CJ16" s="675"/>
      <c r="CK16" s="675"/>
      <c r="CL16" s="675"/>
      <c r="CM16" s="675"/>
      <c r="CN16" s="675"/>
      <c r="CO16" s="675"/>
      <c r="CP16" s="675"/>
      <c r="CQ16" s="676"/>
      <c r="CR16" s="659">
        <v>89051</v>
      </c>
      <c r="CS16" s="660"/>
      <c r="CT16" s="660"/>
      <c r="CU16" s="660"/>
      <c r="CV16" s="660"/>
      <c r="CW16" s="660"/>
      <c r="CX16" s="660"/>
      <c r="CY16" s="661"/>
      <c r="CZ16" s="662">
        <v>0.8</v>
      </c>
      <c r="DA16" s="662"/>
      <c r="DB16" s="662"/>
      <c r="DC16" s="662"/>
      <c r="DD16" s="668" t="s">
        <v>133</v>
      </c>
      <c r="DE16" s="660"/>
      <c r="DF16" s="660"/>
      <c r="DG16" s="660"/>
      <c r="DH16" s="660"/>
      <c r="DI16" s="660"/>
      <c r="DJ16" s="660"/>
      <c r="DK16" s="660"/>
      <c r="DL16" s="660"/>
      <c r="DM16" s="660"/>
      <c r="DN16" s="660"/>
      <c r="DO16" s="660"/>
      <c r="DP16" s="661"/>
      <c r="DQ16" s="668">
        <v>11764</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2387</v>
      </c>
      <c r="S17" s="660"/>
      <c r="T17" s="660"/>
      <c r="U17" s="660"/>
      <c r="V17" s="660"/>
      <c r="W17" s="660"/>
      <c r="X17" s="660"/>
      <c r="Y17" s="661"/>
      <c r="Z17" s="662">
        <v>0</v>
      </c>
      <c r="AA17" s="662"/>
      <c r="AB17" s="662"/>
      <c r="AC17" s="662"/>
      <c r="AD17" s="663">
        <v>2387</v>
      </c>
      <c r="AE17" s="663"/>
      <c r="AF17" s="663"/>
      <c r="AG17" s="663"/>
      <c r="AH17" s="663"/>
      <c r="AI17" s="663"/>
      <c r="AJ17" s="663"/>
      <c r="AK17" s="663"/>
      <c r="AL17" s="664">
        <v>0</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244</v>
      </c>
      <c r="BH17" s="660"/>
      <c r="BI17" s="660"/>
      <c r="BJ17" s="660"/>
      <c r="BK17" s="660"/>
      <c r="BL17" s="660"/>
      <c r="BM17" s="660"/>
      <c r="BN17" s="661"/>
      <c r="BO17" s="662" t="s">
        <v>244</v>
      </c>
      <c r="BP17" s="662"/>
      <c r="BQ17" s="662"/>
      <c r="BR17" s="662"/>
      <c r="BS17" s="668" t="s">
        <v>181</v>
      </c>
      <c r="BT17" s="660"/>
      <c r="BU17" s="660"/>
      <c r="BV17" s="660"/>
      <c r="BW17" s="660"/>
      <c r="BX17" s="660"/>
      <c r="BY17" s="660"/>
      <c r="BZ17" s="660"/>
      <c r="CA17" s="660"/>
      <c r="CB17" s="669"/>
      <c r="CD17" s="674" t="s">
        <v>269</v>
      </c>
      <c r="CE17" s="675"/>
      <c r="CF17" s="675"/>
      <c r="CG17" s="675"/>
      <c r="CH17" s="675"/>
      <c r="CI17" s="675"/>
      <c r="CJ17" s="675"/>
      <c r="CK17" s="675"/>
      <c r="CL17" s="675"/>
      <c r="CM17" s="675"/>
      <c r="CN17" s="675"/>
      <c r="CO17" s="675"/>
      <c r="CP17" s="675"/>
      <c r="CQ17" s="676"/>
      <c r="CR17" s="659">
        <v>1927846</v>
      </c>
      <c r="CS17" s="660"/>
      <c r="CT17" s="660"/>
      <c r="CU17" s="660"/>
      <c r="CV17" s="660"/>
      <c r="CW17" s="660"/>
      <c r="CX17" s="660"/>
      <c r="CY17" s="661"/>
      <c r="CZ17" s="662">
        <v>16.399999999999999</v>
      </c>
      <c r="DA17" s="662"/>
      <c r="DB17" s="662"/>
      <c r="DC17" s="662"/>
      <c r="DD17" s="668" t="s">
        <v>244</v>
      </c>
      <c r="DE17" s="660"/>
      <c r="DF17" s="660"/>
      <c r="DG17" s="660"/>
      <c r="DH17" s="660"/>
      <c r="DI17" s="660"/>
      <c r="DJ17" s="660"/>
      <c r="DK17" s="660"/>
      <c r="DL17" s="660"/>
      <c r="DM17" s="660"/>
      <c r="DN17" s="660"/>
      <c r="DO17" s="660"/>
      <c r="DP17" s="661"/>
      <c r="DQ17" s="668">
        <v>1856538</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6237463</v>
      </c>
      <c r="S18" s="660"/>
      <c r="T18" s="660"/>
      <c r="U18" s="660"/>
      <c r="V18" s="660"/>
      <c r="W18" s="660"/>
      <c r="X18" s="660"/>
      <c r="Y18" s="661"/>
      <c r="Z18" s="662">
        <v>52</v>
      </c>
      <c r="AA18" s="662"/>
      <c r="AB18" s="662"/>
      <c r="AC18" s="662"/>
      <c r="AD18" s="663">
        <v>5604300</v>
      </c>
      <c r="AE18" s="663"/>
      <c r="AF18" s="663"/>
      <c r="AG18" s="663"/>
      <c r="AH18" s="663"/>
      <c r="AI18" s="663"/>
      <c r="AJ18" s="663"/>
      <c r="AK18" s="663"/>
      <c r="AL18" s="664">
        <v>79.599999999999994</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244</v>
      </c>
      <c r="BH18" s="660"/>
      <c r="BI18" s="660"/>
      <c r="BJ18" s="660"/>
      <c r="BK18" s="660"/>
      <c r="BL18" s="660"/>
      <c r="BM18" s="660"/>
      <c r="BN18" s="661"/>
      <c r="BO18" s="662" t="s">
        <v>244</v>
      </c>
      <c r="BP18" s="662"/>
      <c r="BQ18" s="662"/>
      <c r="BR18" s="662"/>
      <c r="BS18" s="668" t="s">
        <v>181</v>
      </c>
      <c r="BT18" s="660"/>
      <c r="BU18" s="660"/>
      <c r="BV18" s="660"/>
      <c r="BW18" s="660"/>
      <c r="BX18" s="660"/>
      <c r="BY18" s="660"/>
      <c r="BZ18" s="660"/>
      <c r="CA18" s="660"/>
      <c r="CB18" s="669"/>
      <c r="CD18" s="674" t="s">
        <v>272</v>
      </c>
      <c r="CE18" s="675"/>
      <c r="CF18" s="675"/>
      <c r="CG18" s="675"/>
      <c r="CH18" s="675"/>
      <c r="CI18" s="675"/>
      <c r="CJ18" s="675"/>
      <c r="CK18" s="675"/>
      <c r="CL18" s="675"/>
      <c r="CM18" s="675"/>
      <c r="CN18" s="675"/>
      <c r="CO18" s="675"/>
      <c r="CP18" s="675"/>
      <c r="CQ18" s="676"/>
      <c r="CR18" s="659" t="s">
        <v>244</v>
      </c>
      <c r="CS18" s="660"/>
      <c r="CT18" s="660"/>
      <c r="CU18" s="660"/>
      <c r="CV18" s="660"/>
      <c r="CW18" s="660"/>
      <c r="CX18" s="660"/>
      <c r="CY18" s="661"/>
      <c r="CZ18" s="662" t="s">
        <v>244</v>
      </c>
      <c r="DA18" s="662"/>
      <c r="DB18" s="662"/>
      <c r="DC18" s="662"/>
      <c r="DD18" s="668" t="s">
        <v>244</v>
      </c>
      <c r="DE18" s="660"/>
      <c r="DF18" s="660"/>
      <c r="DG18" s="660"/>
      <c r="DH18" s="660"/>
      <c r="DI18" s="660"/>
      <c r="DJ18" s="660"/>
      <c r="DK18" s="660"/>
      <c r="DL18" s="660"/>
      <c r="DM18" s="660"/>
      <c r="DN18" s="660"/>
      <c r="DO18" s="660"/>
      <c r="DP18" s="661"/>
      <c r="DQ18" s="668" t="s">
        <v>244</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5604300</v>
      </c>
      <c r="S19" s="660"/>
      <c r="T19" s="660"/>
      <c r="U19" s="660"/>
      <c r="V19" s="660"/>
      <c r="W19" s="660"/>
      <c r="X19" s="660"/>
      <c r="Y19" s="661"/>
      <c r="Z19" s="662">
        <v>46.7</v>
      </c>
      <c r="AA19" s="662"/>
      <c r="AB19" s="662"/>
      <c r="AC19" s="662"/>
      <c r="AD19" s="663">
        <v>5604300</v>
      </c>
      <c r="AE19" s="663"/>
      <c r="AF19" s="663"/>
      <c r="AG19" s="663"/>
      <c r="AH19" s="663"/>
      <c r="AI19" s="663"/>
      <c r="AJ19" s="663"/>
      <c r="AK19" s="663"/>
      <c r="AL19" s="664">
        <v>79.599999999999994</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5366</v>
      </c>
      <c r="BH19" s="660"/>
      <c r="BI19" s="660"/>
      <c r="BJ19" s="660"/>
      <c r="BK19" s="660"/>
      <c r="BL19" s="660"/>
      <c r="BM19" s="660"/>
      <c r="BN19" s="661"/>
      <c r="BO19" s="662">
        <v>0.5</v>
      </c>
      <c r="BP19" s="662"/>
      <c r="BQ19" s="662"/>
      <c r="BR19" s="662"/>
      <c r="BS19" s="668" t="s">
        <v>244</v>
      </c>
      <c r="BT19" s="660"/>
      <c r="BU19" s="660"/>
      <c r="BV19" s="660"/>
      <c r="BW19" s="660"/>
      <c r="BX19" s="660"/>
      <c r="BY19" s="660"/>
      <c r="BZ19" s="660"/>
      <c r="CA19" s="660"/>
      <c r="CB19" s="669"/>
      <c r="CD19" s="674" t="s">
        <v>275</v>
      </c>
      <c r="CE19" s="675"/>
      <c r="CF19" s="675"/>
      <c r="CG19" s="675"/>
      <c r="CH19" s="675"/>
      <c r="CI19" s="675"/>
      <c r="CJ19" s="675"/>
      <c r="CK19" s="675"/>
      <c r="CL19" s="675"/>
      <c r="CM19" s="675"/>
      <c r="CN19" s="675"/>
      <c r="CO19" s="675"/>
      <c r="CP19" s="675"/>
      <c r="CQ19" s="676"/>
      <c r="CR19" s="659" t="s">
        <v>244</v>
      </c>
      <c r="CS19" s="660"/>
      <c r="CT19" s="660"/>
      <c r="CU19" s="660"/>
      <c r="CV19" s="660"/>
      <c r="CW19" s="660"/>
      <c r="CX19" s="660"/>
      <c r="CY19" s="661"/>
      <c r="CZ19" s="662" t="s">
        <v>133</v>
      </c>
      <c r="DA19" s="662"/>
      <c r="DB19" s="662"/>
      <c r="DC19" s="662"/>
      <c r="DD19" s="668" t="s">
        <v>244</v>
      </c>
      <c r="DE19" s="660"/>
      <c r="DF19" s="660"/>
      <c r="DG19" s="660"/>
      <c r="DH19" s="660"/>
      <c r="DI19" s="660"/>
      <c r="DJ19" s="660"/>
      <c r="DK19" s="660"/>
      <c r="DL19" s="660"/>
      <c r="DM19" s="660"/>
      <c r="DN19" s="660"/>
      <c r="DO19" s="660"/>
      <c r="DP19" s="661"/>
      <c r="DQ19" s="668" t="s">
        <v>244</v>
      </c>
      <c r="DR19" s="660"/>
      <c r="DS19" s="660"/>
      <c r="DT19" s="660"/>
      <c r="DU19" s="660"/>
      <c r="DV19" s="660"/>
      <c r="DW19" s="660"/>
      <c r="DX19" s="660"/>
      <c r="DY19" s="660"/>
      <c r="DZ19" s="660"/>
      <c r="EA19" s="660"/>
      <c r="EB19" s="660"/>
      <c r="EC19" s="669"/>
    </row>
    <row r="20" spans="2:133" ht="11.25" customHeight="1" x14ac:dyDescent="0.15">
      <c r="B20" s="656" t="s">
        <v>276</v>
      </c>
      <c r="C20" s="657"/>
      <c r="D20" s="657"/>
      <c r="E20" s="657"/>
      <c r="F20" s="657"/>
      <c r="G20" s="657"/>
      <c r="H20" s="657"/>
      <c r="I20" s="657"/>
      <c r="J20" s="657"/>
      <c r="K20" s="657"/>
      <c r="L20" s="657"/>
      <c r="M20" s="657"/>
      <c r="N20" s="657"/>
      <c r="O20" s="657"/>
      <c r="P20" s="657"/>
      <c r="Q20" s="658"/>
      <c r="R20" s="659">
        <v>633163</v>
      </c>
      <c r="S20" s="660"/>
      <c r="T20" s="660"/>
      <c r="U20" s="660"/>
      <c r="V20" s="660"/>
      <c r="W20" s="660"/>
      <c r="X20" s="660"/>
      <c r="Y20" s="661"/>
      <c r="Z20" s="662">
        <v>5.3</v>
      </c>
      <c r="AA20" s="662"/>
      <c r="AB20" s="662"/>
      <c r="AC20" s="662"/>
      <c r="AD20" s="663" t="s">
        <v>244</v>
      </c>
      <c r="AE20" s="663"/>
      <c r="AF20" s="663"/>
      <c r="AG20" s="663"/>
      <c r="AH20" s="663"/>
      <c r="AI20" s="663"/>
      <c r="AJ20" s="663"/>
      <c r="AK20" s="663"/>
      <c r="AL20" s="664" t="s">
        <v>181</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5366</v>
      </c>
      <c r="BH20" s="660"/>
      <c r="BI20" s="660"/>
      <c r="BJ20" s="660"/>
      <c r="BK20" s="660"/>
      <c r="BL20" s="660"/>
      <c r="BM20" s="660"/>
      <c r="BN20" s="661"/>
      <c r="BO20" s="662">
        <v>0.5</v>
      </c>
      <c r="BP20" s="662"/>
      <c r="BQ20" s="662"/>
      <c r="BR20" s="662"/>
      <c r="BS20" s="668" t="s">
        <v>244</v>
      </c>
      <c r="BT20" s="660"/>
      <c r="BU20" s="660"/>
      <c r="BV20" s="660"/>
      <c r="BW20" s="660"/>
      <c r="BX20" s="660"/>
      <c r="BY20" s="660"/>
      <c r="BZ20" s="660"/>
      <c r="CA20" s="660"/>
      <c r="CB20" s="669"/>
      <c r="CD20" s="674" t="s">
        <v>278</v>
      </c>
      <c r="CE20" s="675"/>
      <c r="CF20" s="675"/>
      <c r="CG20" s="675"/>
      <c r="CH20" s="675"/>
      <c r="CI20" s="675"/>
      <c r="CJ20" s="675"/>
      <c r="CK20" s="675"/>
      <c r="CL20" s="675"/>
      <c r="CM20" s="675"/>
      <c r="CN20" s="675"/>
      <c r="CO20" s="675"/>
      <c r="CP20" s="675"/>
      <c r="CQ20" s="676"/>
      <c r="CR20" s="659">
        <v>11731658</v>
      </c>
      <c r="CS20" s="660"/>
      <c r="CT20" s="660"/>
      <c r="CU20" s="660"/>
      <c r="CV20" s="660"/>
      <c r="CW20" s="660"/>
      <c r="CX20" s="660"/>
      <c r="CY20" s="661"/>
      <c r="CZ20" s="662">
        <v>100</v>
      </c>
      <c r="DA20" s="662"/>
      <c r="DB20" s="662"/>
      <c r="DC20" s="662"/>
      <c r="DD20" s="668">
        <v>985503</v>
      </c>
      <c r="DE20" s="660"/>
      <c r="DF20" s="660"/>
      <c r="DG20" s="660"/>
      <c r="DH20" s="660"/>
      <c r="DI20" s="660"/>
      <c r="DJ20" s="660"/>
      <c r="DK20" s="660"/>
      <c r="DL20" s="660"/>
      <c r="DM20" s="660"/>
      <c r="DN20" s="660"/>
      <c r="DO20" s="660"/>
      <c r="DP20" s="661"/>
      <c r="DQ20" s="668">
        <v>8331039</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t="s">
        <v>181</v>
      </c>
      <c r="S21" s="660"/>
      <c r="T21" s="660"/>
      <c r="U21" s="660"/>
      <c r="V21" s="660"/>
      <c r="W21" s="660"/>
      <c r="X21" s="660"/>
      <c r="Y21" s="661"/>
      <c r="Z21" s="662" t="s">
        <v>244</v>
      </c>
      <c r="AA21" s="662"/>
      <c r="AB21" s="662"/>
      <c r="AC21" s="662"/>
      <c r="AD21" s="663" t="s">
        <v>244</v>
      </c>
      <c r="AE21" s="663"/>
      <c r="AF21" s="663"/>
      <c r="AG21" s="663"/>
      <c r="AH21" s="663"/>
      <c r="AI21" s="663"/>
      <c r="AJ21" s="663"/>
      <c r="AK21" s="663"/>
      <c r="AL21" s="664" t="s">
        <v>244</v>
      </c>
      <c r="AM21" s="665"/>
      <c r="AN21" s="665"/>
      <c r="AO21" s="666"/>
      <c r="AP21" s="677" t="s">
        <v>280</v>
      </c>
      <c r="AQ21" s="678"/>
      <c r="AR21" s="678"/>
      <c r="AS21" s="678"/>
      <c r="AT21" s="678"/>
      <c r="AU21" s="678"/>
      <c r="AV21" s="678"/>
      <c r="AW21" s="678"/>
      <c r="AX21" s="678"/>
      <c r="AY21" s="678"/>
      <c r="AZ21" s="678"/>
      <c r="BA21" s="678"/>
      <c r="BB21" s="678"/>
      <c r="BC21" s="678"/>
      <c r="BD21" s="678"/>
      <c r="BE21" s="678"/>
      <c r="BF21" s="679"/>
      <c r="BG21" s="659">
        <v>5366</v>
      </c>
      <c r="BH21" s="660"/>
      <c r="BI21" s="660"/>
      <c r="BJ21" s="660"/>
      <c r="BK21" s="660"/>
      <c r="BL21" s="660"/>
      <c r="BM21" s="660"/>
      <c r="BN21" s="661"/>
      <c r="BO21" s="662">
        <v>0.5</v>
      </c>
      <c r="BP21" s="662"/>
      <c r="BQ21" s="662"/>
      <c r="BR21" s="662"/>
      <c r="BS21" s="668" t="s">
        <v>181</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281</v>
      </c>
      <c r="C22" s="657"/>
      <c r="D22" s="657"/>
      <c r="E22" s="657"/>
      <c r="F22" s="657"/>
      <c r="G22" s="657"/>
      <c r="H22" s="657"/>
      <c r="I22" s="657"/>
      <c r="J22" s="657"/>
      <c r="K22" s="657"/>
      <c r="L22" s="657"/>
      <c r="M22" s="657"/>
      <c r="N22" s="657"/>
      <c r="O22" s="657"/>
      <c r="P22" s="657"/>
      <c r="Q22" s="658"/>
      <c r="R22" s="659">
        <v>7643407</v>
      </c>
      <c r="S22" s="660"/>
      <c r="T22" s="660"/>
      <c r="U22" s="660"/>
      <c r="V22" s="660"/>
      <c r="W22" s="660"/>
      <c r="X22" s="660"/>
      <c r="Y22" s="661"/>
      <c r="Z22" s="662">
        <v>63.7</v>
      </c>
      <c r="AA22" s="662"/>
      <c r="AB22" s="662"/>
      <c r="AC22" s="662"/>
      <c r="AD22" s="663">
        <v>7010244</v>
      </c>
      <c r="AE22" s="663"/>
      <c r="AF22" s="663"/>
      <c r="AG22" s="663"/>
      <c r="AH22" s="663"/>
      <c r="AI22" s="663"/>
      <c r="AJ22" s="663"/>
      <c r="AK22" s="663"/>
      <c r="AL22" s="664">
        <v>99.6</v>
      </c>
      <c r="AM22" s="665"/>
      <c r="AN22" s="665"/>
      <c r="AO22" s="666"/>
      <c r="AP22" s="677" t="s">
        <v>282</v>
      </c>
      <c r="AQ22" s="678"/>
      <c r="AR22" s="678"/>
      <c r="AS22" s="678"/>
      <c r="AT22" s="678"/>
      <c r="AU22" s="678"/>
      <c r="AV22" s="678"/>
      <c r="AW22" s="678"/>
      <c r="AX22" s="678"/>
      <c r="AY22" s="678"/>
      <c r="AZ22" s="678"/>
      <c r="BA22" s="678"/>
      <c r="BB22" s="678"/>
      <c r="BC22" s="678"/>
      <c r="BD22" s="678"/>
      <c r="BE22" s="678"/>
      <c r="BF22" s="679"/>
      <c r="BG22" s="659" t="s">
        <v>181</v>
      </c>
      <c r="BH22" s="660"/>
      <c r="BI22" s="660"/>
      <c r="BJ22" s="660"/>
      <c r="BK22" s="660"/>
      <c r="BL22" s="660"/>
      <c r="BM22" s="660"/>
      <c r="BN22" s="661"/>
      <c r="BO22" s="662" t="s">
        <v>244</v>
      </c>
      <c r="BP22" s="662"/>
      <c r="BQ22" s="662"/>
      <c r="BR22" s="662"/>
      <c r="BS22" s="668" t="s">
        <v>244</v>
      </c>
      <c r="BT22" s="660"/>
      <c r="BU22" s="660"/>
      <c r="BV22" s="660"/>
      <c r="BW22" s="660"/>
      <c r="BX22" s="660"/>
      <c r="BY22" s="660"/>
      <c r="BZ22" s="660"/>
      <c r="CA22" s="660"/>
      <c r="CB22" s="669"/>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1544</v>
      </c>
      <c r="S23" s="660"/>
      <c r="T23" s="660"/>
      <c r="U23" s="660"/>
      <c r="V23" s="660"/>
      <c r="W23" s="660"/>
      <c r="X23" s="660"/>
      <c r="Y23" s="661"/>
      <c r="Z23" s="662">
        <v>0</v>
      </c>
      <c r="AA23" s="662"/>
      <c r="AB23" s="662"/>
      <c r="AC23" s="662"/>
      <c r="AD23" s="663">
        <v>1544</v>
      </c>
      <c r="AE23" s="663"/>
      <c r="AF23" s="663"/>
      <c r="AG23" s="663"/>
      <c r="AH23" s="663"/>
      <c r="AI23" s="663"/>
      <c r="AJ23" s="663"/>
      <c r="AK23" s="663"/>
      <c r="AL23" s="664">
        <v>0</v>
      </c>
      <c r="AM23" s="665"/>
      <c r="AN23" s="665"/>
      <c r="AO23" s="666"/>
      <c r="AP23" s="677" t="s">
        <v>285</v>
      </c>
      <c r="AQ23" s="678"/>
      <c r="AR23" s="678"/>
      <c r="AS23" s="678"/>
      <c r="AT23" s="678"/>
      <c r="AU23" s="678"/>
      <c r="AV23" s="678"/>
      <c r="AW23" s="678"/>
      <c r="AX23" s="678"/>
      <c r="AY23" s="678"/>
      <c r="AZ23" s="678"/>
      <c r="BA23" s="678"/>
      <c r="BB23" s="678"/>
      <c r="BC23" s="678"/>
      <c r="BD23" s="678"/>
      <c r="BE23" s="678"/>
      <c r="BF23" s="679"/>
      <c r="BG23" s="659" t="s">
        <v>244</v>
      </c>
      <c r="BH23" s="660"/>
      <c r="BI23" s="660"/>
      <c r="BJ23" s="660"/>
      <c r="BK23" s="660"/>
      <c r="BL23" s="660"/>
      <c r="BM23" s="660"/>
      <c r="BN23" s="661"/>
      <c r="BO23" s="662" t="s">
        <v>244</v>
      </c>
      <c r="BP23" s="662"/>
      <c r="BQ23" s="662"/>
      <c r="BR23" s="662"/>
      <c r="BS23" s="668" t="s">
        <v>244</v>
      </c>
      <c r="BT23" s="660"/>
      <c r="BU23" s="660"/>
      <c r="BV23" s="660"/>
      <c r="BW23" s="660"/>
      <c r="BX23" s="660"/>
      <c r="BY23" s="660"/>
      <c r="BZ23" s="660"/>
      <c r="CA23" s="660"/>
      <c r="CB23" s="669"/>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9" t="s">
        <v>289</v>
      </c>
      <c r="DM23" s="690"/>
      <c r="DN23" s="690"/>
      <c r="DO23" s="690"/>
      <c r="DP23" s="690"/>
      <c r="DQ23" s="690"/>
      <c r="DR23" s="690"/>
      <c r="DS23" s="690"/>
      <c r="DT23" s="690"/>
      <c r="DU23" s="690"/>
      <c r="DV23" s="691"/>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v>105189</v>
      </c>
      <c r="S24" s="660"/>
      <c r="T24" s="660"/>
      <c r="U24" s="660"/>
      <c r="V24" s="660"/>
      <c r="W24" s="660"/>
      <c r="X24" s="660"/>
      <c r="Y24" s="661"/>
      <c r="Z24" s="662">
        <v>0.9</v>
      </c>
      <c r="AA24" s="662"/>
      <c r="AB24" s="662"/>
      <c r="AC24" s="662"/>
      <c r="AD24" s="663" t="s">
        <v>244</v>
      </c>
      <c r="AE24" s="663"/>
      <c r="AF24" s="663"/>
      <c r="AG24" s="663"/>
      <c r="AH24" s="663"/>
      <c r="AI24" s="663"/>
      <c r="AJ24" s="663"/>
      <c r="AK24" s="663"/>
      <c r="AL24" s="664" t="s">
        <v>244</v>
      </c>
      <c r="AM24" s="665"/>
      <c r="AN24" s="665"/>
      <c r="AO24" s="666"/>
      <c r="AP24" s="677" t="s">
        <v>292</v>
      </c>
      <c r="AQ24" s="678"/>
      <c r="AR24" s="678"/>
      <c r="AS24" s="678"/>
      <c r="AT24" s="678"/>
      <c r="AU24" s="678"/>
      <c r="AV24" s="678"/>
      <c r="AW24" s="678"/>
      <c r="AX24" s="678"/>
      <c r="AY24" s="678"/>
      <c r="AZ24" s="678"/>
      <c r="BA24" s="678"/>
      <c r="BB24" s="678"/>
      <c r="BC24" s="678"/>
      <c r="BD24" s="678"/>
      <c r="BE24" s="678"/>
      <c r="BF24" s="679"/>
      <c r="BG24" s="659" t="s">
        <v>244</v>
      </c>
      <c r="BH24" s="660"/>
      <c r="BI24" s="660"/>
      <c r="BJ24" s="660"/>
      <c r="BK24" s="660"/>
      <c r="BL24" s="660"/>
      <c r="BM24" s="660"/>
      <c r="BN24" s="661"/>
      <c r="BO24" s="662" t="s">
        <v>244</v>
      </c>
      <c r="BP24" s="662"/>
      <c r="BQ24" s="662"/>
      <c r="BR24" s="662"/>
      <c r="BS24" s="668" t="s">
        <v>244</v>
      </c>
      <c r="BT24" s="660"/>
      <c r="BU24" s="660"/>
      <c r="BV24" s="660"/>
      <c r="BW24" s="660"/>
      <c r="BX24" s="660"/>
      <c r="BY24" s="660"/>
      <c r="BZ24" s="660"/>
      <c r="CA24" s="660"/>
      <c r="CB24" s="669"/>
      <c r="CD24" s="670" t="s">
        <v>293</v>
      </c>
      <c r="CE24" s="671"/>
      <c r="CF24" s="671"/>
      <c r="CG24" s="671"/>
      <c r="CH24" s="671"/>
      <c r="CI24" s="671"/>
      <c r="CJ24" s="671"/>
      <c r="CK24" s="671"/>
      <c r="CL24" s="671"/>
      <c r="CM24" s="671"/>
      <c r="CN24" s="671"/>
      <c r="CO24" s="671"/>
      <c r="CP24" s="671"/>
      <c r="CQ24" s="672"/>
      <c r="CR24" s="648">
        <v>4622866</v>
      </c>
      <c r="CS24" s="649"/>
      <c r="CT24" s="649"/>
      <c r="CU24" s="649"/>
      <c r="CV24" s="649"/>
      <c r="CW24" s="649"/>
      <c r="CX24" s="649"/>
      <c r="CY24" s="650"/>
      <c r="CZ24" s="653">
        <v>39.4</v>
      </c>
      <c r="DA24" s="654"/>
      <c r="DB24" s="654"/>
      <c r="DC24" s="673"/>
      <c r="DD24" s="692">
        <v>3773102</v>
      </c>
      <c r="DE24" s="649"/>
      <c r="DF24" s="649"/>
      <c r="DG24" s="649"/>
      <c r="DH24" s="649"/>
      <c r="DI24" s="649"/>
      <c r="DJ24" s="649"/>
      <c r="DK24" s="650"/>
      <c r="DL24" s="692">
        <v>3761161</v>
      </c>
      <c r="DM24" s="649"/>
      <c r="DN24" s="649"/>
      <c r="DO24" s="649"/>
      <c r="DP24" s="649"/>
      <c r="DQ24" s="649"/>
      <c r="DR24" s="649"/>
      <c r="DS24" s="649"/>
      <c r="DT24" s="649"/>
      <c r="DU24" s="649"/>
      <c r="DV24" s="650"/>
      <c r="DW24" s="653">
        <v>51.4</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414255</v>
      </c>
      <c r="S25" s="660"/>
      <c r="T25" s="660"/>
      <c r="U25" s="660"/>
      <c r="V25" s="660"/>
      <c r="W25" s="660"/>
      <c r="X25" s="660"/>
      <c r="Y25" s="661"/>
      <c r="Z25" s="662">
        <v>3.5</v>
      </c>
      <c r="AA25" s="662"/>
      <c r="AB25" s="662"/>
      <c r="AC25" s="662"/>
      <c r="AD25" s="663">
        <v>22961</v>
      </c>
      <c r="AE25" s="663"/>
      <c r="AF25" s="663"/>
      <c r="AG25" s="663"/>
      <c r="AH25" s="663"/>
      <c r="AI25" s="663"/>
      <c r="AJ25" s="663"/>
      <c r="AK25" s="663"/>
      <c r="AL25" s="664">
        <v>0.3</v>
      </c>
      <c r="AM25" s="665"/>
      <c r="AN25" s="665"/>
      <c r="AO25" s="666"/>
      <c r="AP25" s="677" t="s">
        <v>295</v>
      </c>
      <c r="AQ25" s="678"/>
      <c r="AR25" s="678"/>
      <c r="AS25" s="678"/>
      <c r="AT25" s="678"/>
      <c r="AU25" s="678"/>
      <c r="AV25" s="678"/>
      <c r="AW25" s="678"/>
      <c r="AX25" s="678"/>
      <c r="AY25" s="678"/>
      <c r="AZ25" s="678"/>
      <c r="BA25" s="678"/>
      <c r="BB25" s="678"/>
      <c r="BC25" s="678"/>
      <c r="BD25" s="678"/>
      <c r="BE25" s="678"/>
      <c r="BF25" s="679"/>
      <c r="BG25" s="659" t="s">
        <v>244</v>
      </c>
      <c r="BH25" s="660"/>
      <c r="BI25" s="660"/>
      <c r="BJ25" s="660"/>
      <c r="BK25" s="660"/>
      <c r="BL25" s="660"/>
      <c r="BM25" s="660"/>
      <c r="BN25" s="661"/>
      <c r="BO25" s="662" t="s">
        <v>181</v>
      </c>
      <c r="BP25" s="662"/>
      <c r="BQ25" s="662"/>
      <c r="BR25" s="662"/>
      <c r="BS25" s="668" t="s">
        <v>244</v>
      </c>
      <c r="BT25" s="660"/>
      <c r="BU25" s="660"/>
      <c r="BV25" s="660"/>
      <c r="BW25" s="660"/>
      <c r="BX25" s="660"/>
      <c r="BY25" s="660"/>
      <c r="BZ25" s="660"/>
      <c r="CA25" s="660"/>
      <c r="CB25" s="669"/>
      <c r="CD25" s="674" t="s">
        <v>296</v>
      </c>
      <c r="CE25" s="675"/>
      <c r="CF25" s="675"/>
      <c r="CG25" s="675"/>
      <c r="CH25" s="675"/>
      <c r="CI25" s="675"/>
      <c r="CJ25" s="675"/>
      <c r="CK25" s="675"/>
      <c r="CL25" s="675"/>
      <c r="CM25" s="675"/>
      <c r="CN25" s="675"/>
      <c r="CO25" s="675"/>
      <c r="CP25" s="675"/>
      <c r="CQ25" s="676"/>
      <c r="CR25" s="659">
        <v>1581610</v>
      </c>
      <c r="CS25" s="695"/>
      <c r="CT25" s="695"/>
      <c r="CU25" s="695"/>
      <c r="CV25" s="695"/>
      <c r="CW25" s="695"/>
      <c r="CX25" s="695"/>
      <c r="CY25" s="696"/>
      <c r="CZ25" s="664">
        <v>13.5</v>
      </c>
      <c r="DA25" s="693"/>
      <c r="DB25" s="693"/>
      <c r="DC25" s="697"/>
      <c r="DD25" s="668">
        <v>1515543</v>
      </c>
      <c r="DE25" s="695"/>
      <c r="DF25" s="695"/>
      <c r="DG25" s="695"/>
      <c r="DH25" s="695"/>
      <c r="DI25" s="695"/>
      <c r="DJ25" s="695"/>
      <c r="DK25" s="696"/>
      <c r="DL25" s="668">
        <v>1508666</v>
      </c>
      <c r="DM25" s="695"/>
      <c r="DN25" s="695"/>
      <c r="DO25" s="695"/>
      <c r="DP25" s="695"/>
      <c r="DQ25" s="695"/>
      <c r="DR25" s="695"/>
      <c r="DS25" s="695"/>
      <c r="DT25" s="695"/>
      <c r="DU25" s="695"/>
      <c r="DV25" s="696"/>
      <c r="DW25" s="664">
        <v>20.6</v>
      </c>
      <c r="DX25" s="693"/>
      <c r="DY25" s="693"/>
      <c r="DZ25" s="693"/>
      <c r="EA25" s="693"/>
      <c r="EB25" s="693"/>
      <c r="EC25" s="694"/>
    </row>
    <row r="26" spans="2:133" ht="11.25" customHeight="1" x14ac:dyDescent="0.15">
      <c r="B26" s="656" t="s">
        <v>297</v>
      </c>
      <c r="C26" s="657"/>
      <c r="D26" s="657"/>
      <c r="E26" s="657"/>
      <c r="F26" s="657"/>
      <c r="G26" s="657"/>
      <c r="H26" s="657"/>
      <c r="I26" s="657"/>
      <c r="J26" s="657"/>
      <c r="K26" s="657"/>
      <c r="L26" s="657"/>
      <c r="M26" s="657"/>
      <c r="N26" s="657"/>
      <c r="O26" s="657"/>
      <c r="P26" s="657"/>
      <c r="Q26" s="658"/>
      <c r="R26" s="659">
        <v>22859</v>
      </c>
      <c r="S26" s="660"/>
      <c r="T26" s="660"/>
      <c r="U26" s="660"/>
      <c r="V26" s="660"/>
      <c r="W26" s="660"/>
      <c r="X26" s="660"/>
      <c r="Y26" s="661"/>
      <c r="Z26" s="662">
        <v>0.2</v>
      </c>
      <c r="AA26" s="662"/>
      <c r="AB26" s="662"/>
      <c r="AC26" s="662"/>
      <c r="AD26" s="663">
        <v>5</v>
      </c>
      <c r="AE26" s="663"/>
      <c r="AF26" s="663"/>
      <c r="AG26" s="663"/>
      <c r="AH26" s="663"/>
      <c r="AI26" s="663"/>
      <c r="AJ26" s="663"/>
      <c r="AK26" s="663"/>
      <c r="AL26" s="664">
        <v>0</v>
      </c>
      <c r="AM26" s="665"/>
      <c r="AN26" s="665"/>
      <c r="AO26" s="666"/>
      <c r="AP26" s="677" t="s">
        <v>298</v>
      </c>
      <c r="AQ26" s="698"/>
      <c r="AR26" s="698"/>
      <c r="AS26" s="698"/>
      <c r="AT26" s="698"/>
      <c r="AU26" s="698"/>
      <c r="AV26" s="698"/>
      <c r="AW26" s="698"/>
      <c r="AX26" s="698"/>
      <c r="AY26" s="698"/>
      <c r="AZ26" s="698"/>
      <c r="BA26" s="698"/>
      <c r="BB26" s="698"/>
      <c r="BC26" s="698"/>
      <c r="BD26" s="698"/>
      <c r="BE26" s="698"/>
      <c r="BF26" s="679"/>
      <c r="BG26" s="659" t="s">
        <v>181</v>
      </c>
      <c r="BH26" s="660"/>
      <c r="BI26" s="660"/>
      <c r="BJ26" s="660"/>
      <c r="BK26" s="660"/>
      <c r="BL26" s="660"/>
      <c r="BM26" s="660"/>
      <c r="BN26" s="661"/>
      <c r="BO26" s="662" t="s">
        <v>244</v>
      </c>
      <c r="BP26" s="662"/>
      <c r="BQ26" s="662"/>
      <c r="BR26" s="662"/>
      <c r="BS26" s="668" t="s">
        <v>244</v>
      </c>
      <c r="BT26" s="660"/>
      <c r="BU26" s="660"/>
      <c r="BV26" s="660"/>
      <c r="BW26" s="660"/>
      <c r="BX26" s="660"/>
      <c r="BY26" s="660"/>
      <c r="BZ26" s="660"/>
      <c r="CA26" s="660"/>
      <c r="CB26" s="669"/>
      <c r="CD26" s="674" t="s">
        <v>299</v>
      </c>
      <c r="CE26" s="675"/>
      <c r="CF26" s="675"/>
      <c r="CG26" s="675"/>
      <c r="CH26" s="675"/>
      <c r="CI26" s="675"/>
      <c r="CJ26" s="675"/>
      <c r="CK26" s="675"/>
      <c r="CL26" s="675"/>
      <c r="CM26" s="675"/>
      <c r="CN26" s="675"/>
      <c r="CO26" s="675"/>
      <c r="CP26" s="675"/>
      <c r="CQ26" s="676"/>
      <c r="CR26" s="659">
        <v>1037829</v>
      </c>
      <c r="CS26" s="660"/>
      <c r="CT26" s="660"/>
      <c r="CU26" s="660"/>
      <c r="CV26" s="660"/>
      <c r="CW26" s="660"/>
      <c r="CX26" s="660"/>
      <c r="CY26" s="661"/>
      <c r="CZ26" s="664">
        <v>8.8000000000000007</v>
      </c>
      <c r="DA26" s="693"/>
      <c r="DB26" s="693"/>
      <c r="DC26" s="697"/>
      <c r="DD26" s="668">
        <v>988855</v>
      </c>
      <c r="DE26" s="660"/>
      <c r="DF26" s="660"/>
      <c r="DG26" s="660"/>
      <c r="DH26" s="660"/>
      <c r="DI26" s="660"/>
      <c r="DJ26" s="660"/>
      <c r="DK26" s="661"/>
      <c r="DL26" s="668" t="s">
        <v>244</v>
      </c>
      <c r="DM26" s="660"/>
      <c r="DN26" s="660"/>
      <c r="DO26" s="660"/>
      <c r="DP26" s="660"/>
      <c r="DQ26" s="660"/>
      <c r="DR26" s="660"/>
      <c r="DS26" s="660"/>
      <c r="DT26" s="660"/>
      <c r="DU26" s="660"/>
      <c r="DV26" s="661"/>
      <c r="DW26" s="664" t="s">
        <v>181</v>
      </c>
      <c r="DX26" s="693"/>
      <c r="DY26" s="693"/>
      <c r="DZ26" s="693"/>
      <c r="EA26" s="693"/>
      <c r="EB26" s="693"/>
      <c r="EC26" s="694"/>
    </row>
    <row r="27" spans="2:133" ht="11.25" customHeight="1" x14ac:dyDescent="0.15">
      <c r="B27" s="656" t="s">
        <v>300</v>
      </c>
      <c r="C27" s="657"/>
      <c r="D27" s="657"/>
      <c r="E27" s="657"/>
      <c r="F27" s="657"/>
      <c r="G27" s="657"/>
      <c r="H27" s="657"/>
      <c r="I27" s="657"/>
      <c r="J27" s="657"/>
      <c r="K27" s="657"/>
      <c r="L27" s="657"/>
      <c r="M27" s="657"/>
      <c r="N27" s="657"/>
      <c r="O27" s="657"/>
      <c r="P27" s="657"/>
      <c r="Q27" s="658"/>
      <c r="R27" s="659">
        <v>778093</v>
      </c>
      <c r="S27" s="660"/>
      <c r="T27" s="660"/>
      <c r="U27" s="660"/>
      <c r="V27" s="660"/>
      <c r="W27" s="660"/>
      <c r="X27" s="660"/>
      <c r="Y27" s="661"/>
      <c r="Z27" s="662">
        <v>6.5</v>
      </c>
      <c r="AA27" s="662"/>
      <c r="AB27" s="662"/>
      <c r="AC27" s="662"/>
      <c r="AD27" s="663" t="s">
        <v>244</v>
      </c>
      <c r="AE27" s="663"/>
      <c r="AF27" s="663"/>
      <c r="AG27" s="663"/>
      <c r="AH27" s="663"/>
      <c r="AI27" s="663"/>
      <c r="AJ27" s="663"/>
      <c r="AK27" s="663"/>
      <c r="AL27" s="664" t="s">
        <v>244</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1021238</v>
      </c>
      <c r="BH27" s="660"/>
      <c r="BI27" s="660"/>
      <c r="BJ27" s="660"/>
      <c r="BK27" s="660"/>
      <c r="BL27" s="660"/>
      <c r="BM27" s="660"/>
      <c r="BN27" s="661"/>
      <c r="BO27" s="662">
        <v>100</v>
      </c>
      <c r="BP27" s="662"/>
      <c r="BQ27" s="662"/>
      <c r="BR27" s="662"/>
      <c r="BS27" s="668">
        <v>27673</v>
      </c>
      <c r="BT27" s="660"/>
      <c r="BU27" s="660"/>
      <c r="BV27" s="660"/>
      <c r="BW27" s="660"/>
      <c r="BX27" s="660"/>
      <c r="BY27" s="660"/>
      <c r="BZ27" s="660"/>
      <c r="CA27" s="660"/>
      <c r="CB27" s="669"/>
      <c r="CD27" s="674" t="s">
        <v>302</v>
      </c>
      <c r="CE27" s="675"/>
      <c r="CF27" s="675"/>
      <c r="CG27" s="675"/>
      <c r="CH27" s="675"/>
      <c r="CI27" s="675"/>
      <c r="CJ27" s="675"/>
      <c r="CK27" s="675"/>
      <c r="CL27" s="675"/>
      <c r="CM27" s="675"/>
      <c r="CN27" s="675"/>
      <c r="CO27" s="675"/>
      <c r="CP27" s="675"/>
      <c r="CQ27" s="676"/>
      <c r="CR27" s="659">
        <v>1113410</v>
      </c>
      <c r="CS27" s="695"/>
      <c r="CT27" s="695"/>
      <c r="CU27" s="695"/>
      <c r="CV27" s="695"/>
      <c r="CW27" s="695"/>
      <c r="CX27" s="695"/>
      <c r="CY27" s="696"/>
      <c r="CZ27" s="664">
        <v>9.5</v>
      </c>
      <c r="DA27" s="693"/>
      <c r="DB27" s="693"/>
      <c r="DC27" s="697"/>
      <c r="DD27" s="668">
        <v>401021</v>
      </c>
      <c r="DE27" s="695"/>
      <c r="DF27" s="695"/>
      <c r="DG27" s="695"/>
      <c r="DH27" s="695"/>
      <c r="DI27" s="695"/>
      <c r="DJ27" s="695"/>
      <c r="DK27" s="696"/>
      <c r="DL27" s="668">
        <v>395957</v>
      </c>
      <c r="DM27" s="695"/>
      <c r="DN27" s="695"/>
      <c r="DO27" s="695"/>
      <c r="DP27" s="695"/>
      <c r="DQ27" s="695"/>
      <c r="DR27" s="695"/>
      <c r="DS27" s="695"/>
      <c r="DT27" s="695"/>
      <c r="DU27" s="695"/>
      <c r="DV27" s="696"/>
      <c r="DW27" s="664">
        <v>5.4</v>
      </c>
      <c r="DX27" s="693"/>
      <c r="DY27" s="693"/>
      <c r="DZ27" s="693"/>
      <c r="EA27" s="693"/>
      <c r="EB27" s="693"/>
      <c r="EC27" s="694"/>
    </row>
    <row r="28" spans="2:133" ht="11.25" customHeight="1" x14ac:dyDescent="0.15">
      <c r="B28" s="701" t="s">
        <v>303</v>
      </c>
      <c r="C28" s="702"/>
      <c r="D28" s="702"/>
      <c r="E28" s="702"/>
      <c r="F28" s="702"/>
      <c r="G28" s="702"/>
      <c r="H28" s="702"/>
      <c r="I28" s="702"/>
      <c r="J28" s="702"/>
      <c r="K28" s="702"/>
      <c r="L28" s="702"/>
      <c r="M28" s="702"/>
      <c r="N28" s="702"/>
      <c r="O28" s="702"/>
      <c r="P28" s="702"/>
      <c r="Q28" s="703"/>
      <c r="R28" s="659" t="s">
        <v>181</v>
      </c>
      <c r="S28" s="660"/>
      <c r="T28" s="660"/>
      <c r="U28" s="660"/>
      <c r="V28" s="660"/>
      <c r="W28" s="660"/>
      <c r="X28" s="660"/>
      <c r="Y28" s="661"/>
      <c r="Z28" s="662" t="s">
        <v>181</v>
      </c>
      <c r="AA28" s="662"/>
      <c r="AB28" s="662"/>
      <c r="AC28" s="662"/>
      <c r="AD28" s="663" t="s">
        <v>244</v>
      </c>
      <c r="AE28" s="663"/>
      <c r="AF28" s="663"/>
      <c r="AG28" s="663"/>
      <c r="AH28" s="663"/>
      <c r="AI28" s="663"/>
      <c r="AJ28" s="663"/>
      <c r="AK28" s="663"/>
      <c r="AL28" s="664" t="s">
        <v>244</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304</v>
      </c>
      <c r="CE28" s="675"/>
      <c r="CF28" s="675"/>
      <c r="CG28" s="675"/>
      <c r="CH28" s="675"/>
      <c r="CI28" s="675"/>
      <c r="CJ28" s="675"/>
      <c r="CK28" s="675"/>
      <c r="CL28" s="675"/>
      <c r="CM28" s="675"/>
      <c r="CN28" s="675"/>
      <c r="CO28" s="675"/>
      <c r="CP28" s="675"/>
      <c r="CQ28" s="676"/>
      <c r="CR28" s="659">
        <v>1927846</v>
      </c>
      <c r="CS28" s="660"/>
      <c r="CT28" s="660"/>
      <c r="CU28" s="660"/>
      <c r="CV28" s="660"/>
      <c r="CW28" s="660"/>
      <c r="CX28" s="660"/>
      <c r="CY28" s="661"/>
      <c r="CZ28" s="664">
        <v>16.399999999999999</v>
      </c>
      <c r="DA28" s="693"/>
      <c r="DB28" s="693"/>
      <c r="DC28" s="697"/>
      <c r="DD28" s="668">
        <v>1856538</v>
      </c>
      <c r="DE28" s="660"/>
      <c r="DF28" s="660"/>
      <c r="DG28" s="660"/>
      <c r="DH28" s="660"/>
      <c r="DI28" s="660"/>
      <c r="DJ28" s="660"/>
      <c r="DK28" s="661"/>
      <c r="DL28" s="668">
        <v>1856538</v>
      </c>
      <c r="DM28" s="660"/>
      <c r="DN28" s="660"/>
      <c r="DO28" s="660"/>
      <c r="DP28" s="660"/>
      <c r="DQ28" s="660"/>
      <c r="DR28" s="660"/>
      <c r="DS28" s="660"/>
      <c r="DT28" s="660"/>
      <c r="DU28" s="660"/>
      <c r="DV28" s="661"/>
      <c r="DW28" s="664">
        <v>25.4</v>
      </c>
      <c r="DX28" s="693"/>
      <c r="DY28" s="693"/>
      <c r="DZ28" s="693"/>
      <c r="EA28" s="693"/>
      <c r="EB28" s="693"/>
      <c r="EC28" s="694"/>
    </row>
    <row r="29" spans="2:133" ht="11.25" customHeight="1" x14ac:dyDescent="0.15">
      <c r="B29" s="656" t="s">
        <v>305</v>
      </c>
      <c r="C29" s="657"/>
      <c r="D29" s="657"/>
      <c r="E29" s="657"/>
      <c r="F29" s="657"/>
      <c r="G29" s="657"/>
      <c r="H29" s="657"/>
      <c r="I29" s="657"/>
      <c r="J29" s="657"/>
      <c r="K29" s="657"/>
      <c r="L29" s="657"/>
      <c r="M29" s="657"/>
      <c r="N29" s="657"/>
      <c r="O29" s="657"/>
      <c r="P29" s="657"/>
      <c r="Q29" s="658"/>
      <c r="R29" s="659">
        <v>887158</v>
      </c>
      <c r="S29" s="660"/>
      <c r="T29" s="660"/>
      <c r="U29" s="660"/>
      <c r="V29" s="660"/>
      <c r="W29" s="660"/>
      <c r="X29" s="660"/>
      <c r="Y29" s="661"/>
      <c r="Z29" s="662">
        <v>7.4</v>
      </c>
      <c r="AA29" s="662"/>
      <c r="AB29" s="662"/>
      <c r="AC29" s="662"/>
      <c r="AD29" s="663" t="s">
        <v>244</v>
      </c>
      <c r="AE29" s="663"/>
      <c r="AF29" s="663"/>
      <c r="AG29" s="663"/>
      <c r="AH29" s="663"/>
      <c r="AI29" s="663"/>
      <c r="AJ29" s="663"/>
      <c r="AK29" s="663"/>
      <c r="AL29" s="664" t="s">
        <v>244</v>
      </c>
      <c r="AM29" s="665"/>
      <c r="AN29" s="665"/>
      <c r="AO29" s="666"/>
      <c r="AP29" s="638" t="s">
        <v>224</v>
      </c>
      <c r="AQ29" s="639"/>
      <c r="AR29" s="639"/>
      <c r="AS29" s="639"/>
      <c r="AT29" s="639"/>
      <c r="AU29" s="639"/>
      <c r="AV29" s="639"/>
      <c r="AW29" s="639"/>
      <c r="AX29" s="639"/>
      <c r="AY29" s="639"/>
      <c r="AZ29" s="639"/>
      <c r="BA29" s="639"/>
      <c r="BB29" s="639"/>
      <c r="BC29" s="639"/>
      <c r="BD29" s="639"/>
      <c r="BE29" s="639"/>
      <c r="BF29" s="640"/>
      <c r="BG29" s="638" t="s">
        <v>306</v>
      </c>
      <c r="BH29" s="699"/>
      <c r="BI29" s="699"/>
      <c r="BJ29" s="699"/>
      <c r="BK29" s="699"/>
      <c r="BL29" s="699"/>
      <c r="BM29" s="699"/>
      <c r="BN29" s="699"/>
      <c r="BO29" s="699"/>
      <c r="BP29" s="699"/>
      <c r="BQ29" s="700"/>
      <c r="BR29" s="638" t="s">
        <v>307</v>
      </c>
      <c r="BS29" s="699"/>
      <c r="BT29" s="699"/>
      <c r="BU29" s="699"/>
      <c r="BV29" s="699"/>
      <c r="BW29" s="699"/>
      <c r="BX29" s="699"/>
      <c r="BY29" s="699"/>
      <c r="BZ29" s="699"/>
      <c r="CA29" s="699"/>
      <c r="CB29" s="700"/>
      <c r="CD29" s="722" t="s">
        <v>308</v>
      </c>
      <c r="CE29" s="723"/>
      <c r="CF29" s="674" t="s">
        <v>309</v>
      </c>
      <c r="CG29" s="675"/>
      <c r="CH29" s="675"/>
      <c r="CI29" s="675"/>
      <c r="CJ29" s="675"/>
      <c r="CK29" s="675"/>
      <c r="CL29" s="675"/>
      <c r="CM29" s="675"/>
      <c r="CN29" s="675"/>
      <c r="CO29" s="675"/>
      <c r="CP29" s="675"/>
      <c r="CQ29" s="676"/>
      <c r="CR29" s="659">
        <v>1927711</v>
      </c>
      <c r="CS29" s="695"/>
      <c r="CT29" s="695"/>
      <c r="CU29" s="695"/>
      <c r="CV29" s="695"/>
      <c r="CW29" s="695"/>
      <c r="CX29" s="695"/>
      <c r="CY29" s="696"/>
      <c r="CZ29" s="664">
        <v>16.399999999999999</v>
      </c>
      <c r="DA29" s="693"/>
      <c r="DB29" s="693"/>
      <c r="DC29" s="697"/>
      <c r="DD29" s="668">
        <v>1856403</v>
      </c>
      <c r="DE29" s="695"/>
      <c r="DF29" s="695"/>
      <c r="DG29" s="695"/>
      <c r="DH29" s="695"/>
      <c r="DI29" s="695"/>
      <c r="DJ29" s="695"/>
      <c r="DK29" s="696"/>
      <c r="DL29" s="668">
        <v>1856403</v>
      </c>
      <c r="DM29" s="695"/>
      <c r="DN29" s="695"/>
      <c r="DO29" s="695"/>
      <c r="DP29" s="695"/>
      <c r="DQ29" s="695"/>
      <c r="DR29" s="695"/>
      <c r="DS29" s="695"/>
      <c r="DT29" s="695"/>
      <c r="DU29" s="695"/>
      <c r="DV29" s="696"/>
      <c r="DW29" s="664">
        <v>25.4</v>
      </c>
      <c r="DX29" s="693"/>
      <c r="DY29" s="693"/>
      <c r="DZ29" s="693"/>
      <c r="EA29" s="693"/>
      <c r="EB29" s="693"/>
      <c r="EC29" s="694"/>
    </row>
    <row r="30" spans="2:133" ht="11.25" customHeight="1" x14ac:dyDescent="0.15">
      <c r="B30" s="656" t="s">
        <v>310</v>
      </c>
      <c r="C30" s="657"/>
      <c r="D30" s="657"/>
      <c r="E30" s="657"/>
      <c r="F30" s="657"/>
      <c r="G30" s="657"/>
      <c r="H30" s="657"/>
      <c r="I30" s="657"/>
      <c r="J30" s="657"/>
      <c r="K30" s="657"/>
      <c r="L30" s="657"/>
      <c r="M30" s="657"/>
      <c r="N30" s="657"/>
      <c r="O30" s="657"/>
      <c r="P30" s="657"/>
      <c r="Q30" s="658"/>
      <c r="R30" s="659">
        <v>16462</v>
      </c>
      <c r="S30" s="660"/>
      <c r="T30" s="660"/>
      <c r="U30" s="660"/>
      <c r="V30" s="660"/>
      <c r="W30" s="660"/>
      <c r="X30" s="660"/>
      <c r="Y30" s="661"/>
      <c r="Z30" s="662">
        <v>0.1</v>
      </c>
      <c r="AA30" s="662"/>
      <c r="AB30" s="662"/>
      <c r="AC30" s="662"/>
      <c r="AD30" s="663">
        <v>610</v>
      </c>
      <c r="AE30" s="663"/>
      <c r="AF30" s="663"/>
      <c r="AG30" s="663"/>
      <c r="AH30" s="663"/>
      <c r="AI30" s="663"/>
      <c r="AJ30" s="663"/>
      <c r="AK30" s="663"/>
      <c r="AL30" s="664">
        <v>0</v>
      </c>
      <c r="AM30" s="665"/>
      <c r="AN30" s="665"/>
      <c r="AO30" s="666"/>
      <c r="AP30" s="707" t="s">
        <v>311</v>
      </c>
      <c r="AQ30" s="708"/>
      <c r="AR30" s="708"/>
      <c r="AS30" s="708"/>
      <c r="AT30" s="713" t="s">
        <v>312</v>
      </c>
      <c r="AU30" s="210"/>
      <c r="AV30" s="210"/>
      <c r="AW30" s="210"/>
      <c r="AX30" s="645" t="s">
        <v>187</v>
      </c>
      <c r="AY30" s="646"/>
      <c r="AZ30" s="646"/>
      <c r="BA30" s="646"/>
      <c r="BB30" s="646"/>
      <c r="BC30" s="646"/>
      <c r="BD30" s="646"/>
      <c r="BE30" s="646"/>
      <c r="BF30" s="647"/>
      <c r="BG30" s="719">
        <v>98.8</v>
      </c>
      <c r="BH30" s="720"/>
      <c r="BI30" s="720"/>
      <c r="BJ30" s="720"/>
      <c r="BK30" s="720"/>
      <c r="BL30" s="720"/>
      <c r="BM30" s="654">
        <v>96.4</v>
      </c>
      <c r="BN30" s="720"/>
      <c r="BO30" s="720"/>
      <c r="BP30" s="720"/>
      <c r="BQ30" s="721"/>
      <c r="BR30" s="719">
        <v>99.4</v>
      </c>
      <c r="BS30" s="720"/>
      <c r="BT30" s="720"/>
      <c r="BU30" s="720"/>
      <c r="BV30" s="720"/>
      <c r="BW30" s="720"/>
      <c r="BX30" s="654">
        <v>95.9</v>
      </c>
      <c r="BY30" s="720"/>
      <c r="BZ30" s="720"/>
      <c r="CA30" s="720"/>
      <c r="CB30" s="721"/>
      <c r="CD30" s="724"/>
      <c r="CE30" s="725"/>
      <c r="CF30" s="674" t="s">
        <v>313</v>
      </c>
      <c r="CG30" s="675"/>
      <c r="CH30" s="675"/>
      <c r="CI30" s="675"/>
      <c r="CJ30" s="675"/>
      <c r="CK30" s="675"/>
      <c r="CL30" s="675"/>
      <c r="CM30" s="675"/>
      <c r="CN30" s="675"/>
      <c r="CO30" s="675"/>
      <c r="CP30" s="675"/>
      <c r="CQ30" s="676"/>
      <c r="CR30" s="659">
        <v>1823335</v>
      </c>
      <c r="CS30" s="660"/>
      <c r="CT30" s="660"/>
      <c r="CU30" s="660"/>
      <c r="CV30" s="660"/>
      <c r="CW30" s="660"/>
      <c r="CX30" s="660"/>
      <c r="CY30" s="661"/>
      <c r="CZ30" s="664">
        <v>15.5</v>
      </c>
      <c r="DA30" s="693"/>
      <c r="DB30" s="693"/>
      <c r="DC30" s="697"/>
      <c r="DD30" s="668">
        <v>1754736</v>
      </c>
      <c r="DE30" s="660"/>
      <c r="DF30" s="660"/>
      <c r="DG30" s="660"/>
      <c r="DH30" s="660"/>
      <c r="DI30" s="660"/>
      <c r="DJ30" s="660"/>
      <c r="DK30" s="661"/>
      <c r="DL30" s="668">
        <v>1754736</v>
      </c>
      <c r="DM30" s="660"/>
      <c r="DN30" s="660"/>
      <c r="DO30" s="660"/>
      <c r="DP30" s="660"/>
      <c r="DQ30" s="660"/>
      <c r="DR30" s="660"/>
      <c r="DS30" s="660"/>
      <c r="DT30" s="660"/>
      <c r="DU30" s="660"/>
      <c r="DV30" s="661"/>
      <c r="DW30" s="664">
        <v>24</v>
      </c>
      <c r="DX30" s="693"/>
      <c r="DY30" s="693"/>
      <c r="DZ30" s="693"/>
      <c r="EA30" s="693"/>
      <c r="EB30" s="693"/>
      <c r="EC30" s="694"/>
    </row>
    <row r="31" spans="2:133" ht="11.25" customHeight="1" x14ac:dyDescent="0.15">
      <c r="B31" s="656" t="s">
        <v>314</v>
      </c>
      <c r="C31" s="657"/>
      <c r="D31" s="657"/>
      <c r="E31" s="657"/>
      <c r="F31" s="657"/>
      <c r="G31" s="657"/>
      <c r="H31" s="657"/>
      <c r="I31" s="657"/>
      <c r="J31" s="657"/>
      <c r="K31" s="657"/>
      <c r="L31" s="657"/>
      <c r="M31" s="657"/>
      <c r="N31" s="657"/>
      <c r="O31" s="657"/>
      <c r="P31" s="657"/>
      <c r="Q31" s="658"/>
      <c r="R31" s="659">
        <v>21329</v>
      </c>
      <c r="S31" s="660"/>
      <c r="T31" s="660"/>
      <c r="U31" s="660"/>
      <c r="V31" s="660"/>
      <c r="W31" s="660"/>
      <c r="X31" s="660"/>
      <c r="Y31" s="661"/>
      <c r="Z31" s="662">
        <v>0.2</v>
      </c>
      <c r="AA31" s="662"/>
      <c r="AB31" s="662"/>
      <c r="AC31" s="662"/>
      <c r="AD31" s="663" t="s">
        <v>181</v>
      </c>
      <c r="AE31" s="663"/>
      <c r="AF31" s="663"/>
      <c r="AG31" s="663"/>
      <c r="AH31" s="663"/>
      <c r="AI31" s="663"/>
      <c r="AJ31" s="663"/>
      <c r="AK31" s="663"/>
      <c r="AL31" s="664" t="s">
        <v>244</v>
      </c>
      <c r="AM31" s="665"/>
      <c r="AN31" s="665"/>
      <c r="AO31" s="666"/>
      <c r="AP31" s="709"/>
      <c r="AQ31" s="710"/>
      <c r="AR31" s="710"/>
      <c r="AS31" s="710"/>
      <c r="AT31" s="714"/>
      <c r="AU31" s="209" t="s">
        <v>315</v>
      </c>
      <c r="AV31" s="209"/>
      <c r="AW31" s="209"/>
      <c r="AX31" s="656" t="s">
        <v>316</v>
      </c>
      <c r="AY31" s="657"/>
      <c r="AZ31" s="657"/>
      <c r="BA31" s="657"/>
      <c r="BB31" s="657"/>
      <c r="BC31" s="657"/>
      <c r="BD31" s="657"/>
      <c r="BE31" s="657"/>
      <c r="BF31" s="658"/>
      <c r="BG31" s="716">
        <v>99.3</v>
      </c>
      <c r="BH31" s="695"/>
      <c r="BI31" s="695"/>
      <c r="BJ31" s="695"/>
      <c r="BK31" s="695"/>
      <c r="BL31" s="695"/>
      <c r="BM31" s="665">
        <v>98.1</v>
      </c>
      <c r="BN31" s="717"/>
      <c r="BO31" s="717"/>
      <c r="BP31" s="717"/>
      <c r="BQ31" s="718"/>
      <c r="BR31" s="716">
        <v>99.6</v>
      </c>
      <c r="BS31" s="695"/>
      <c r="BT31" s="695"/>
      <c r="BU31" s="695"/>
      <c r="BV31" s="695"/>
      <c r="BW31" s="695"/>
      <c r="BX31" s="665">
        <v>98.4</v>
      </c>
      <c r="BY31" s="717"/>
      <c r="BZ31" s="717"/>
      <c r="CA31" s="717"/>
      <c r="CB31" s="718"/>
      <c r="CD31" s="724"/>
      <c r="CE31" s="725"/>
      <c r="CF31" s="674" t="s">
        <v>317</v>
      </c>
      <c r="CG31" s="675"/>
      <c r="CH31" s="675"/>
      <c r="CI31" s="675"/>
      <c r="CJ31" s="675"/>
      <c r="CK31" s="675"/>
      <c r="CL31" s="675"/>
      <c r="CM31" s="675"/>
      <c r="CN31" s="675"/>
      <c r="CO31" s="675"/>
      <c r="CP31" s="675"/>
      <c r="CQ31" s="676"/>
      <c r="CR31" s="659">
        <v>104376</v>
      </c>
      <c r="CS31" s="695"/>
      <c r="CT31" s="695"/>
      <c r="CU31" s="695"/>
      <c r="CV31" s="695"/>
      <c r="CW31" s="695"/>
      <c r="CX31" s="695"/>
      <c r="CY31" s="696"/>
      <c r="CZ31" s="664">
        <v>0.9</v>
      </c>
      <c r="DA31" s="693"/>
      <c r="DB31" s="693"/>
      <c r="DC31" s="697"/>
      <c r="DD31" s="668">
        <v>101667</v>
      </c>
      <c r="DE31" s="695"/>
      <c r="DF31" s="695"/>
      <c r="DG31" s="695"/>
      <c r="DH31" s="695"/>
      <c r="DI31" s="695"/>
      <c r="DJ31" s="695"/>
      <c r="DK31" s="696"/>
      <c r="DL31" s="668">
        <v>101667</v>
      </c>
      <c r="DM31" s="695"/>
      <c r="DN31" s="695"/>
      <c r="DO31" s="695"/>
      <c r="DP31" s="695"/>
      <c r="DQ31" s="695"/>
      <c r="DR31" s="695"/>
      <c r="DS31" s="695"/>
      <c r="DT31" s="695"/>
      <c r="DU31" s="695"/>
      <c r="DV31" s="696"/>
      <c r="DW31" s="664">
        <v>1.4</v>
      </c>
      <c r="DX31" s="693"/>
      <c r="DY31" s="693"/>
      <c r="DZ31" s="693"/>
      <c r="EA31" s="693"/>
      <c r="EB31" s="693"/>
      <c r="EC31" s="694"/>
    </row>
    <row r="32" spans="2:133" ht="11.25" customHeight="1" x14ac:dyDescent="0.15">
      <c r="B32" s="656" t="s">
        <v>318</v>
      </c>
      <c r="C32" s="657"/>
      <c r="D32" s="657"/>
      <c r="E32" s="657"/>
      <c r="F32" s="657"/>
      <c r="G32" s="657"/>
      <c r="H32" s="657"/>
      <c r="I32" s="657"/>
      <c r="J32" s="657"/>
      <c r="K32" s="657"/>
      <c r="L32" s="657"/>
      <c r="M32" s="657"/>
      <c r="N32" s="657"/>
      <c r="O32" s="657"/>
      <c r="P32" s="657"/>
      <c r="Q32" s="658"/>
      <c r="R32" s="659">
        <v>327912</v>
      </c>
      <c r="S32" s="660"/>
      <c r="T32" s="660"/>
      <c r="U32" s="660"/>
      <c r="V32" s="660"/>
      <c r="W32" s="660"/>
      <c r="X32" s="660"/>
      <c r="Y32" s="661"/>
      <c r="Z32" s="662">
        <v>2.7</v>
      </c>
      <c r="AA32" s="662"/>
      <c r="AB32" s="662"/>
      <c r="AC32" s="662"/>
      <c r="AD32" s="663" t="s">
        <v>244</v>
      </c>
      <c r="AE32" s="663"/>
      <c r="AF32" s="663"/>
      <c r="AG32" s="663"/>
      <c r="AH32" s="663"/>
      <c r="AI32" s="663"/>
      <c r="AJ32" s="663"/>
      <c r="AK32" s="663"/>
      <c r="AL32" s="664" t="s">
        <v>244</v>
      </c>
      <c r="AM32" s="665"/>
      <c r="AN32" s="665"/>
      <c r="AO32" s="666"/>
      <c r="AP32" s="711"/>
      <c r="AQ32" s="712"/>
      <c r="AR32" s="712"/>
      <c r="AS32" s="712"/>
      <c r="AT32" s="715"/>
      <c r="AU32" s="211"/>
      <c r="AV32" s="211"/>
      <c r="AW32" s="211"/>
      <c r="AX32" s="704" t="s">
        <v>319</v>
      </c>
      <c r="AY32" s="705"/>
      <c r="AZ32" s="705"/>
      <c r="BA32" s="705"/>
      <c r="BB32" s="705"/>
      <c r="BC32" s="705"/>
      <c r="BD32" s="705"/>
      <c r="BE32" s="705"/>
      <c r="BF32" s="706"/>
      <c r="BG32" s="728">
        <v>98.4</v>
      </c>
      <c r="BH32" s="729"/>
      <c r="BI32" s="729"/>
      <c r="BJ32" s="729"/>
      <c r="BK32" s="729"/>
      <c r="BL32" s="729"/>
      <c r="BM32" s="730">
        <v>94.9</v>
      </c>
      <c r="BN32" s="729"/>
      <c r="BO32" s="729"/>
      <c r="BP32" s="729"/>
      <c r="BQ32" s="731"/>
      <c r="BR32" s="728">
        <v>99.3</v>
      </c>
      <c r="BS32" s="729"/>
      <c r="BT32" s="729"/>
      <c r="BU32" s="729"/>
      <c r="BV32" s="729"/>
      <c r="BW32" s="729"/>
      <c r="BX32" s="730">
        <v>93.7</v>
      </c>
      <c r="BY32" s="729"/>
      <c r="BZ32" s="729"/>
      <c r="CA32" s="729"/>
      <c r="CB32" s="731"/>
      <c r="CD32" s="726"/>
      <c r="CE32" s="727"/>
      <c r="CF32" s="674" t="s">
        <v>320</v>
      </c>
      <c r="CG32" s="675"/>
      <c r="CH32" s="675"/>
      <c r="CI32" s="675"/>
      <c r="CJ32" s="675"/>
      <c r="CK32" s="675"/>
      <c r="CL32" s="675"/>
      <c r="CM32" s="675"/>
      <c r="CN32" s="675"/>
      <c r="CO32" s="675"/>
      <c r="CP32" s="675"/>
      <c r="CQ32" s="676"/>
      <c r="CR32" s="659">
        <v>135</v>
      </c>
      <c r="CS32" s="660"/>
      <c r="CT32" s="660"/>
      <c r="CU32" s="660"/>
      <c r="CV32" s="660"/>
      <c r="CW32" s="660"/>
      <c r="CX32" s="660"/>
      <c r="CY32" s="661"/>
      <c r="CZ32" s="664">
        <v>0</v>
      </c>
      <c r="DA32" s="693"/>
      <c r="DB32" s="693"/>
      <c r="DC32" s="697"/>
      <c r="DD32" s="668">
        <v>135</v>
      </c>
      <c r="DE32" s="660"/>
      <c r="DF32" s="660"/>
      <c r="DG32" s="660"/>
      <c r="DH32" s="660"/>
      <c r="DI32" s="660"/>
      <c r="DJ32" s="660"/>
      <c r="DK32" s="661"/>
      <c r="DL32" s="668">
        <v>135</v>
      </c>
      <c r="DM32" s="660"/>
      <c r="DN32" s="660"/>
      <c r="DO32" s="660"/>
      <c r="DP32" s="660"/>
      <c r="DQ32" s="660"/>
      <c r="DR32" s="660"/>
      <c r="DS32" s="660"/>
      <c r="DT32" s="660"/>
      <c r="DU32" s="660"/>
      <c r="DV32" s="661"/>
      <c r="DW32" s="664">
        <v>0</v>
      </c>
      <c r="DX32" s="693"/>
      <c r="DY32" s="693"/>
      <c r="DZ32" s="693"/>
      <c r="EA32" s="693"/>
      <c r="EB32" s="693"/>
      <c r="EC32" s="694"/>
    </row>
    <row r="33" spans="2:133" ht="11.25" customHeight="1" x14ac:dyDescent="0.15">
      <c r="B33" s="656" t="s">
        <v>321</v>
      </c>
      <c r="C33" s="657"/>
      <c r="D33" s="657"/>
      <c r="E33" s="657"/>
      <c r="F33" s="657"/>
      <c r="G33" s="657"/>
      <c r="H33" s="657"/>
      <c r="I33" s="657"/>
      <c r="J33" s="657"/>
      <c r="K33" s="657"/>
      <c r="L33" s="657"/>
      <c r="M33" s="657"/>
      <c r="N33" s="657"/>
      <c r="O33" s="657"/>
      <c r="P33" s="657"/>
      <c r="Q33" s="658"/>
      <c r="R33" s="659">
        <v>347580</v>
      </c>
      <c r="S33" s="660"/>
      <c r="T33" s="660"/>
      <c r="U33" s="660"/>
      <c r="V33" s="660"/>
      <c r="W33" s="660"/>
      <c r="X33" s="660"/>
      <c r="Y33" s="661"/>
      <c r="Z33" s="662">
        <v>2.9</v>
      </c>
      <c r="AA33" s="662"/>
      <c r="AB33" s="662"/>
      <c r="AC33" s="662"/>
      <c r="AD33" s="663" t="s">
        <v>244</v>
      </c>
      <c r="AE33" s="663"/>
      <c r="AF33" s="663"/>
      <c r="AG33" s="663"/>
      <c r="AH33" s="663"/>
      <c r="AI33" s="663"/>
      <c r="AJ33" s="663"/>
      <c r="AK33" s="663"/>
      <c r="AL33" s="664" t="s">
        <v>244</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322</v>
      </c>
      <c r="CE33" s="675"/>
      <c r="CF33" s="675"/>
      <c r="CG33" s="675"/>
      <c r="CH33" s="675"/>
      <c r="CI33" s="675"/>
      <c r="CJ33" s="675"/>
      <c r="CK33" s="675"/>
      <c r="CL33" s="675"/>
      <c r="CM33" s="675"/>
      <c r="CN33" s="675"/>
      <c r="CO33" s="675"/>
      <c r="CP33" s="675"/>
      <c r="CQ33" s="676"/>
      <c r="CR33" s="659">
        <v>6034238</v>
      </c>
      <c r="CS33" s="695"/>
      <c r="CT33" s="695"/>
      <c r="CU33" s="695"/>
      <c r="CV33" s="695"/>
      <c r="CW33" s="695"/>
      <c r="CX33" s="695"/>
      <c r="CY33" s="696"/>
      <c r="CZ33" s="664">
        <v>51.4</v>
      </c>
      <c r="DA33" s="693"/>
      <c r="DB33" s="693"/>
      <c r="DC33" s="697"/>
      <c r="DD33" s="668">
        <v>4359993</v>
      </c>
      <c r="DE33" s="695"/>
      <c r="DF33" s="695"/>
      <c r="DG33" s="695"/>
      <c r="DH33" s="695"/>
      <c r="DI33" s="695"/>
      <c r="DJ33" s="695"/>
      <c r="DK33" s="696"/>
      <c r="DL33" s="668">
        <v>3123667</v>
      </c>
      <c r="DM33" s="695"/>
      <c r="DN33" s="695"/>
      <c r="DO33" s="695"/>
      <c r="DP33" s="695"/>
      <c r="DQ33" s="695"/>
      <c r="DR33" s="695"/>
      <c r="DS33" s="695"/>
      <c r="DT33" s="695"/>
      <c r="DU33" s="695"/>
      <c r="DV33" s="696"/>
      <c r="DW33" s="664">
        <v>42.7</v>
      </c>
      <c r="DX33" s="693"/>
      <c r="DY33" s="693"/>
      <c r="DZ33" s="693"/>
      <c r="EA33" s="693"/>
      <c r="EB33" s="693"/>
      <c r="EC33" s="694"/>
    </row>
    <row r="34" spans="2:133" ht="11.25" customHeight="1" x14ac:dyDescent="0.15">
      <c r="B34" s="656" t="s">
        <v>323</v>
      </c>
      <c r="C34" s="657"/>
      <c r="D34" s="657"/>
      <c r="E34" s="657"/>
      <c r="F34" s="657"/>
      <c r="G34" s="657"/>
      <c r="H34" s="657"/>
      <c r="I34" s="657"/>
      <c r="J34" s="657"/>
      <c r="K34" s="657"/>
      <c r="L34" s="657"/>
      <c r="M34" s="657"/>
      <c r="N34" s="657"/>
      <c r="O34" s="657"/>
      <c r="P34" s="657"/>
      <c r="Q34" s="658"/>
      <c r="R34" s="659">
        <v>366508</v>
      </c>
      <c r="S34" s="660"/>
      <c r="T34" s="660"/>
      <c r="U34" s="660"/>
      <c r="V34" s="660"/>
      <c r="W34" s="660"/>
      <c r="X34" s="660"/>
      <c r="Y34" s="661"/>
      <c r="Z34" s="662">
        <v>3.1</v>
      </c>
      <c r="AA34" s="662"/>
      <c r="AB34" s="662"/>
      <c r="AC34" s="662"/>
      <c r="AD34" s="663">
        <v>2310</v>
      </c>
      <c r="AE34" s="663"/>
      <c r="AF34" s="663"/>
      <c r="AG34" s="663"/>
      <c r="AH34" s="663"/>
      <c r="AI34" s="663"/>
      <c r="AJ34" s="663"/>
      <c r="AK34" s="663"/>
      <c r="AL34" s="664">
        <v>0</v>
      </c>
      <c r="AM34" s="665"/>
      <c r="AN34" s="665"/>
      <c r="AO34" s="666"/>
      <c r="AP34" s="214"/>
      <c r="AQ34" s="638" t="s">
        <v>324</v>
      </c>
      <c r="AR34" s="639"/>
      <c r="AS34" s="639"/>
      <c r="AT34" s="639"/>
      <c r="AU34" s="639"/>
      <c r="AV34" s="639"/>
      <c r="AW34" s="639"/>
      <c r="AX34" s="639"/>
      <c r="AY34" s="639"/>
      <c r="AZ34" s="639"/>
      <c r="BA34" s="639"/>
      <c r="BB34" s="639"/>
      <c r="BC34" s="639"/>
      <c r="BD34" s="639"/>
      <c r="BE34" s="639"/>
      <c r="BF34" s="640"/>
      <c r="BG34" s="638" t="s">
        <v>325</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326</v>
      </c>
      <c r="CE34" s="675"/>
      <c r="CF34" s="675"/>
      <c r="CG34" s="675"/>
      <c r="CH34" s="675"/>
      <c r="CI34" s="675"/>
      <c r="CJ34" s="675"/>
      <c r="CK34" s="675"/>
      <c r="CL34" s="675"/>
      <c r="CM34" s="675"/>
      <c r="CN34" s="675"/>
      <c r="CO34" s="675"/>
      <c r="CP34" s="675"/>
      <c r="CQ34" s="676"/>
      <c r="CR34" s="659">
        <v>1602506</v>
      </c>
      <c r="CS34" s="660"/>
      <c r="CT34" s="660"/>
      <c r="CU34" s="660"/>
      <c r="CV34" s="660"/>
      <c r="CW34" s="660"/>
      <c r="CX34" s="660"/>
      <c r="CY34" s="661"/>
      <c r="CZ34" s="664">
        <v>13.7</v>
      </c>
      <c r="DA34" s="693"/>
      <c r="DB34" s="693"/>
      <c r="DC34" s="697"/>
      <c r="DD34" s="668">
        <v>1029320</v>
      </c>
      <c r="DE34" s="660"/>
      <c r="DF34" s="660"/>
      <c r="DG34" s="660"/>
      <c r="DH34" s="660"/>
      <c r="DI34" s="660"/>
      <c r="DJ34" s="660"/>
      <c r="DK34" s="661"/>
      <c r="DL34" s="668">
        <v>1005170</v>
      </c>
      <c r="DM34" s="660"/>
      <c r="DN34" s="660"/>
      <c r="DO34" s="660"/>
      <c r="DP34" s="660"/>
      <c r="DQ34" s="660"/>
      <c r="DR34" s="660"/>
      <c r="DS34" s="660"/>
      <c r="DT34" s="660"/>
      <c r="DU34" s="660"/>
      <c r="DV34" s="661"/>
      <c r="DW34" s="664">
        <v>13.7</v>
      </c>
      <c r="DX34" s="693"/>
      <c r="DY34" s="693"/>
      <c r="DZ34" s="693"/>
      <c r="EA34" s="693"/>
      <c r="EB34" s="693"/>
      <c r="EC34" s="694"/>
    </row>
    <row r="35" spans="2:133" ht="11.25" customHeight="1" x14ac:dyDescent="0.15">
      <c r="B35" s="656" t="s">
        <v>327</v>
      </c>
      <c r="C35" s="657"/>
      <c r="D35" s="657"/>
      <c r="E35" s="657"/>
      <c r="F35" s="657"/>
      <c r="G35" s="657"/>
      <c r="H35" s="657"/>
      <c r="I35" s="657"/>
      <c r="J35" s="657"/>
      <c r="K35" s="657"/>
      <c r="L35" s="657"/>
      <c r="M35" s="657"/>
      <c r="N35" s="657"/>
      <c r="O35" s="657"/>
      <c r="P35" s="657"/>
      <c r="Q35" s="658"/>
      <c r="R35" s="659">
        <v>1070131</v>
      </c>
      <c r="S35" s="660"/>
      <c r="T35" s="660"/>
      <c r="U35" s="660"/>
      <c r="V35" s="660"/>
      <c r="W35" s="660"/>
      <c r="X35" s="660"/>
      <c r="Y35" s="661"/>
      <c r="Z35" s="662">
        <v>8.9</v>
      </c>
      <c r="AA35" s="662"/>
      <c r="AB35" s="662"/>
      <c r="AC35" s="662"/>
      <c r="AD35" s="663" t="s">
        <v>244</v>
      </c>
      <c r="AE35" s="663"/>
      <c r="AF35" s="663"/>
      <c r="AG35" s="663"/>
      <c r="AH35" s="663"/>
      <c r="AI35" s="663"/>
      <c r="AJ35" s="663"/>
      <c r="AK35" s="663"/>
      <c r="AL35" s="664" t="s">
        <v>244</v>
      </c>
      <c r="AM35" s="665"/>
      <c r="AN35" s="665"/>
      <c r="AO35" s="666"/>
      <c r="AP35" s="214"/>
      <c r="AQ35" s="732" t="s">
        <v>328</v>
      </c>
      <c r="AR35" s="733"/>
      <c r="AS35" s="733"/>
      <c r="AT35" s="733"/>
      <c r="AU35" s="733"/>
      <c r="AV35" s="733"/>
      <c r="AW35" s="733"/>
      <c r="AX35" s="733"/>
      <c r="AY35" s="734"/>
      <c r="AZ35" s="648">
        <v>1873087</v>
      </c>
      <c r="BA35" s="649"/>
      <c r="BB35" s="649"/>
      <c r="BC35" s="649"/>
      <c r="BD35" s="649"/>
      <c r="BE35" s="649"/>
      <c r="BF35" s="735"/>
      <c r="BG35" s="670" t="s">
        <v>329</v>
      </c>
      <c r="BH35" s="671"/>
      <c r="BI35" s="671"/>
      <c r="BJ35" s="671"/>
      <c r="BK35" s="671"/>
      <c r="BL35" s="671"/>
      <c r="BM35" s="671"/>
      <c r="BN35" s="671"/>
      <c r="BO35" s="671"/>
      <c r="BP35" s="671"/>
      <c r="BQ35" s="671"/>
      <c r="BR35" s="671"/>
      <c r="BS35" s="671"/>
      <c r="BT35" s="671"/>
      <c r="BU35" s="672"/>
      <c r="BV35" s="648">
        <v>39242</v>
      </c>
      <c r="BW35" s="649"/>
      <c r="BX35" s="649"/>
      <c r="BY35" s="649"/>
      <c r="BZ35" s="649"/>
      <c r="CA35" s="649"/>
      <c r="CB35" s="735"/>
      <c r="CD35" s="674" t="s">
        <v>330</v>
      </c>
      <c r="CE35" s="675"/>
      <c r="CF35" s="675"/>
      <c r="CG35" s="675"/>
      <c r="CH35" s="675"/>
      <c r="CI35" s="675"/>
      <c r="CJ35" s="675"/>
      <c r="CK35" s="675"/>
      <c r="CL35" s="675"/>
      <c r="CM35" s="675"/>
      <c r="CN35" s="675"/>
      <c r="CO35" s="675"/>
      <c r="CP35" s="675"/>
      <c r="CQ35" s="676"/>
      <c r="CR35" s="659">
        <v>285268</v>
      </c>
      <c r="CS35" s="695"/>
      <c r="CT35" s="695"/>
      <c r="CU35" s="695"/>
      <c r="CV35" s="695"/>
      <c r="CW35" s="695"/>
      <c r="CX35" s="695"/>
      <c r="CY35" s="696"/>
      <c r="CZ35" s="664">
        <v>2.4</v>
      </c>
      <c r="DA35" s="693"/>
      <c r="DB35" s="693"/>
      <c r="DC35" s="697"/>
      <c r="DD35" s="668">
        <v>218206</v>
      </c>
      <c r="DE35" s="695"/>
      <c r="DF35" s="695"/>
      <c r="DG35" s="695"/>
      <c r="DH35" s="695"/>
      <c r="DI35" s="695"/>
      <c r="DJ35" s="695"/>
      <c r="DK35" s="696"/>
      <c r="DL35" s="668">
        <v>135149</v>
      </c>
      <c r="DM35" s="695"/>
      <c r="DN35" s="695"/>
      <c r="DO35" s="695"/>
      <c r="DP35" s="695"/>
      <c r="DQ35" s="695"/>
      <c r="DR35" s="695"/>
      <c r="DS35" s="695"/>
      <c r="DT35" s="695"/>
      <c r="DU35" s="695"/>
      <c r="DV35" s="696"/>
      <c r="DW35" s="664">
        <v>1.8</v>
      </c>
      <c r="DX35" s="693"/>
      <c r="DY35" s="693"/>
      <c r="DZ35" s="693"/>
      <c r="EA35" s="693"/>
      <c r="EB35" s="693"/>
      <c r="EC35" s="694"/>
    </row>
    <row r="36" spans="2:133" ht="11.25" customHeight="1" x14ac:dyDescent="0.15">
      <c r="B36" s="656" t="s">
        <v>331</v>
      </c>
      <c r="C36" s="657"/>
      <c r="D36" s="657"/>
      <c r="E36" s="657"/>
      <c r="F36" s="657"/>
      <c r="G36" s="657"/>
      <c r="H36" s="657"/>
      <c r="I36" s="657"/>
      <c r="J36" s="657"/>
      <c r="K36" s="657"/>
      <c r="L36" s="657"/>
      <c r="M36" s="657"/>
      <c r="N36" s="657"/>
      <c r="O36" s="657"/>
      <c r="P36" s="657"/>
      <c r="Q36" s="658"/>
      <c r="R36" s="659" t="s">
        <v>181</v>
      </c>
      <c r="S36" s="660"/>
      <c r="T36" s="660"/>
      <c r="U36" s="660"/>
      <c r="V36" s="660"/>
      <c r="W36" s="660"/>
      <c r="X36" s="660"/>
      <c r="Y36" s="661"/>
      <c r="Z36" s="662" t="s">
        <v>181</v>
      </c>
      <c r="AA36" s="662"/>
      <c r="AB36" s="662"/>
      <c r="AC36" s="662"/>
      <c r="AD36" s="663" t="s">
        <v>244</v>
      </c>
      <c r="AE36" s="663"/>
      <c r="AF36" s="663"/>
      <c r="AG36" s="663"/>
      <c r="AH36" s="663"/>
      <c r="AI36" s="663"/>
      <c r="AJ36" s="663"/>
      <c r="AK36" s="663"/>
      <c r="AL36" s="664" t="s">
        <v>244</v>
      </c>
      <c r="AM36" s="665"/>
      <c r="AN36" s="665"/>
      <c r="AO36" s="666"/>
      <c r="AQ36" s="736" t="s">
        <v>332</v>
      </c>
      <c r="AR36" s="737"/>
      <c r="AS36" s="737"/>
      <c r="AT36" s="737"/>
      <c r="AU36" s="737"/>
      <c r="AV36" s="737"/>
      <c r="AW36" s="737"/>
      <c r="AX36" s="737"/>
      <c r="AY36" s="738"/>
      <c r="AZ36" s="659">
        <v>534892</v>
      </c>
      <c r="BA36" s="660"/>
      <c r="BB36" s="660"/>
      <c r="BC36" s="660"/>
      <c r="BD36" s="695"/>
      <c r="BE36" s="695"/>
      <c r="BF36" s="718"/>
      <c r="BG36" s="674" t="s">
        <v>333</v>
      </c>
      <c r="BH36" s="675"/>
      <c r="BI36" s="675"/>
      <c r="BJ36" s="675"/>
      <c r="BK36" s="675"/>
      <c r="BL36" s="675"/>
      <c r="BM36" s="675"/>
      <c r="BN36" s="675"/>
      <c r="BO36" s="675"/>
      <c r="BP36" s="675"/>
      <c r="BQ36" s="675"/>
      <c r="BR36" s="675"/>
      <c r="BS36" s="675"/>
      <c r="BT36" s="675"/>
      <c r="BU36" s="676"/>
      <c r="BV36" s="659">
        <v>21597</v>
      </c>
      <c r="BW36" s="660"/>
      <c r="BX36" s="660"/>
      <c r="BY36" s="660"/>
      <c r="BZ36" s="660"/>
      <c r="CA36" s="660"/>
      <c r="CB36" s="669"/>
      <c r="CD36" s="674" t="s">
        <v>334</v>
      </c>
      <c r="CE36" s="675"/>
      <c r="CF36" s="675"/>
      <c r="CG36" s="675"/>
      <c r="CH36" s="675"/>
      <c r="CI36" s="675"/>
      <c r="CJ36" s="675"/>
      <c r="CK36" s="675"/>
      <c r="CL36" s="675"/>
      <c r="CM36" s="675"/>
      <c r="CN36" s="675"/>
      <c r="CO36" s="675"/>
      <c r="CP36" s="675"/>
      <c r="CQ36" s="676"/>
      <c r="CR36" s="659">
        <v>2387237</v>
      </c>
      <c r="CS36" s="660"/>
      <c r="CT36" s="660"/>
      <c r="CU36" s="660"/>
      <c r="CV36" s="660"/>
      <c r="CW36" s="660"/>
      <c r="CX36" s="660"/>
      <c r="CY36" s="661"/>
      <c r="CZ36" s="664">
        <v>20.3</v>
      </c>
      <c r="DA36" s="693"/>
      <c r="DB36" s="693"/>
      <c r="DC36" s="697"/>
      <c r="DD36" s="668">
        <v>1646275</v>
      </c>
      <c r="DE36" s="660"/>
      <c r="DF36" s="660"/>
      <c r="DG36" s="660"/>
      <c r="DH36" s="660"/>
      <c r="DI36" s="660"/>
      <c r="DJ36" s="660"/>
      <c r="DK36" s="661"/>
      <c r="DL36" s="668">
        <v>1371633</v>
      </c>
      <c r="DM36" s="660"/>
      <c r="DN36" s="660"/>
      <c r="DO36" s="660"/>
      <c r="DP36" s="660"/>
      <c r="DQ36" s="660"/>
      <c r="DR36" s="660"/>
      <c r="DS36" s="660"/>
      <c r="DT36" s="660"/>
      <c r="DU36" s="660"/>
      <c r="DV36" s="661"/>
      <c r="DW36" s="664">
        <v>18.8</v>
      </c>
      <c r="DX36" s="693"/>
      <c r="DY36" s="693"/>
      <c r="DZ36" s="693"/>
      <c r="EA36" s="693"/>
      <c r="EB36" s="693"/>
      <c r="EC36" s="694"/>
    </row>
    <row r="37" spans="2:133" ht="11.25" customHeight="1" x14ac:dyDescent="0.15">
      <c r="B37" s="656" t="s">
        <v>335</v>
      </c>
      <c r="C37" s="657"/>
      <c r="D37" s="657"/>
      <c r="E37" s="657"/>
      <c r="F37" s="657"/>
      <c r="G37" s="657"/>
      <c r="H37" s="657"/>
      <c r="I37" s="657"/>
      <c r="J37" s="657"/>
      <c r="K37" s="657"/>
      <c r="L37" s="657"/>
      <c r="M37" s="657"/>
      <c r="N37" s="657"/>
      <c r="O37" s="657"/>
      <c r="P37" s="657"/>
      <c r="Q37" s="658"/>
      <c r="R37" s="659">
        <v>275631</v>
      </c>
      <c r="S37" s="660"/>
      <c r="T37" s="660"/>
      <c r="U37" s="660"/>
      <c r="V37" s="660"/>
      <c r="W37" s="660"/>
      <c r="X37" s="660"/>
      <c r="Y37" s="661"/>
      <c r="Z37" s="662">
        <v>2.2999999999999998</v>
      </c>
      <c r="AA37" s="662"/>
      <c r="AB37" s="662"/>
      <c r="AC37" s="662"/>
      <c r="AD37" s="663" t="s">
        <v>244</v>
      </c>
      <c r="AE37" s="663"/>
      <c r="AF37" s="663"/>
      <c r="AG37" s="663"/>
      <c r="AH37" s="663"/>
      <c r="AI37" s="663"/>
      <c r="AJ37" s="663"/>
      <c r="AK37" s="663"/>
      <c r="AL37" s="664" t="s">
        <v>181</v>
      </c>
      <c r="AM37" s="665"/>
      <c r="AN37" s="665"/>
      <c r="AO37" s="666"/>
      <c r="AQ37" s="736" t="s">
        <v>336</v>
      </c>
      <c r="AR37" s="737"/>
      <c r="AS37" s="737"/>
      <c r="AT37" s="737"/>
      <c r="AU37" s="737"/>
      <c r="AV37" s="737"/>
      <c r="AW37" s="737"/>
      <c r="AX37" s="737"/>
      <c r="AY37" s="738"/>
      <c r="AZ37" s="659">
        <v>306406</v>
      </c>
      <c r="BA37" s="660"/>
      <c r="BB37" s="660"/>
      <c r="BC37" s="660"/>
      <c r="BD37" s="695"/>
      <c r="BE37" s="695"/>
      <c r="BF37" s="718"/>
      <c r="BG37" s="674" t="s">
        <v>337</v>
      </c>
      <c r="BH37" s="675"/>
      <c r="BI37" s="675"/>
      <c r="BJ37" s="675"/>
      <c r="BK37" s="675"/>
      <c r="BL37" s="675"/>
      <c r="BM37" s="675"/>
      <c r="BN37" s="675"/>
      <c r="BO37" s="675"/>
      <c r="BP37" s="675"/>
      <c r="BQ37" s="675"/>
      <c r="BR37" s="675"/>
      <c r="BS37" s="675"/>
      <c r="BT37" s="675"/>
      <c r="BU37" s="676"/>
      <c r="BV37" s="659">
        <v>1723</v>
      </c>
      <c r="BW37" s="660"/>
      <c r="BX37" s="660"/>
      <c r="BY37" s="660"/>
      <c r="BZ37" s="660"/>
      <c r="CA37" s="660"/>
      <c r="CB37" s="669"/>
      <c r="CD37" s="674" t="s">
        <v>338</v>
      </c>
      <c r="CE37" s="675"/>
      <c r="CF37" s="675"/>
      <c r="CG37" s="675"/>
      <c r="CH37" s="675"/>
      <c r="CI37" s="675"/>
      <c r="CJ37" s="675"/>
      <c r="CK37" s="675"/>
      <c r="CL37" s="675"/>
      <c r="CM37" s="675"/>
      <c r="CN37" s="675"/>
      <c r="CO37" s="675"/>
      <c r="CP37" s="675"/>
      <c r="CQ37" s="676"/>
      <c r="CR37" s="659">
        <v>765383</v>
      </c>
      <c r="CS37" s="695"/>
      <c r="CT37" s="695"/>
      <c r="CU37" s="695"/>
      <c r="CV37" s="695"/>
      <c r="CW37" s="695"/>
      <c r="CX37" s="695"/>
      <c r="CY37" s="696"/>
      <c r="CZ37" s="664">
        <v>6.5</v>
      </c>
      <c r="DA37" s="693"/>
      <c r="DB37" s="693"/>
      <c r="DC37" s="697"/>
      <c r="DD37" s="668">
        <v>702016</v>
      </c>
      <c r="DE37" s="695"/>
      <c r="DF37" s="695"/>
      <c r="DG37" s="695"/>
      <c r="DH37" s="695"/>
      <c r="DI37" s="695"/>
      <c r="DJ37" s="695"/>
      <c r="DK37" s="696"/>
      <c r="DL37" s="668">
        <v>681854</v>
      </c>
      <c r="DM37" s="695"/>
      <c r="DN37" s="695"/>
      <c r="DO37" s="695"/>
      <c r="DP37" s="695"/>
      <c r="DQ37" s="695"/>
      <c r="DR37" s="695"/>
      <c r="DS37" s="695"/>
      <c r="DT37" s="695"/>
      <c r="DU37" s="695"/>
      <c r="DV37" s="696"/>
      <c r="DW37" s="664">
        <v>9.3000000000000007</v>
      </c>
      <c r="DX37" s="693"/>
      <c r="DY37" s="693"/>
      <c r="DZ37" s="693"/>
      <c r="EA37" s="693"/>
      <c r="EB37" s="693"/>
      <c r="EC37" s="694"/>
    </row>
    <row r="38" spans="2:133" ht="11.25" customHeight="1" x14ac:dyDescent="0.15">
      <c r="B38" s="704" t="s">
        <v>339</v>
      </c>
      <c r="C38" s="705"/>
      <c r="D38" s="705"/>
      <c r="E38" s="705"/>
      <c r="F38" s="705"/>
      <c r="G38" s="705"/>
      <c r="H38" s="705"/>
      <c r="I38" s="705"/>
      <c r="J38" s="705"/>
      <c r="K38" s="705"/>
      <c r="L38" s="705"/>
      <c r="M38" s="705"/>
      <c r="N38" s="705"/>
      <c r="O38" s="705"/>
      <c r="P38" s="705"/>
      <c r="Q38" s="706"/>
      <c r="R38" s="739">
        <v>12002427</v>
      </c>
      <c r="S38" s="740"/>
      <c r="T38" s="740"/>
      <c r="U38" s="740"/>
      <c r="V38" s="740"/>
      <c r="W38" s="740"/>
      <c r="X38" s="740"/>
      <c r="Y38" s="741"/>
      <c r="Z38" s="742">
        <v>100</v>
      </c>
      <c r="AA38" s="742"/>
      <c r="AB38" s="742"/>
      <c r="AC38" s="742"/>
      <c r="AD38" s="743">
        <v>7037674</v>
      </c>
      <c r="AE38" s="743"/>
      <c r="AF38" s="743"/>
      <c r="AG38" s="743"/>
      <c r="AH38" s="743"/>
      <c r="AI38" s="743"/>
      <c r="AJ38" s="743"/>
      <c r="AK38" s="743"/>
      <c r="AL38" s="744">
        <v>100</v>
      </c>
      <c r="AM38" s="730"/>
      <c r="AN38" s="730"/>
      <c r="AO38" s="745"/>
      <c r="AQ38" s="736" t="s">
        <v>340</v>
      </c>
      <c r="AR38" s="737"/>
      <c r="AS38" s="737"/>
      <c r="AT38" s="737"/>
      <c r="AU38" s="737"/>
      <c r="AV38" s="737"/>
      <c r="AW38" s="737"/>
      <c r="AX38" s="737"/>
      <c r="AY38" s="738"/>
      <c r="AZ38" s="659">
        <v>223820</v>
      </c>
      <c r="BA38" s="660"/>
      <c r="BB38" s="660"/>
      <c r="BC38" s="660"/>
      <c r="BD38" s="695"/>
      <c r="BE38" s="695"/>
      <c r="BF38" s="718"/>
      <c r="BG38" s="674" t="s">
        <v>341</v>
      </c>
      <c r="BH38" s="675"/>
      <c r="BI38" s="675"/>
      <c r="BJ38" s="675"/>
      <c r="BK38" s="675"/>
      <c r="BL38" s="675"/>
      <c r="BM38" s="675"/>
      <c r="BN38" s="675"/>
      <c r="BO38" s="675"/>
      <c r="BP38" s="675"/>
      <c r="BQ38" s="675"/>
      <c r="BR38" s="675"/>
      <c r="BS38" s="675"/>
      <c r="BT38" s="675"/>
      <c r="BU38" s="676"/>
      <c r="BV38" s="659">
        <v>2608</v>
      </c>
      <c r="BW38" s="660"/>
      <c r="BX38" s="660"/>
      <c r="BY38" s="660"/>
      <c r="BZ38" s="660"/>
      <c r="CA38" s="660"/>
      <c r="CB38" s="669"/>
      <c r="CD38" s="674" t="s">
        <v>342</v>
      </c>
      <c r="CE38" s="675"/>
      <c r="CF38" s="675"/>
      <c r="CG38" s="675"/>
      <c r="CH38" s="675"/>
      <c r="CI38" s="675"/>
      <c r="CJ38" s="675"/>
      <c r="CK38" s="675"/>
      <c r="CL38" s="675"/>
      <c r="CM38" s="675"/>
      <c r="CN38" s="675"/>
      <c r="CO38" s="675"/>
      <c r="CP38" s="675"/>
      <c r="CQ38" s="676"/>
      <c r="CR38" s="659">
        <v>1342861</v>
      </c>
      <c r="CS38" s="660"/>
      <c r="CT38" s="660"/>
      <c r="CU38" s="660"/>
      <c r="CV38" s="660"/>
      <c r="CW38" s="660"/>
      <c r="CX38" s="660"/>
      <c r="CY38" s="661"/>
      <c r="CZ38" s="664">
        <v>11.4</v>
      </c>
      <c r="DA38" s="693"/>
      <c r="DB38" s="693"/>
      <c r="DC38" s="697"/>
      <c r="DD38" s="668">
        <v>1197242</v>
      </c>
      <c r="DE38" s="660"/>
      <c r="DF38" s="660"/>
      <c r="DG38" s="660"/>
      <c r="DH38" s="660"/>
      <c r="DI38" s="660"/>
      <c r="DJ38" s="660"/>
      <c r="DK38" s="661"/>
      <c r="DL38" s="668">
        <v>611715</v>
      </c>
      <c r="DM38" s="660"/>
      <c r="DN38" s="660"/>
      <c r="DO38" s="660"/>
      <c r="DP38" s="660"/>
      <c r="DQ38" s="660"/>
      <c r="DR38" s="660"/>
      <c r="DS38" s="660"/>
      <c r="DT38" s="660"/>
      <c r="DU38" s="660"/>
      <c r="DV38" s="661"/>
      <c r="DW38" s="664">
        <v>8.4</v>
      </c>
      <c r="DX38" s="693"/>
      <c r="DY38" s="693"/>
      <c r="DZ38" s="693"/>
      <c r="EA38" s="693"/>
      <c r="EB38" s="693"/>
      <c r="EC38" s="694"/>
    </row>
    <row r="39" spans="2:133" ht="11.25" customHeight="1" x14ac:dyDescent="0.15">
      <c r="AQ39" s="736" t="s">
        <v>343</v>
      </c>
      <c r="AR39" s="737"/>
      <c r="AS39" s="737"/>
      <c r="AT39" s="737"/>
      <c r="AU39" s="737"/>
      <c r="AV39" s="737"/>
      <c r="AW39" s="737"/>
      <c r="AX39" s="737"/>
      <c r="AY39" s="738"/>
      <c r="AZ39" s="659" t="s">
        <v>181</v>
      </c>
      <c r="BA39" s="660"/>
      <c r="BB39" s="660"/>
      <c r="BC39" s="660"/>
      <c r="BD39" s="695"/>
      <c r="BE39" s="695"/>
      <c r="BF39" s="718"/>
      <c r="BG39" s="750" t="s">
        <v>344</v>
      </c>
      <c r="BH39" s="751"/>
      <c r="BI39" s="751"/>
      <c r="BJ39" s="751"/>
      <c r="BK39" s="751"/>
      <c r="BL39" s="215"/>
      <c r="BM39" s="675" t="s">
        <v>345</v>
      </c>
      <c r="BN39" s="675"/>
      <c r="BO39" s="675"/>
      <c r="BP39" s="675"/>
      <c r="BQ39" s="675"/>
      <c r="BR39" s="675"/>
      <c r="BS39" s="675"/>
      <c r="BT39" s="675"/>
      <c r="BU39" s="676"/>
      <c r="BV39" s="659">
        <v>94</v>
      </c>
      <c r="BW39" s="660"/>
      <c r="BX39" s="660"/>
      <c r="BY39" s="660"/>
      <c r="BZ39" s="660"/>
      <c r="CA39" s="660"/>
      <c r="CB39" s="669"/>
      <c r="CD39" s="674" t="s">
        <v>346</v>
      </c>
      <c r="CE39" s="675"/>
      <c r="CF39" s="675"/>
      <c r="CG39" s="675"/>
      <c r="CH39" s="675"/>
      <c r="CI39" s="675"/>
      <c r="CJ39" s="675"/>
      <c r="CK39" s="675"/>
      <c r="CL39" s="675"/>
      <c r="CM39" s="675"/>
      <c r="CN39" s="675"/>
      <c r="CO39" s="675"/>
      <c r="CP39" s="675"/>
      <c r="CQ39" s="676"/>
      <c r="CR39" s="659">
        <v>370347</v>
      </c>
      <c r="CS39" s="695"/>
      <c r="CT39" s="695"/>
      <c r="CU39" s="695"/>
      <c r="CV39" s="695"/>
      <c r="CW39" s="695"/>
      <c r="CX39" s="695"/>
      <c r="CY39" s="696"/>
      <c r="CZ39" s="664">
        <v>3.2</v>
      </c>
      <c r="DA39" s="693"/>
      <c r="DB39" s="693"/>
      <c r="DC39" s="697"/>
      <c r="DD39" s="668">
        <v>268949</v>
      </c>
      <c r="DE39" s="695"/>
      <c r="DF39" s="695"/>
      <c r="DG39" s="695"/>
      <c r="DH39" s="695"/>
      <c r="DI39" s="695"/>
      <c r="DJ39" s="695"/>
      <c r="DK39" s="696"/>
      <c r="DL39" s="668" t="s">
        <v>244</v>
      </c>
      <c r="DM39" s="695"/>
      <c r="DN39" s="695"/>
      <c r="DO39" s="695"/>
      <c r="DP39" s="695"/>
      <c r="DQ39" s="695"/>
      <c r="DR39" s="695"/>
      <c r="DS39" s="695"/>
      <c r="DT39" s="695"/>
      <c r="DU39" s="695"/>
      <c r="DV39" s="696"/>
      <c r="DW39" s="664" t="s">
        <v>181</v>
      </c>
      <c r="DX39" s="693"/>
      <c r="DY39" s="693"/>
      <c r="DZ39" s="693"/>
      <c r="EA39" s="693"/>
      <c r="EB39" s="693"/>
      <c r="EC39" s="694"/>
    </row>
    <row r="40" spans="2:133" ht="11.25" customHeight="1" x14ac:dyDescent="0.15">
      <c r="AQ40" s="736" t="s">
        <v>347</v>
      </c>
      <c r="AR40" s="737"/>
      <c r="AS40" s="737"/>
      <c r="AT40" s="737"/>
      <c r="AU40" s="737"/>
      <c r="AV40" s="737"/>
      <c r="AW40" s="737"/>
      <c r="AX40" s="737"/>
      <c r="AY40" s="738"/>
      <c r="AZ40" s="659">
        <v>177344</v>
      </c>
      <c r="BA40" s="660"/>
      <c r="BB40" s="660"/>
      <c r="BC40" s="660"/>
      <c r="BD40" s="695"/>
      <c r="BE40" s="695"/>
      <c r="BF40" s="718"/>
      <c r="BG40" s="750"/>
      <c r="BH40" s="751"/>
      <c r="BI40" s="751"/>
      <c r="BJ40" s="751"/>
      <c r="BK40" s="751"/>
      <c r="BL40" s="215"/>
      <c r="BM40" s="675" t="s">
        <v>348</v>
      </c>
      <c r="BN40" s="675"/>
      <c r="BO40" s="675"/>
      <c r="BP40" s="675"/>
      <c r="BQ40" s="675"/>
      <c r="BR40" s="675"/>
      <c r="BS40" s="675"/>
      <c r="BT40" s="675"/>
      <c r="BU40" s="676"/>
      <c r="BV40" s="659">
        <v>115</v>
      </c>
      <c r="BW40" s="660"/>
      <c r="BX40" s="660"/>
      <c r="BY40" s="660"/>
      <c r="BZ40" s="660"/>
      <c r="CA40" s="660"/>
      <c r="CB40" s="669"/>
      <c r="CD40" s="674" t="s">
        <v>349</v>
      </c>
      <c r="CE40" s="675"/>
      <c r="CF40" s="675"/>
      <c r="CG40" s="675"/>
      <c r="CH40" s="675"/>
      <c r="CI40" s="675"/>
      <c r="CJ40" s="675"/>
      <c r="CK40" s="675"/>
      <c r="CL40" s="675"/>
      <c r="CM40" s="675"/>
      <c r="CN40" s="675"/>
      <c r="CO40" s="675"/>
      <c r="CP40" s="675"/>
      <c r="CQ40" s="676"/>
      <c r="CR40" s="659">
        <v>46019</v>
      </c>
      <c r="CS40" s="660"/>
      <c r="CT40" s="660"/>
      <c r="CU40" s="660"/>
      <c r="CV40" s="660"/>
      <c r="CW40" s="660"/>
      <c r="CX40" s="660"/>
      <c r="CY40" s="661"/>
      <c r="CZ40" s="664">
        <v>0.4</v>
      </c>
      <c r="DA40" s="693"/>
      <c r="DB40" s="693"/>
      <c r="DC40" s="697"/>
      <c r="DD40" s="668">
        <v>1</v>
      </c>
      <c r="DE40" s="660"/>
      <c r="DF40" s="660"/>
      <c r="DG40" s="660"/>
      <c r="DH40" s="660"/>
      <c r="DI40" s="660"/>
      <c r="DJ40" s="660"/>
      <c r="DK40" s="661"/>
      <c r="DL40" s="668" t="s">
        <v>181</v>
      </c>
      <c r="DM40" s="660"/>
      <c r="DN40" s="660"/>
      <c r="DO40" s="660"/>
      <c r="DP40" s="660"/>
      <c r="DQ40" s="660"/>
      <c r="DR40" s="660"/>
      <c r="DS40" s="660"/>
      <c r="DT40" s="660"/>
      <c r="DU40" s="660"/>
      <c r="DV40" s="661"/>
      <c r="DW40" s="664" t="s">
        <v>181</v>
      </c>
      <c r="DX40" s="693"/>
      <c r="DY40" s="693"/>
      <c r="DZ40" s="693"/>
      <c r="EA40" s="693"/>
      <c r="EB40" s="693"/>
      <c r="EC40" s="694"/>
    </row>
    <row r="41" spans="2:133" ht="11.25" customHeight="1" x14ac:dyDescent="0.15">
      <c r="AQ41" s="746" t="s">
        <v>350</v>
      </c>
      <c r="AR41" s="747"/>
      <c r="AS41" s="747"/>
      <c r="AT41" s="747"/>
      <c r="AU41" s="747"/>
      <c r="AV41" s="747"/>
      <c r="AW41" s="747"/>
      <c r="AX41" s="747"/>
      <c r="AY41" s="748"/>
      <c r="AZ41" s="739">
        <v>630625</v>
      </c>
      <c r="BA41" s="740"/>
      <c r="BB41" s="740"/>
      <c r="BC41" s="740"/>
      <c r="BD41" s="729"/>
      <c r="BE41" s="729"/>
      <c r="BF41" s="731"/>
      <c r="BG41" s="752"/>
      <c r="BH41" s="753"/>
      <c r="BI41" s="753"/>
      <c r="BJ41" s="753"/>
      <c r="BK41" s="753"/>
      <c r="BL41" s="216"/>
      <c r="BM41" s="684" t="s">
        <v>351</v>
      </c>
      <c r="BN41" s="684"/>
      <c r="BO41" s="684"/>
      <c r="BP41" s="684"/>
      <c r="BQ41" s="684"/>
      <c r="BR41" s="684"/>
      <c r="BS41" s="684"/>
      <c r="BT41" s="684"/>
      <c r="BU41" s="685"/>
      <c r="BV41" s="739">
        <v>347</v>
      </c>
      <c r="BW41" s="740"/>
      <c r="BX41" s="740"/>
      <c r="BY41" s="740"/>
      <c r="BZ41" s="740"/>
      <c r="CA41" s="740"/>
      <c r="CB41" s="749"/>
      <c r="CD41" s="674" t="s">
        <v>352</v>
      </c>
      <c r="CE41" s="675"/>
      <c r="CF41" s="675"/>
      <c r="CG41" s="675"/>
      <c r="CH41" s="675"/>
      <c r="CI41" s="675"/>
      <c r="CJ41" s="675"/>
      <c r="CK41" s="675"/>
      <c r="CL41" s="675"/>
      <c r="CM41" s="675"/>
      <c r="CN41" s="675"/>
      <c r="CO41" s="675"/>
      <c r="CP41" s="675"/>
      <c r="CQ41" s="676"/>
      <c r="CR41" s="659" t="s">
        <v>181</v>
      </c>
      <c r="CS41" s="695"/>
      <c r="CT41" s="695"/>
      <c r="CU41" s="695"/>
      <c r="CV41" s="695"/>
      <c r="CW41" s="695"/>
      <c r="CX41" s="695"/>
      <c r="CY41" s="696"/>
      <c r="CZ41" s="664" t="s">
        <v>181</v>
      </c>
      <c r="DA41" s="693"/>
      <c r="DB41" s="693"/>
      <c r="DC41" s="697"/>
      <c r="DD41" s="668" t="s">
        <v>181</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353</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354</v>
      </c>
      <c r="CE42" s="657"/>
      <c r="CF42" s="657"/>
      <c r="CG42" s="657"/>
      <c r="CH42" s="657"/>
      <c r="CI42" s="657"/>
      <c r="CJ42" s="657"/>
      <c r="CK42" s="657"/>
      <c r="CL42" s="657"/>
      <c r="CM42" s="657"/>
      <c r="CN42" s="657"/>
      <c r="CO42" s="657"/>
      <c r="CP42" s="657"/>
      <c r="CQ42" s="658"/>
      <c r="CR42" s="659">
        <v>1074554</v>
      </c>
      <c r="CS42" s="660"/>
      <c r="CT42" s="660"/>
      <c r="CU42" s="660"/>
      <c r="CV42" s="660"/>
      <c r="CW42" s="660"/>
      <c r="CX42" s="660"/>
      <c r="CY42" s="661"/>
      <c r="CZ42" s="664">
        <v>9.1999999999999993</v>
      </c>
      <c r="DA42" s="665"/>
      <c r="DB42" s="665"/>
      <c r="DC42" s="760"/>
      <c r="DD42" s="668">
        <v>197944</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355</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356</v>
      </c>
      <c r="CE43" s="657"/>
      <c r="CF43" s="657"/>
      <c r="CG43" s="657"/>
      <c r="CH43" s="657"/>
      <c r="CI43" s="657"/>
      <c r="CJ43" s="657"/>
      <c r="CK43" s="657"/>
      <c r="CL43" s="657"/>
      <c r="CM43" s="657"/>
      <c r="CN43" s="657"/>
      <c r="CO43" s="657"/>
      <c r="CP43" s="657"/>
      <c r="CQ43" s="658"/>
      <c r="CR43" s="659">
        <v>80008</v>
      </c>
      <c r="CS43" s="695"/>
      <c r="CT43" s="695"/>
      <c r="CU43" s="695"/>
      <c r="CV43" s="695"/>
      <c r="CW43" s="695"/>
      <c r="CX43" s="695"/>
      <c r="CY43" s="696"/>
      <c r="CZ43" s="664">
        <v>0.7</v>
      </c>
      <c r="DA43" s="693"/>
      <c r="DB43" s="693"/>
      <c r="DC43" s="697"/>
      <c r="DD43" s="668">
        <v>59460</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357</v>
      </c>
      <c r="CD44" s="771" t="s">
        <v>308</v>
      </c>
      <c r="CE44" s="772"/>
      <c r="CF44" s="656" t="s">
        <v>358</v>
      </c>
      <c r="CG44" s="657"/>
      <c r="CH44" s="657"/>
      <c r="CI44" s="657"/>
      <c r="CJ44" s="657"/>
      <c r="CK44" s="657"/>
      <c r="CL44" s="657"/>
      <c r="CM44" s="657"/>
      <c r="CN44" s="657"/>
      <c r="CO44" s="657"/>
      <c r="CP44" s="657"/>
      <c r="CQ44" s="658"/>
      <c r="CR44" s="659">
        <v>985503</v>
      </c>
      <c r="CS44" s="660"/>
      <c r="CT44" s="660"/>
      <c r="CU44" s="660"/>
      <c r="CV44" s="660"/>
      <c r="CW44" s="660"/>
      <c r="CX44" s="660"/>
      <c r="CY44" s="661"/>
      <c r="CZ44" s="664">
        <v>8.4</v>
      </c>
      <c r="DA44" s="665"/>
      <c r="DB44" s="665"/>
      <c r="DC44" s="760"/>
      <c r="DD44" s="668">
        <v>186180</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359</v>
      </c>
      <c r="CG45" s="657"/>
      <c r="CH45" s="657"/>
      <c r="CI45" s="657"/>
      <c r="CJ45" s="657"/>
      <c r="CK45" s="657"/>
      <c r="CL45" s="657"/>
      <c r="CM45" s="657"/>
      <c r="CN45" s="657"/>
      <c r="CO45" s="657"/>
      <c r="CP45" s="657"/>
      <c r="CQ45" s="658"/>
      <c r="CR45" s="659">
        <v>629935</v>
      </c>
      <c r="CS45" s="695"/>
      <c r="CT45" s="695"/>
      <c r="CU45" s="695"/>
      <c r="CV45" s="695"/>
      <c r="CW45" s="695"/>
      <c r="CX45" s="695"/>
      <c r="CY45" s="696"/>
      <c r="CZ45" s="664">
        <v>5.4</v>
      </c>
      <c r="DA45" s="693"/>
      <c r="DB45" s="693"/>
      <c r="DC45" s="697"/>
      <c r="DD45" s="668">
        <v>110173</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360</v>
      </c>
      <c r="CG46" s="657"/>
      <c r="CH46" s="657"/>
      <c r="CI46" s="657"/>
      <c r="CJ46" s="657"/>
      <c r="CK46" s="657"/>
      <c r="CL46" s="657"/>
      <c r="CM46" s="657"/>
      <c r="CN46" s="657"/>
      <c r="CO46" s="657"/>
      <c r="CP46" s="657"/>
      <c r="CQ46" s="658"/>
      <c r="CR46" s="659">
        <v>294947</v>
      </c>
      <c r="CS46" s="660"/>
      <c r="CT46" s="660"/>
      <c r="CU46" s="660"/>
      <c r="CV46" s="660"/>
      <c r="CW46" s="660"/>
      <c r="CX46" s="660"/>
      <c r="CY46" s="661"/>
      <c r="CZ46" s="664">
        <v>2.5</v>
      </c>
      <c r="DA46" s="665"/>
      <c r="DB46" s="665"/>
      <c r="DC46" s="760"/>
      <c r="DD46" s="668">
        <v>63486</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361</v>
      </c>
      <c r="CG47" s="657"/>
      <c r="CH47" s="657"/>
      <c r="CI47" s="657"/>
      <c r="CJ47" s="657"/>
      <c r="CK47" s="657"/>
      <c r="CL47" s="657"/>
      <c r="CM47" s="657"/>
      <c r="CN47" s="657"/>
      <c r="CO47" s="657"/>
      <c r="CP47" s="657"/>
      <c r="CQ47" s="658"/>
      <c r="CR47" s="659">
        <v>89051</v>
      </c>
      <c r="CS47" s="695"/>
      <c r="CT47" s="695"/>
      <c r="CU47" s="695"/>
      <c r="CV47" s="695"/>
      <c r="CW47" s="695"/>
      <c r="CX47" s="695"/>
      <c r="CY47" s="696"/>
      <c r="CZ47" s="664">
        <v>0.8</v>
      </c>
      <c r="DA47" s="693"/>
      <c r="DB47" s="693"/>
      <c r="DC47" s="697"/>
      <c r="DD47" s="668">
        <v>11764</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362</v>
      </c>
      <c r="CG48" s="657"/>
      <c r="CH48" s="657"/>
      <c r="CI48" s="657"/>
      <c r="CJ48" s="657"/>
      <c r="CK48" s="657"/>
      <c r="CL48" s="657"/>
      <c r="CM48" s="657"/>
      <c r="CN48" s="657"/>
      <c r="CO48" s="657"/>
      <c r="CP48" s="657"/>
      <c r="CQ48" s="658"/>
      <c r="CR48" s="659" t="s">
        <v>181</v>
      </c>
      <c r="CS48" s="660"/>
      <c r="CT48" s="660"/>
      <c r="CU48" s="660"/>
      <c r="CV48" s="660"/>
      <c r="CW48" s="660"/>
      <c r="CX48" s="660"/>
      <c r="CY48" s="661"/>
      <c r="CZ48" s="664" t="s">
        <v>181</v>
      </c>
      <c r="DA48" s="665"/>
      <c r="DB48" s="665"/>
      <c r="DC48" s="760"/>
      <c r="DD48" s="668" t="s">
        <v>181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363</v>
      </c>
      <c r="CE49" s="705"/>
      <c r="CF49" s="705"/>
      <c r="CG49" s="705"/>
      <c r="CH49" s="705"/>
      <c r="CI49" s="705"/>
      <c r="CJ49" s="705"/>
      <c r="CK49" s="705"/>
      <c r="CL49" s="705"/>
      <c r="CM49" s="705"/>
      <c r="CN49" s="705"/>
      <c r="CO49" s="705"/>
      <c r="CP49" s="705"/>
      <c r="CQ49" s="706"/>
      <c r="CR49" s="739">
        <v>11731658</v>
      </c>
      <c r="CS49" s="729"/>
      <c r="CT49" s="729"/>
      <c r="CU49" s="729"/>
      <c r="CV49" s="729"/>
      <c r="CW49" s="729"/>
      <c r="CX49" s="729"/>
      <c r="CY49" s="761"/>
      <c r="CZ49" s="744">
        <v>100</v>
      </c>
      <c r="DA49" s="762"/>
      <c r="DB49" s="762"/>
      <c r="DC49" s="763"/>
      <c r="DD49" s="764">
        <v>8331039</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Uhk+p/zouk5fwl6pprmjCEO5vyuUaa4W0zR4+Vgj0S+/yv9T5hEVwdEhZ6NgWD64HfEM69irHDO8QmMiiomP7g==" saltValue="R2v/yoRU6JRs0pRDpjh4qg=="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 zoomScale="70" zoomScaleNormal="70" zoomScaleSheetLayoutView="70" workbookViewId="0">
      <selection activeCell="AP105" sqref="AP105"/>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364</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365</v>
      </c>
      <c r="DK2" s="807"/>
      <c r="DL2" s="807"/>
      <c r="DM2" s="807"/>
      <c r="DN2" s="807"/>
      <c r="DO2" s="808"/>
      <c r="DP2" s="229"/>
      <c r="DQ2" s="806" t="s">
        <v>366</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367</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368</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369</v>
      </c>
      <c r="B5" s="801"/>
      <c r="C5" s="801"/>
      <c r="D5" s="801"/>
      <c r="E5" s="801"/>
      <c r="F5" s="801"/>
      <c r="G5" s="801"/>
      <c r="H5" s="801"/>
      <c r="I5" s="801"/>
      <c r="J5" s="801"/>
      <c r="K5" s="801"/>
      <c r="L5" s="801"/>
      <c r="M5" s="801"/>
      <c r="N5" s="801"/>
      <c r="O5" s="801"/>
      <c r="P5" s="802"/>
      <c r="Q5" s="777" t="s">
        <v>370</v>
      </c>
      <c r="R5" s="778"/>
      <c r="S5" s="778"/>
      <c r="T5" s="778"/>
      <c r="U5" s="779"/>
      <c r="V5" s="777" t="s">
        <v>371</v>
      </c>
      <c r="W5" s="778"/>
      <c r="X5" s="778"/>
      <c r="Y5" s="778"/>
      <c r="Z5" s="779"/>
      <c r="AA5" s="777" t="s">
        <v>372</v>
      </c>
      <c r="AB5" s="778"/>
      <c r="AC5" s="778"/>
      <c r="AD5" s="778"/>
      <c r="AE5" s="778"/>
      <c r="AF5" s="810" t="s">
        <v>373</v>
      </c>
      <c r="AG5" s="778"/>
      <c r="AH5" s="778"/>
      <c r="AI5" s="778"/>
      <c r="AJ5" s="789"/>
      <c r="AK5" s="778" t="s">
        <v>374</v>
      </c>
      <c r="AL5" s="778"/>
      <c r="AM5" s="778"/>
      <c r="AN5" s="778"/>
      <c r="AO5" s="779"/>
      <c r="AP5" s="777" t="s">
        <v>375</v>
      </c>
      <c r="AQ5" s="778"/>
      <c r="AR5" s="778"/>
      <c r="AS5" s="778"/>
      <c r="AT5" s="779"/>
      <c r="AU5" s="777" t="s">
        <v>376</v>
      </c>
      <c r="AV5" s="778"/>
      <c r="AW5" s="778"/>
      <c r="AX5" s="778"/>
      <c r="AY5" s="789"/>
      <c r="AZ5" s="236"/>
      <c r="BA5" s="236"/>
      <c r="BB5" s="236"/>
      <c r="BC5" s="236"/>
      <c r="BD5" s="236"/>
      <c r="BE5" s="237"/>
      <c r="BF5" s="237"/>
      <c r="BG5" s="237"/>
      <c r="BH5" s="237"/>
      <c r="BI5" s="237"/>
      <c r="BJ5" s="237"/>
      <c r="BK5" s="237"/>
      <c r="BL5" s="237"/>
      <c r="BM5" s="237"/>
      <c r="BN5" s="237"/>
      <c r="BO5" s="237"/>
      <c r="BP5" s="237"/>
      <c r="BQ5" s="800" t="s">
        <v>377</v>
      </c>
      <c r="BR5" s="801"/>
      <c r="BS5" s="801"/>
      <c r="BT5" s="801"/>
      <c r="BU5" s="801"/>
      <c r="BV5" s="801"/>
      <c r="BW5" s="801"/>
      <c r="BX5" s="801"/>
      <c r="BY5" s="801"/>
      <c r="BZ5" s="801"/>
      <c r="CA5" s="801"/>
      <c r="CB5" s="801"/>
      <c r="CC5" s="801"/>
      <c r="CD5" s="801"/>
      <c r="CE5" s="801"/>
      <c r="CF5" s="801"/>
      <c r="CG5" s="802"/>
      <c r="CH5" s="777" t="s">
        <v>378</v>
      </c>
      <c r="CI5" s="778"/>
      <c r="CJ5" s="778"/>
      <c r="CK5" s="778"/>
      <c r="CL5" s="779"/>
      <c r="CM5" s="777" t="s">
        <v>379</v>
      </c>
      <c r="CN5" s="778"/>
      <c r="CO5" s="778"/>
      <c r="CP5" s="778"/>
      <c r="CQ5" s="779"/>
      <c r="CR5" s="777" t="s">
        <v>380</v>
      </c>
      <c r="CS5" s="778"/>
      <c r="CT5" s="778"/>
      <c r="CU5" s="778"/>
      <c r="CV5" s="779"/>
      <c r="CW5" s="777" t="s">
        <v>381</v>
      </c>
      <c r="CX5" s="778"/>
      <c r="CY5" s="778"/>
      <c r="CZ5" s="778"/>
      <c r="DA5" s="779"/>
      <c r="DB5" s="777" t="s">
        <v>382</v>
      </c>
      <c r="DC5" s="778"/>
      <c r="DD5" s="778"/>
      <c r="DE5" s="778"/>
      <c r="DF5" s="779"/>
      <c r="DG5" s="783" t="s">
        <v>383</v>
      </c>
      <c r="DH5" s="784"/>
      <c r="DI5" s="784"/>
      <c r="DJ5" s="784"/>
      <c r="DK5" s="785"/>
      <c r="DL5" s="783" t="s">
        <v>384</v>
      </c>
      <c r="DM5" s="784"/>
      <c r="DN5" s="784"/>
      <c r="DO5" s="784"/>
      <c r="DP5" s="785"/>
      <c r="DQ5" s="777" t="s">
        <v>385</v>
      </c>
      <c r="DR5" s="778"/>
      <c r="DS5" s="778"/>
      <c r="DT5" s="778"/>
      <c r="DU5" s="779"/>
      <c r="DV5" s="777" t="s">
        <v>376</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386</v>
      </c>
      <c r="C7" s="792"/>
      <c r="D7" s="792"/>
      <c r="E7" s="792"/>
      <c r="F7" s="792"/>
      <c r="G7" s="792"/>
      <c r="H7" s="792"/>
      <c r="I7" s="792"/>
      <c r="J7" s="792"/>
      <c r="K7" s="792"/>
      <c r="L7" s="792"/>
      <c r="M7" s="792"/>
      <c r="N7" s="792"/>
      <c r="O7" s="792"/>
      <c r="P7" s="793"/>
      <c r="Q7" s="794">
        <v>11686</v>
      </c>
      <c r="R7" s="795"/>
      <c r="S7" s="795"/>
      <c r="T7" s="795"/>
      <c r="U7" s="795"/>
      <c r="V7" s="795">
        <v>11425</v>
      </c>
      <c r="W7" s="795"/>
      <c r="X7" s="795"/>
      <c r="Y7" s="795"/>
      <c r="Z7" s="795"/>
      <c r="AA7" s="795">
        <v>262</v>
      </c>
      <c r="AB7" s="795"/>
      <c r="AC7" s="795"/>
      <c r="AD7" s="795"/>
      <c r="AE7" s="796"/>
      <c r="AF7" s="797">
        <v>209</v>
      </c>
      <c r="AG7" s="798"/>
      <c r="AH7" s="798"/>
      <c r="AI7" s="798"/>
      <c r="AJ7" s="799"/>
      <c r="AK7" s="834">
        <v>264</v>
      </c>
      <c r="AL7" s="835"/>
      <c r="AM7" s="835"/>
      <c r="AN7" s="835"/>
      <c r="AO7" s="835"/>
      <c r="AP7" s="835">
        <v>13138</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580</v>
      </c>
      <c r="BT7" s="839"/>
      <c r="BU7" s="839"/>
      <c r="BV7" s="839"/>
      <c r="BW7" s="839"/>
      <c r="BX7" s="839"/>
      <c r="BY7" s="839"/>
      <c r="BZ7" s="839"/>
      <c r="CA7" s="839"/>
      <c r="CB7" s="839"/>
      <c r="CC7" s="839"/>
      <c r="CD7" s="839"/>
      <c r="CE7" s="839"/>
      <c r="CF7" s="839"/>
      <c r="CG7" s="840"/>
      <c r="CH7" s="831">
        <v>0</v>
      </c>
      <c r="CI7" s="832"/>
      <c r="CJ7" s="832"/>
      <c r="CK7" s="832"/>
      <c r="CL7" s="833"/>
      <c r="CM7" s="831">
        <v>3</v>
      </c>
      <c r="CN7" s="832"/>
      <c r="CO7" s="832"/>
      <c r="CP7" s="832"/>
      <c r="CQ7" s="833"/>
      <c r="CR7" s="831">
        <v>13</v>
      </c>
      <c r="CS7" s="832"/>
      <c r="CT7" s="832"/>
      <c r="CU7" s="832"/>
      <c r="CV7" s="833"/>
      <c r="CW7" s="831" t="s">
        <v>583</v>
      </c>
      <c r="CX7" s="832"/>
      <c r="CY7" s="832"/>
      <c r="CZ7" s="832"/>
      <c r="DA7" s="833"/>
      <c r="DB7" s="831" t="s">
        <v>583</v>
      </c>
      <c r="DC7" s="832"/>
      <c r="DD7" s="832"/>
      <c r="DE7" s="832"/>
      <c r="DF7" s="833"/>
      <c r="DG7" s="831" t="s">
        <v>583</v>
      </c>
      <c r="DH7" s="832"/>
      <c r="DI7" s="832"/>
      <c r="DJ7" s="832"/>
      <c r="DK7" s="833"/>
      <c r="DL7" s="831" t="s">
        <v>583</v>
      </c>
      <c r="DM7" s="832"/>
      <c r="DN7" s="832"/>
      <c r="DO7" s="832"/>
      <c r="DP7" s="833"/>
      <c r="DQ7" s="831" t="s">
        <v>583</v>
      </c>
      <c r="DR7" s="832"/>
      <c r="DS7" s="832"/>
      <c r="DT7" s="832"/>
      <c r="DU7" s="833"/>
      <c r="DV7" s="812"/>
      <c r="DW7" s="813"/>
      <c r="DX7" s="813"/>
      <c r="DY7" s="813"/>
      <c r="DZ7" s="814"/>
      <c r="EA7" s="234"/>
    </row>
    <row r="8" spans="1:131" s="235" customFormat="1" ht="26.25" customHeight="1" x14ac:dyDescent="0.15">
      <c r="A8" s="241">
        <v>2</v>
      </c>
      <c r="B8" s="815" t="s">
        <v>387</v>
      </c>
      <c r="C8" s="816"/>
      <c r="D8" s="816"/>
      <c r="E8" s="816"/>
      <c r="F8" s="816"/>
      <c r="G8" s="816"/>
      <c r="H8" s="816"/>
      <c r="I8" s="816"/>
      <c r="J8" s="816"/>
      <c r="K8" s="816"/>
      <c r="L8" s="816"/>
      <c r="M8" s="816"/>
      <c r="N8" s="816"/>
      <c r="O8" s="816"/>
      <c r="P8" s="817"/>
      <c r="Q8" s="818">
        <v>485</v>
      </c>
      <c r="R8" s="819"/>
      <c r="S8" s="819"/>
      <c r="T8" s="819"/>
      <c r="U8" s="819"/>
      <c r="V8" s="819">
        <v>476</v>
      </c>
      <c r="W8" s="819"/>
      <c r="X8" s="819"/>
      <c r="Y8" s="819"/>
      <c r="Z8" s="819"/>
      <c r="AA8" s="819">
        <v>9</v>
      </c>
      <c r="AB8" s="819"/>
      <c r="AC8" s="819"/>
      <c r="AD8" s="819"/>
      <c r="AE8" s="820"/>
      <c r="AF8" s="821">
        <v>9</v>
      </c>
      <c r="AG8" s="822"/>
      <c r="AH8" s="822"/>
      <c r="AI8" s="822"/>
      <c r="AJ8" s="823"/>
      <c r="AK8" s="824">
        <v>229</v>
      </c>
      <c r="AL8" s="825"/>
      <c r="AM8" s="825"/>
      <c r="AN8" s="825"/>
      <c r="AO8" s="825"/>
      <c r="AP8" s="825">
        <v>625</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t="s">
        <v>581</v>
      </c>
      <c r="BT8" s="829"/>
      <c r="BU8" s="829"/>
      <c r="BV8" s="829"/>
      <c r="BW8" s="829"/>
      <c r="BX8" s="829"/>
      <c r="BY8" s="829"/>
      <c r="BZ8" s="829"/>
      <c r="CA8" s="829"/>
      <c r="CB8" s="829"/>
      <c r="CC8" s="829"/>
      <c r="CD8" s="829"/>
      <c r="CE8" s="829"/>
      <c r="CF8" s="829"/>
      <c r="CG8" s="830"/>
      <c r="CH8" s="841">
        <v>0</v>
      </c>
      <c r="CI8" s="842"/>
      <c r="CJ8" s="842"/>
      <c r="CK8" s="842"/>
      <c r="CL8" s="843"/>
      <c r="CM8" s="841">
        <v>902</v>
      </c>
      <c r="CN8" s="842"/>
      <c r="CO8" s="842"/>
      <c r="CP8" s="842"/>
      <c r="CQ8" s="843"/>
      <c r="CR8" s="841">
        <v>315</v>
      </c>
      <c r="CS8" s="842"/>
      <c r="CT8" s="842"/>
      <c r="CU8" s="842"/>
      <c r="CV8" s="843"/>
      <c r="CW8" s="841" t="s">
        <v>583</v>
      </c>
      <c r="CX8" s="842"/>
      <c r="CY8" s="842"/>
      <c r="CZ8" s="842"/>
      <c r="DA8" s="843"/>
      <c r="DB8" s="841" t="s">
        <v>583</v>
      </c>
      <c r="DC8" s="842"/>
      <c r="DD8" s="842"/>
      <c r="DE8" s="842"/>
      <c r="DF8" s="843"/>
      <c r="DG8" s="841" t="s">
        <v>583</v>
      </c>
      <c r="DH8" s="842"/>
      <c r="DI8" s="842"/>
      <c r="DJ8" s="842"/>
      <c r="DK8" s="843"/>
      <c r="DL8" s="841" t="s">
        <v>583</v>
      </c>
      <c r="DM8" s="842"/>
      <c r="DN8" s="842"/>
      <c r="DO8" s="842"/>
      <c r="DP8" s="843"/>
      <c r="DQ8" s="841" t="s">
        <v>583</v>
      </c>
      <c r="DR8" s="842"/>
      <c r="DS8" s="842"/>
      <c r="DT8" s="842"/>
      <c r="DU8" s="843"/>
      <c r="DV8" s="844"/>
      <c r="DW8" s="845"/>
      <c r="DX8" s="845"/>
      <c r="DY8" s="845"/>
      <c r="DZ8" s="846"/>
      <c r="EA8" s="234"/>
    </row>
    <row r="9" spans="1:131" s="235" customFormat="1" ht="26.25" customHeight="1" x14ac:dyDescent="0.15">
      <c r="A9" s="241">
        <v>3</v>
      </c>
      <c r="B9" s="815"/>
      <c r="C9" s="816"/>
      <c r="D9" s="816"/>
      <c r="E9" s="816"/>
      <c r="F9" s="816"/>
      <c r="G9" s="816"/>
      <c r="H9" s="816"/>
      <c r="I9" s="816"/>
      <c r="J9" s="816"/>
      <c r="K9" s="816"/>
      <c r="L9" s="816"/>
      <c r="M9" s="816"/>
      <c r="N9" s="816"/>
      <c r="O9" s="816"/>
      <c r="P9" s="817"/>
      <c r="Q9" s="818"/>
      <c r="R9" s="819"/>
      <c r="S9" s="819"/>
      <c r="T9" s="819"/>
      <c r="U9" s="819"/>
      <c r="V9" s="819"/>
      <c r="W9" s="819"/>
      <c r="X9" s="819"/>
      <c r="Y9" s="819"/>
      <c r="Z9" s="819"/>
      <c r="AA9" s="819"/>
      <c r="AB9" s="819"/>
      <c r="AC9" s="819"/>
      <c r="AD9" s="819"/>
      <c r="AE9" s="820"/>
      <c r="AF9" s="821"/>
      <c r="AG9" s="822"/>
      <c r="AH9" s="822"/>
      <c r="AI9" s="822"/>
      <c r="AJ9" s="823"/>
      <c r="AK9" s="824"/>
      <c r="AL9" s="825"/>
      <c r="AM9" s="825"/>
      <c r="AN9" s="825"/>
      <c r="AO9" s="825"/>
      <c r="AP9" s="825"/>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t="s">
        <v>582</v>
      </c>
      <c r="BT9" s="829"/>
      <c r="BU9" s="829"/>
      <c r="BV9" s="829"/>
      <c r="BW9" s="829"/>
      <c r="BX9" s="829"/>
      <c r="BY9" s="829"/>
      <c r="BZ9" s="829"/>
      <c r="CA9" s="829"/>
      <c r="CB9" s="829"/>
      <c r="CC9" s="829"/>
      <c r="CD9" s="829"/>
      <c r="CE9" s="829"/>
      <c r="CF9" s="829"/>
      <c r="CG9" s="830"/>
      <c r="CH9" s="841">
        <v>15</v>
      </c>
      <c r="CI9" s="842"/>
      <c r="CJ9" s="842"/>
      <c r="CK9" s="842"/>
      <c r="CL9" s="843"/>
      <c r="CM9" s="841">
        <v>58</v>
      </c>
      <c r="CN9" s="842"/>
      <c r="CO9" s="842"/>
      <c r="CP9" s="842"/>
      <c r="CQ9" s="843"/>
      <c r="CR9" s="841">
        <v>44</v>
      </c>
      <c r="CS9" s="842"/>
      <c r="CT9" s="842"/>
      <c r="CU9" s="842"/>
      <c r="CV9" s="843"/>
      <c r="CW9" s="841" t="s">
        <v>583</v>
      </c>
      <c r="CX9" s="842"/>
      <c r="CY9" s="842"/>
      <c r="CZ9" s="842"/>
      <c r="DA9" s="843"/>
      <c r="DB9" s="841" t="s">
        <v>583</v>
      </c>
      <c r="DC9" s="842"/>
      <c r="DD9" s="842"/>
      <c r="DE9" s="842"/>
      <c r="DF9" s="843"/>
      <c r="DG9" s="841" t="s">
        <v>583</v>
      </c>
      <c r="DH9" s="842"/>
      <c r="DI9" s="842"/>
      <c r="DJ9" s="842"/>
      <c r="DK9" s="843"/>
      <c r="DL9" s="841" t="s">
        <v>583</v>
      </c>
      <c r="DM9" s="842"/>
      <c r="DN9" s="842"/>
      <c r="DO9" s="842"/>
      <c r="DP9" s="843"/>
      <c r="DQ9" s="841" t="s">
        <v>583</v>
      </c>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388</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389</v>
      </c>
      <c r="B23" s="850" t="s">
        <v>390</v>
      </c>
      <c r="C23" s="851"/>
      <c r="D23" s="851"/>
      <c r="E23" s="851"/>
      <c r="F23" s="851"/>
      <c r="G23" s="851"/>
      <c r="H23" s="851"/>
      <c r="I23" s="851"/>
      <c r="J23" s="851"/>
      <c r="K23" s="851"/>
      <c r="L23" s="851"/>
      <c r="M23" s="851"/>
      <c r="N23" s="851"/>
      <c r="O23" s="851"/>
      <c r="P23" s="852"/>
      <c r="Q23" s="853">
        <v>12002</v>
      </c>
      <c r="R23" s="854"/>
      <c r="S23" s="854"/>
      <c r="T23" s="854"/>
      <c r="U23" s="854"/>
      <c r="V23" s="854">
        <v>11732</v>
      </c>
      <c r="W23" s="854"/>
      <c r="X23" s="854"/>
      <c r="Y23" s="854"/>
      <c r="Z23" s="854"/>
      <c r="AA23" s="854">
        <v>270</v>
      </c>
      <c r="AB23" s="854"/>
      <c r="AC23" s="854"/>
      <c r="AD23" s="854"/>
      <c r="AE23" s="855"/>
      <c r="AF23" s="856">
        <v>219</v>
      </c>
      <c r="AG23" s="854"/>
      <c r="AH23" s="854"/>
      <c r="AI23" s="854"/>
      <c r="AJ23" s="857"/>
      <c r="AK23" s="858"/>
      <c r="AL23" s="859"/>
      <c r="AM23" s="859"/>
      <c r="AN23" s="859"/>
      <c r="AO23" s="859"/>
      <c r="AP23" s="854">
        <v>13762</v>
      </c>
      <c r="AQ23" s="854"/>
      <c r="AR23" s="854"/>
      <c r="AS23" s="854"/>
      <c r="AT23" s="854"/>
      <c r="AU23" s="860"/>
      <c r="AV23" s="860"/>
      <c r="AW23" s="860"/>
      <c r="AX23" s="860"/>
      <c r="AY23" s="861"/>
      <c r="AZ23" s="869" t="s">
        <v>181</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391</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392</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369</v>
      </c>
      <c r="B26" s="801"/>
      <c r="C26" s="801"/>
      <c r="D26" s="801"/>
      <c r="E26" s="801"/>
      <c r="F26" s="801"/>
      <c r="G26" s="801"/>
      <c r="H26" s="801"/>
      <c r="I26" s="801"/>
      <c r="J26" s="801"/>
      <c r="K26" s="801"/>
      <c r="L26" s="801"/>
      <c r="M26" s="801"/>
      <c r="N26" s="801"/>
      <c r="O26" s="801"/>
      <c r="P26" s="802"/>
      <c r="Q26" s="777" t="s">
        <v>393</v>
      </c>
      <c r="R26" s="778"/>
      <c r="S26" s="778"/>
      <c r="T26" s="778"/>
      <c r="U26" s="779"/>
      <c r="V26" s="777" t="s">
        <v>394</v>
      </c>
      <c r="W26" s="778"/>
      <c r="X26" s="778"/>
      <c r="Y26" s="778"/>
      <c r="Z26" s="779"/>
      <c r="AA26" s="777" t="s">
        <v>395</v>
      </c>
      <c r="AB26" s="778"/>
      <c r="AC26" s="778"/>
      <c r="AD26" s="778"/>
      <c r="AE26" s="778"/>
      <c r="AF26" s="872" t="s">
        <v>396</v>
      </c>
      <c r="AG26" s="873"/>
      <c r="AH26" s="873"/>
      <c r="AI26" s="873"/>
      <c r="AJ26" s="874"/>
      <c r="AK26" s="778" t="s">
        <v>397</v>
      </c>
      <c r="AL26" s="778"/>
      <c r="AM26" s="778"/>
      <c r="AN26" s="778"/>
      <c r="AO26" s="779"/>
      <c r="AP26" s="777" t="s">
        <v>398</v>
      </c>
      <c r="AQ26" s="778"/>
      <c r="AR26" s="778"/>
      <c r="AS26" s="778"/>
      <c r="AT26" s="779"/>
      <c r="AU26" s="777" t="s">
        <v>399</v>
      </c>
      <c r="AV26" s="778"/>
      <c r="AW26" s="778"/>
      <c r="AX26" s="778"/>
      <c r="AY26" s="779"/>
      <c r="AZ26" s="777" t="s">
        <v>400</v>
      </c>
      <c r="BA26" s="778"/>
      <c r="BB26" s="778"/>
      <c r="BC26" s="778"/>
      <c r="BD26" s="779"/>
      <c r="BE26" s="777" t="s">
        <v>376</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401</v>
      </c>
      <c r="C28" s="792"/>
      <c r="D28" s="792"/>
      <c r="E28" s="792"/>
      <c r="F28" s="792"/>
      <c r="G28" s="792"/>
      <c r="H28" s="792"/>
      <c r="I28" s="792"/>
      <c r="J28" s="792"/>
      <c r="K28" s="792"/>
      <c r="L28" s="792"/>
      <c r="M28" s="792"/>
      <c r="N28" s="792"/>
      <c r="O28" s="792"/>
      <c r="P28" s="793"/>
      <c r="Q28" s="882">
        <v>1600</v>
      </c>
      <c r="R28" s="883"/>
      <c r="S28" s="883"/>
      <c r="T28" s="883"/>
      <c r="U28" s="883"/>
      <c r="V28" s="883">
        <v>1560</v>
      </c>
      <c r="W28" s="883"/>
      <c r="X28" s="883"/>
      <c r="Y28" s="883"/>
      <c r="Z28" s="883"/>
      <c r="AA28" s="883">
        <v>39</v>
      </c>
      <c r="AB28" s="883"/>
      <c r="AC28" s="883"/>
      <c r="AD28" s="883"/>
      <c r="AE28" s="884"/>
      <c r="AF28" s="885">
        <v>39</v>
      </c>
      <c r="AG28" s="883"/>
      <c r="AH28" s="883"/>
      <c r="AI28" s="883"/>
      <c r="AJ28" s="886"/>
      <c r="AK28" s="887">
        <v>154</v>
      </c>
      <c r="AL28" s="878"/>
      <c r="AM28" s="878"/>
      <c r="AN28" s="878"/>
      <c r="AO28" s="878"/>
      <c r="AP28" s="878"/>
      <c r="AQ28" s="878"/>
      <c r="AR28" s="878"/>
      <c r="AS28" s="878"/>
      <c r="AT28" s="878"/>
      <c r="AU28" s="878"/>
      <c r="AV28" s="878"/>
      <c r="AW28" s="878"/>
      <c r="AX28" s="878"/>
      <c r="AY28" s="878"/>
      <c r="AZ28" s="879"/>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402</v>
      </c>
      <c r="C29" s="816"/>
      <c r="D29" s="816"/>
      <c r="E29" s="816"/>
      <c r="F29" s="816"/>
      <c r="G29" s="816"/>
      <c r="H29" s="816"/>
      <c r="I29" s="816"/>
      <c r="J29" s="816"/>
      <c r="K29" s="816"/>
      <c r="L29" s="816"/>
      <c r="M29" s="816"/>
      <c r="N29" s="816"/>
      <c r="O29" s="816"/>
      <c r="P29" s="817"/>
      <c r="Q29" s="818">
        <v>56</v>
      </c>
      <c r="R29" s="819"/>
      <c r="S29" s="819"/>
      <c r="T29" s="819"/>
      <c r="U29" s="819"/>
      <c r="V29" s="819">
        <v>55</v>
      </c>
      <c r="W29" s="819"/>
      <c r="X29" s="819"/>
      <c r="Y29" s="819"/>
      <c r="Z29" s="819"/>
      <c r="AA29" s="819">
        <v>1</v>
      </c>
      <c r="AB29" s="819"/>
      <c r="AC29" s="819"/>
      <c r="AD29" s="819"/>
      <c r="AE29" s="820"/>
      <c r="AF29" s="821">
        <v>1</v>
      </c>
      <c r="AG29" s="822"/>
      <c r="AH29" s="822"/>
      <c r="AI29" s="822"/>
      <c r="AJ29" s="823"/>
      <c r="AK29" s="890">
        <v>35</v>
      </c>
      <c r="AL29" s="891"/>
      <c r="AM29" s="891"/>
      <c r="AN29" s="891"/>
      <c r="AO29" s="891"/>
      <c r="AP29" s="891">
        <v>2</v>
      </c>
      <c r="AQ29" s="891"/>
      <c r="AR29" s="891"/>
      <c r="AS29" s="891"/>
      <c r="AT29" s="891"/>
      <c r="AU29" s="891">
        <v>1</v>
      </c>
      <c r="AV29" s="891"/>
      <c r="AW29" s="891"/>
      <c r="AX29" s="891"/>
      <c r="AY29" s="891"/>
      <c r="AZ29" s="892"/>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403</v>
      </c>
      <c r="C30" s="816"/>
      <c r="D30" s="816"/>
      <c r="E30" s="816"/>
      <c r="F30" s="816"/>
      <c r="G30" s="816"/>
      <c r="H30" s="816"/>
      <c r="I30" s="816"/>
      <c r="J30" s="816"/>
      <c r="K30" s="816"/>
      <c r="L30" s="816"/>
      <c r="M30" s="816"/>
      <c r="N30" s="816"/>
      <c r="O30" s="816"/>
      <c r="P30" s="817"/>
      <c r="Q30" s="818">
        <v>384</v>
      </c>
      <c r="R30" s="819"/>
      <c r="S30" s="819"/>
      <c r="T30" s="819"/>
      <c r="U30" s="819"/>
      <c r="V30" s="819">
        <v>378</v>
      </c>
      <c r="W30" s="819"/>
      <c r="X30" s="819"/>
      <c r="Y30" s="819"/>
      <c r="Z30" s="819"/>
      <c r="AA30" s="819">
        <v>6</v>
      </c>
      <c r="AB30" s="819"/>
      <c r="AC30" s="819"/>
      <c r="AD30" s="819"/>
      <c r="AE30" s="820"/>
      <c r="AF30" s="821">
        <v>6</v>
      </c>
      <c r="AG30" s="822"/>
      <c r="AH30" s="822"/>
      <c r="AI30" s="822"/>
      <c r="AJ30" s="823"/>
      <c r="AK30" s="890">
        <v>266</v>
      </c>
      <c r="AL30" s="891"/>
      <c r="AM30" s="891"/>
      <c r="AN30" s="891"/>
      <c r="AO30" s="891"/>
      <c r="AP30" s="891"/>
      <c r="AQ30" s="891"/>
      <c r="AR30" s="891"/>
      <c r="AS30" s="891"/>
      <c r="AT30" s="891"/>
      <c r="AU30" s="891"/>
      <c r="AV30" s="891"/>
      <c r="AW30" s="891"/>
      <c r="AX30" s="891"/>
      <c r="AY30" s="891"/>
      <c r="AZ30" s="892"/>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404</v>
      </c>
      <c r="C31" s="816"/>
      <c r="D31" s="816"/>
      <c r="E31" s="816"/>
      <c r="F31" s="816"/>
      <c r="G31" s="816"/>
      <c r="H31" s="816"/>
      <c r="I31" s="816"/>
      <c r="J31" s="816"/>
      <c r="K31" s="816"/>
      <c r="L31" s="816"/>
      <c r="M31" s="816"/>
      <c r="N31" s="816"/>
      <c r="O31" s="816"/>
      <c r="P31" s="817"/>
      <c r="Q31" s="818">
        <v>400</v>
      </c>
      <c r="R31" s="819"/>
      <c r="S31" s="819"/>
      <c r="T31" s="819"/>
      <c r="U31" s="819"/>
      <c r="V31" s="819">
        <v>469</v>
      </c>
      <c r="W31" s="819"/>
      <c r="X31" s="819"/>
      <c r="Y31" s="819"/>
      <c r="Z31" s="819"/>
      <c r="AA31" s="819">
        <v>-70</v>
      </c>
      <c r="AB31" s="819"/>
      <c r="AC31" s="819"/>
      <c r="AD31" s="819"/>
      <c r="AE31" s="820"/>
      <c r="AF31" s="821">
        <v>-70</v>
      </c>
      <c r="AG31" s="822"/>
      <c r="AH31" s="822"/>
      <c r="AI31" s="822"/>
      <c r="AJ31" s="823"/>
      <c r="AK31" s="890">
        <v>224</v>
      </c>
      <c r="AL31" s="891"/>
      <c r="AM31" s="891"/>
      <c r="AN31" s="891"/>
      <c r="AO31" s="891"/>
      <c r="AP31" s="891">
        <v>3262</v>
      </c>
      <c r="AQ31" s="891"/>
      <c r="AR31" s="891"/>
      <c r="AS31" s="891"/>
      <c r="AT31" s="891"/>
      <c r="AU31" s="891">
        <v>1643</v>
      </c>
      <c r="AV31" s="891"/>
      <c r="AW31" s="891"/>
      <c r="AX31" s="891"/>
      <c r="AY31" s="891"/>
      <c r="AZ31" s="892"/>
      <c r="BA31" s="892"/>
      <c r="BB31" s="892"/>
      <c r="BC31" s="892"/>
      <c r="BD31" s="892"/>
      <c r="BE31" s="888" t="s">
        <v>405</v>
      </c>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406</v>
      </c>
      <c r="C32" s="816"/>
      <c r="D32" s="816"/>
      <c r="E32" s="816"/>
      <c r="F32" s="816"/>
      <c r="G32" s="816"/>
      <c r="H32" s="816"/>
      <c r="I32" s="816"/>
      <c r="J32" s="816"/>
      <c r="K32" s="816"/>
      <c r="L32" s="816"/>
      <c r="M32" s="816"/>
      <c r="N32" s="816"/>
      <c r="O32" s="816"/>
      <c r="P32" s="817"/>
      <c r="Q32" s="818">
        <v>859</v>
      </c>
      <c r="R32" s="819"/>
      <c r="S32" s="819"/>
      <c r="T32" s="819"/>
      <c r="U32" s="819"/>
      <c r="V32" s="819">
        <v>847</v>
      </c>
      <c r="W32" s="819"/>
      <c r="X32" s="819"/>
      <c r="Y32" s="819"/>
      <c r="Z32" s="819"/>
      <c r="AA32" s="819">
        <v>12</v>
      </c>
      <c r="AB32" s="819"/>
      <c r="AC32" s="819"/>
      <c r="AD32" s="819"/>
      <c r="AE32" s="820"/>
      <c r="AF32" s="821">
        <v>12</v>
      </c>
      <c r="AG32" s="822"/>
      <c r="AH32" s="822"/>
      <c r="AI32" s="822"/>
      <c r="AJ32" s="823"/>
      <c r="AK32" s="890">
        <v>537</v>
      </c>
      <c r="AL32" s="891"/>
      <c r="AM32" s="891"/>
      <c r="AN32" s="891"/>
      <c r="AO32" s="891"/>
      <c r="AP32" s="891">
        <v>6023</v>
      </c>
      <c r="AQ32" s="891"/>
      <c r="AR32" s="891"/>
      <c r="AS32" s="891"/>
      <c r="AT32" s="891"/>
      <c r="AU32" s="891">
        <v>5868</v>
      </c>
      <c r="AV32" s="891"/>
      <c r="AW32" s="891"/>
      <c r="AX32" s="891"/>
      <c r="AY32" s="891"/>
      <c r="AZ32" s="892"/>
      <c r="BA32" s="892"/>
      <c r="BB32" s="892"/>
      <c r="BC32" s="892"/>
      <c r="BD32" s="892"/>
      <c r="BE32" s="888" t="s">
        <v>407</v>
      </c>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c r="C33" s="816"/>
      <c r="D33" s="816"/>
      <c r="E33" s="816"/>
      <c r="F33" s="816"/>
      <c r="G33" s="816"/>
      <c r="H33" s="816"/>
      <c r="I33" s="816"/>
      <c r="J33" s="816"/>
      <c r="K33" s="816"/>
      <c r="L33" s="816"/>
      <c r="M33" s="816"/>
      <c r="N33" s="816"/>
      <c r="O33" s="816"/>
      <c r="P33" s="817"/>
      <c r="Q33" s="818"/>
      <c r="R33" s="819"/>
      <c r="S33" s="819"/>
      <c r="T33" s="819"/>
      <c r="U33" s="819"/>
      <c r="V33" s="819"/>
      <c r="W33" s="819"/>
      <c r="X33" s="819"/>
      <c r="Y33" s="819"/>
      <c r="Z33" s="819"/>
      <c r="AA33" s="819"/>
      <c r="AB33" s="819"/>
      <c r="AC33" s="819"/>
      <c r="AD33" s="819"/>
      <c r="AE33" s="820"/>
      <c r="AF33" s="821"/>
      <c r="AG33" s="822"/>
      <c r="AH33" s="822"/>
      <c r="AI33" s="822"/>
      <c r="AJ33" s="823"/>
      <c r="AK33" s="890"/>
      <c r="AL33" s="891"/>
      <c r="AM33" s="891"/>
      <c r="AN33" s="891"/>
      <c r="AO33" s="891"/>
      <c r="AP33" s="891"/>
      <c r="AQ33" s="891"/>
      <c r="AR33" s="891"/>
      <c r="AS33" s="891"/>
      <c r="AT33" s="891"/>
      <c r="AU33" s="891"/>
      <c r="AV33" s="891"/>
      <c r="AW33" s="891"/>
      <c r="AX33" s="891"/>
      <c r="AY33" s="891"/>
      <c r="AZ33" s="892"/>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c r="C34" s="816"/>
      <c r="D34" s="816"/>
      <c r="E34" s="816"/>
      <c r="F34" s="816"/>
      <c r="G34" s="816"/>
      <c r="H34" s="816"/>
      <c r="I34" s="816"/>
      <c r="J34" s="816"/>
      <c r="K34" s="816"/>
      <c r="L34" s="816"/>
      <c r="M34" s="816"/>
      <c r="N34" s="816"/>
      <c r="O34" s="816"/>
      <c r="P34" s="817"/>
      <c r="Q34" s="818"/>
      <c r="R34" s="819"/>
      <c r="S34" s="819"/>
      <c r="T34" s="819"/>
      <c r="U34" s="819"/>
      <c r="V34" s="819"/>
      <c r="W34" s="819"/>
      <c r="X34" s="819"/>
      <c r="Y34" s="819"/>
      <c r="Z34" s="819"/>
      <c r="AA34" s="819"/>
      <c r="AB34" s="819"/>
      <c r="AC34" s="819"/>
      <c r="AD34" s="819"/>
      <c r="AE34" s="820"/>
      <c r="AF34" s="821"/>
      <c r="AG34" s="822"/>
      <c r="AH34" s="822"/>
      <c r="AI34" s="822"/>
      <c r="AJ34" s="823"/>
      <c r="AK34" s="890"/>
      <c r="AL34" s="891"/>
      <c r="AM34" s="891"/>
      <c r="AN34" s="891"/>
      <c r="AO34" s="891"/>
      <c r="AP34" s="891"/>
      <c r="AQ34" s="891"/>
      <c r="AR34" s="891"/>
      <c r="AS34" s="891"/>
      <c r="AT34" s="891"/>
      <c r="AU34" s="891"/>
      <c r="AV34" s="891"/>
      <c r="AW34" s="891"/>
      <c r="AX34" s="891"/>
      <c r="AY34" s="891"/>
      <c r="AZ34" s="892"/>
      <c r="BA34" s="892"/>
      <c r="BB34" s="892"/>
      <c r="BC34" s="892"/>
      <c r="BD34" s="892"/>
      <c r="BE34" s="888"/>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c r="C35" s="816"/>
      <c r="D35" s="816"/>
      <c r="E35" s="816"/>
      <c r="F35" s="816"/>
      <c r="G35" s="816"/>
      <c r="H35" s="816"/>
      <c r="I35" s="816"/>
      <c r="J35" s="816"/>
      <c r="K35" s="816"/>
      <c r="L35" s="816"/>
      <c r="M35" s="816"/>
      <c r="N35" s="816"/>
      <c r="O35" s="816"/>
      <c r="P35" s="817"/>
      <c r="Q35" s="818"/>
      <c r="R35" s="819"/>
      <c r="S35" s="819"/>
      <c r="T35" s="819"/>
      <c r="U35" s="819"/>
      <c r="V35" s="819"/>
      <c r="W35" s="819"/>
      <c r="X35" s="819"/>
      <c r="Y35" s="819"/>
      <c r="Z35" s="819"/>
      <c r="AA35" s="819"/>
      <c r="AB35" s="819"/>
      <c r="AC35" s="819"/>
      <c r="AD35" s="819"/>
      <c r="AE35" s="820"/>
      <c r="AF35" s="821"/>
      <c r="AG35" s="822"/>
      <c r="AH35" s="822"/>
      <c r="AI35" s="822"/>
      <c r="AJ35" s="823"/>
      <c r="AK35" s="890"/>
      <c r="AL35" s="891"/>
      <c r="AM35" s="891"/>
      <c r="AN35" s="891"/>
      <c r="AO35" s="891"/>
      <c r="AP35" s="891"/>
      <c r="AQ35" s="891"/>
      <c r="AR35" s="891"/>
      <c r="AS35" s="891"/>
      <c r="AT35" s="891"/>
      <c r="AU35" s="891"/>
      <c r="AV35" s="891"/>
      <c r="AW35" s="891"/>
      <c r="AX35" s="891"/>
      <c r="AY35" s="891"/>
      <c r="AZ35" s="892"/>
      <c r="BA35" s="892"/>
      <c r="BB35" s="892"/>
      <c r="BC35" s="892"/>
      <c r="BD35" s="892"/>
      <c r="BE35" s="888"/>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c r="C36" s="816"/>
      <c r="D36" s="816"/>
      <c r="E36" s="816"/>
      <c r="F36" s="816"/>
      <c r="G36" s="816"/>
      <c r="H36" s="816"/>
      <c r="I36" s="816"/>
      <c r="J36" s="816"/>
      <c r="K36" s="816"/>
      <c r="L36" s="816"/>
      <c r="M36" s="816"/>
      <c r="N36" s="816"/>
      <c r="O36" s="816"/>
      <c r="P36" s="817"/>
      <c r="Q36" s="818"/>
      <c r="R36" s="819"/>
      <c r="S36" s="819"/>
      <c r="T36" s="819"/>
      <c r="U36" s="819"/>
      <c r="V36" s="819"/>
      <c r="W36" s="819"/>
      <c r="X36" s="819"/>
      <c r="Y36" s="819"/>
      <c r="Z36" s="819"/>
      <c r="AA36" s="819"/>
      <c r="AB36" s="819"/>
      <c r="AC36" s="819"/>
      <c r="AD36" s="819"/>
      <c r="AE36" s="820"/>
      <c r="AF36" s="821"/>
      <c r="AG36" s="822"/>
      <c r="AH36" s="822"/>
      <c r="AI36" s="822"/>
      <c r="AJ36" s="823"/>
      <c r="AK36" s="890"/>
      <c r="AL36" s="891"/>
      <c r="AM36" s="891"/>
      <c r="AN36" s="891"/>
      <c r="AO36" s="891"/>
      <c r="AP36" s="891"/>
      <c r="AQ36" s="891"/>
      <c r="AR36" s="891"/>
      <c r="AS36" s="891"/>
      <c r="AT36" s="891"/>
      <c r="AU36" s="891"/>
      <c r="AV36" s="891"/>
      <c r="AW36" s="891"/>
      <c r="AX36" s="891"/>
      <c r="AY36" s="891"/>
      <c r="AZ36" s="892"/>
      <c r="BA36" s="892"/>
      <c r="BB36" s="892"/>
      <c r="BC36" s="892"/>
      <c r="BD36" s="892"/>
      <c r="BE36" s="888"/>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c r="C37" s="816"/>
      <c r="D37" s="816"/>
      <c r="E37" s="816"/>
      <c r="F37" s="816"/>
      <c r="G37" s="816"/>
      <c r="H37" s="816"/>
      <c r="I37" s="816"/>
      <c r="J37" s="816"/>
      <c r="K37" s="816"/>
      <c r="L37" s="816"/>
      <c r="M37" s="816"/>
      <c r="N37" s="816"/>
      <c r="O37" s="816"/>
      <c r="P37" s="817"/>
      <c r="Q37" s="818"/>
      <c r="R37" s="819"/>
      <c r="S37" s="819"/>
      <c r="T37" s="819"/>
      <c r="U37" s="819"/>
      <c r="V37" s="819"/>
      <c r="W37" s="819"/>
      <c r="X37" s="819"/>
      <c r="Y37" s="819"/>
      <c r="Z37" s="819"/>
      <c r="AA37" s="819"/>
      <c r="AB37" s="819"/>
      <c r="AC37" s="819"/>
      <c r="AD37" s="819"/>
      <c r="AE37" s="820"/>
      <c r="AF37" s="821"/>
      <c r="AG37" s="822"/>
      <c r="AH37" s="822"/>
      <c r="AI37" s="822"/>
      <c r="AJ37" s="823"/>
      <c r="AK37" s="890"/>
      <c r="AL37" s="891"/>
      <c r="AM37" s="891"/>
      <c r="AN37" s="891"/>
      <c r="AO37" s="891"/>
      <c r="AP37" s="891"/>
      <c r="AQ37" s="891"/>
      <c r="AR37" s="891"/>
      <c r="AS37" s="891"/>
      <c r="AT37" s="891"/>
      <c r="AU37" s="891"/>
      <c r="AV37" s="891"/>
      <c r="AW37" s="891"/>
      <c r="AX37" s="891"/>
      <c r="AY37" s="891"/>
      <c r="AZ37" s="892"/>
      <c r="BA37" s="892"/>
      <c r="BB37" s="892"/>
      <c r="BC37" s="892"/>
      <c r="BD37" s="892"/>
      <c r="BE37" s="888"/>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c r="C38" s="816"/>
      <c r="D38" s="816"/>
      <c r="E38" s="816"/>
      <c r="F38" s="816"/>
      <c r="G38" s="816"/>
      <c r="H38" s="816"/>
      <c r="I38" s="816"/>
      <c r="J38" s="816"/>
      <c r="K38" s="816"/>
      <c r="L38" s="816"/>
      <c r="M38" s="816"/>
      <c r="N38" s="816"/>
      <c r="O38" s="816"/>
      <c r="P38" s="817"/>
      <c r="Q38" s="818"/>
      <c r="R38" s="819"/>
      <c r="S38" s="819"/>
      <c r="T38" s="819"/>
      <c r="U38" s="819"/>
      <c r="V38" s="819"/>
      <c r="W38" s="819"/>
      <c r="X38" s="819"/>
      <c r="Y38" s="819"/>
      <c r="Z38" s="819"/>
      <c r="AA38" s="819"/>
      <c r="AB38" s="819"/>
      <c r="AC38" s="819"/>
      <c r="AD38" s="819"/>
      <c r="AE38" s="820"/>
      <c r="AF38" s="821"/>
      <c r="AG38" s="822"/>
      <c r="AH38" s="822"/>
      <c r="AI38" s="822"/>
      <c r="AJ38" s="823"/>
      <c r="AK38" s="890"/>
      <c r="AL38" s="891"/>
      <c r="AM38" s="891"/>
      <c r="AN38" s="891"/>
      <c r="AO38" s="891"/>
      <c r="AP38" s="891"/>
      <c r="AQ38" s="891"/>
      <c r="AR38" s="891"/>
      <c r="AS38" s="891"/>
      <c r="AT38" s="891"/>
      <c r="AU38" s="891"/>
      <c r="AV38" s="891"/>
      <c r="AW38" s="891"/>
      <c r="AX38" s="891"/>
      <c r="AY38" s="891"/>
      <c r="AZ38" s="892"/>
      <c r="BA38" s="892"/>
      <c r="BB38" s="892"/>
      <c r="BC38" s="892"/>
      <c r="BD38" s="892"/>
      <c r="BE38" s="888"/>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c r="C39" s="816"/>
      <c r="D39" s="816"/>
      <c r="E39" s="816"/>
      <c r="F39" s="816"/>
      <c r="G39" s="816"/>
      <c r="H39" s="816"/>
      <c r="I39" s="816"/>
      <c r="J39" s="816"/>
      <c r="K39" s="816"/>
      <c r="L39" s="816"/>
      <c r="M39" s="816"/>
      <c r="N39" s="816"/>
      <c r="O39" s="816"/>
      <c r="P39" s="817"/>
      <c r="Q39" s="818"/>
      <c r="R39" s="819"/>
      <c r="S39" s="819"/>
      <c r="T39" s="819"/>
      <c r="U39" s="819"/>
      <c r="V39" s="819"/>
      <c r="W39" s="819"/>
      <c r="X39" s="819"/>
      <c r="Y39" s="819"/>
      <c r="Z39" s="819"/>
      <c r="AA39" s="819"/>
      <c r="AB39" s="819"/>
      <c r="AC39" s="819"/>
      <c r="AD39" s="819"/>
      <c r="AE39" s="820"/>
      <c r="AF39" s="821"/>
      <c r="AG39" s="822"/>
      <c r="AH39" s="822"/>
      <c r="AI39" s="822"/>
      <c r="AJ39" s="823"/>
      <c r="AK39" s="890"/>
      <c r="AL39" s="891"/>
      <c r="AM39" s="891"/>
      <c r="AN39" s="891"/>
      <c r="AO39" s="891"/>
      <c r="AP39" s="891"/>
      <c r="AQ39" s="891"/>
      <c r="AR39" s="891"/>
      <c r="AS39" s="891"/>
      <c r="AT39" s="891"/>
      <c r="AU39" s="891"/>
      <c r="AV39" s="891"/>
      <c r="AW39" s="891"/>
      <c r="AX39" s="891"/>
      <c r="AY39" s="891"/>
      <c r="AZ39" s="892"/>
      <c r="BA39" s="892"/>
      <c r="BB39" s="892"/>
      <c r="BC39" s="892"/>
      <c r="BD39" s="892"/>
      <c r="BE39" s="888"/>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3"/>
      <c r="R50" s="894"/>
      <c r="S50" s="894"/>
      <c r="T50" s="894"/>
      <c r="U50" s="894"/>
      <c r="V50" s="894"/>
      <c r="W50" s="894"/>
      <c r="X50" s="894"/>
      <c r="Y50" s="894"/>
      <c r="Z50" s="894"/>
      <c r="AA50" s="894"/>
      <c r="AB50" s="894"/>
      <c r="AC50" s="894"/>
      <c r="AD50" s="894"/>
      <c r="AE50" s="895"/>
      <c r="AF50" s="821"/>
      <c r="AG50" s="822"/>
      <c r="AH50" s="822"/>
      <c r="AI50" s="822"/>
      <c r="AJ50" s="823"/>
      <c r="AK50" s="896"/>
      <c r="AL50" s="894"/>
      <c r="AM50" s="894"/>
      <c r="AN50" s="894"/>
      <c r="AO50" s="894"/>
      <c r="AP50" s="894"/>
      <c r="AQ50" s="894"/>
      <c r="AR50" s="894"/>
      <c r="AS50" s="894"/>
      <c r="AT50" s="894"/>
      <c r="AU50" s="894"/>
      <c r="AV50" s="894"/>
      <c r="AW50" s="894"/>
      <c r="AX50" s="894"/>
      <c r="AY50" s="894"/>
      <c r="AZ50" s="897"/>
      <c r="BA50" s="897"/>
      <c r="BB50" s="897"/>
      <c r="BC50" s="897"/>
      <c r="BD50" s="897"/>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3"/>
      <c r="R51" s="894"/>
      <c r="S51" s="894"/>
      <c r="T51" s="894"/>
      <c r="U51" s="894"/>
      <c r="V51" s="894"/>
      <c r="W51" s="894"/>
      <c r="X51" s="894"/>
      <c r="Y51" s="894"/>
      <c r="Z51" s="894"/>
      <c r="AA51" s="894"/>
      <c r="AB51" s="894"/>
      <c r="AC51" s="894"/>
      <c r="AD51" s="894"/>
      <c r="AE51" s="895"/>
      <c r="AF51" s="821"/>
      <c r="AG51" s="822"/>
      <c r="AH51" s="822"/>
      <c r="AI51" s="822"/>
      <c r="AJ51" s="823"/>
      <c r="AK51" s="896"/>
      <c r="AL51" s="894"/>
      <c r="AM51" s="894"/>
      <c r="AN51" s="894"/>
      <c r="AO51" s="894"/>
      <c r="AP51" s="894"/>
      <c r="AQ51" s="894"/>
      <c r="AR51" s="894"/>
      <c r="AS51" s="894"/>
      <c r="AT51" s="894"/>
      <c r="AU51" s="894"/>
      <c r="AV51" s="894"/>
      <c r="AW51" s="894"/>
      <c r="AX51" s="894"/>
      <c r="AY51" s="894"/>
      <c r="AZ51" s="897"/>
      <c r="BA51" s="897"/>
      <c r="BB51" s="897"/>
      <c r="BC51" s="897"/>
      <c r="BD51" s="897"/>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3"/>
      <c r="R52" s="894"/>
      <c r="S52" s="894"/>
      <c r="T52" s="894"/>
      <c r="U52" s="894"/>
      <c r="V52" s="894"/>
      <c r="W52" s="894"/>
      <c r="X52" s="894"/>
      <c r="Y52" s="894"/>
      <c r="Z52" s="894"/>
      <c r="AA52" s="894"/>
      <c r="AB52" s="894"/>
      <c r="AC52" s="894"/>
      <c r="AD52" s="894"/>
      <c r="AE52" s="895"/>
      <c r="AF52" s="821"/>
      <c r="AG52" s="822"/>
      <c r="AH52" s="822"/>
      <c r="AI52" s="822"/>
      <c r="AJ52" s="823"/>
      <c r="AK52" s="896"/>
      <c r="AL52" s="894"/>
      <c r="AM52" s="894"/>
      <c r="AN52" s="894"/>
      <c r="AO52" s="894"/>
      <c r="AP52" s="894"/>
      <c r="AQ52" s="894"/>
      <c r="AR52" s="894"/>
      <c r="AS52" s="894"/>
      <c r="AT52" s="894"/>
      <c r="AU52" s="894"/>
      <c r="AV52" s="894"/>
      <c r="AW52" s="894"/>
      <c r="AX52" s="894"/>
      <c r="AY52" s="894"/>
      <c r="AZ52" s="897"/>
      <c r="BA52" s="897"/>
      <c r="BB52" s="897"/>
      <c r="BC52" s="897"/>
      <c r="BD52" s="897"/>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3"/>
      <c r="R53" s="894"/>
      <c r="S53" s="894"/>
      <c r="T53" s="894"/>
      <c r="U53" s="894"/>
      <c r="V53" s="894"/>
      <c r="W53" s="894"/>
      <c r="X53" s="894"/>
      <c r="Y53" s="894"/>
      <c r="Z53" s="894"/>
      <c r="AA53" s="894"/>
      <c r="AB53" s="894"/>
      <c r="AC53" s="894"/>
      <c r="AD53" s="894"/>
      <c r="AE53" s="895"/>
      <c r="AF53" s="821"/>
      <c r="AG53" s="822"/>
      <c r="AH53" s="822"/>
      <c r="AI53" s="822"/>
      <c r="AJ53" s="823"/>
      <c r="AK53" s="896"/>
      <c r="AL53" s="894"/>
      <c r="AM53" s="894"/>
      <c r="AN53" s="894"/>
      <c r="AO53" s="894"/>
      <c r="AP53" s="894"/>
      <c r="AQ53" s="894"/>
      <c r="AR53" s="894"/>
      <c r="AS53" s="894"/>
      <c r="AT53" s="894"/>
      <c r="AU53" s="894"/>
      <c r="AV53" s="894"/>
      <c r="AW53" s="894"/>
      <c r="AX53" s="894"/>
      <c r="AY53" s="894"/>
      <c r="AZ53" s="897"/>
      <c r="BA53" s="897"/>
      <c r="BB53" s="897"/>
      <c r="BC53" s="897"/>
      <c r="BD53" s="897"/>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3"/>
      <c r="R54" s="894"/>
      <c r="S54" s="894"/>
      <c r="T54" s="894"/>
      <c r="U54" s="894"/>
      <c r="V54" s="894"/>
      <c r="W54" s="894"/>
      <c r="X54" s="894"/>
      <c r="Y54" s="894"/>
      <c r="Z54" s="894"/>
      <c r="AA54" s="894"/>
      <c r="AB54" s="894"/>
      <c r="AC54" s="894"/>
      <c r="AD54" s="894"/>
      <c r="AE54" s="895"/>
      <c r="AF54" s="821"/>
      <c r="AG54" s="822"/>
      <c r="AH54" s="822"/>
      <c r="AI54" s="822"/>
      <c r="AJ54" s="823"/>
      <c r="AK54" s="896"/>
      <c r="AL54" s="894"/>
      <c r="AM54" s="894"/>
      <c r="AN54" s="894"/>
      <c r="AO54" s="894"/>
      <c r="AP54" s="894"/>
      <c r="AQ54" s="894"/>
      <c r="AR54" s="894"/>
      <c r="AS54" s="894"/>
      <c r="AT54" s="894"/>
      <c r="AU54" s="894"/>
      <c r="AV54" s="894"/>
      <c r="AW54" s="894"/>
      <c r="AX54" s="894"/>
      <c r="AY54" s="894"/>
      <c r="AZ54" s="897"/>
      <c r="BA54" s="897"/>
      <c r="BB54" s="897"/>
      <c r="BC54" s="897"/>
      <c r="BD54" s="897"/>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3"/>
      <c r="R55" s="894"/>
      <c r="S55" s="894"/>
      <c r="T55" s="894"/>
      <c r="U55" s="894"/>
      <c r="V55" s="894"/>
      <c r="W55" s="894"/>
      <c r="X55" s="894"/>
      <c r="Y55" s="894"/>
      <c r="Z55" s="894"/>
      <c r="AA55" s="894"/>
      <c r="AB55" s="894"/>
      <c r="AC55" s="894"/>
      <c r="AD55" s="894"/>
      <c r="AE55" s="895"/>
      <c r="AF55" s="821"/>
      <c r="AG55" s="822"/>
      <c r="AH55" s="822"/>
      <c r="AI55" s="822"/>
      <c r="AJ55" s="823"/>
      <c r="AK55" s="896"/>
      <c r="AL55" s="894"/>
      <c r="AM55" s="894"/>
      <c r="AN55" s="894"/>
      <c r="AO55" s="894"/>
      <c r="AP55" s="894"/>
      <c r="AQ55" s="894"/>
      <c r="AR55" s="894"/>
      <c r="AS55" s="894"/>
      <c r="AT55" s="894"/>
      <c r="AU55" s="894"/>
      <c r="AV55" s="894"/>
      <c r="AW55" s="894"/>
      <c r="AX55" s="894"/>
      <c r="AY55" s="894"/>
      <c r="AZ55" s="897"/>
      <c r="BA55" s="897"/>
      <c r="BB55" s="897"/>
      <c r="BC55" s="897"/>
      <c r="BD55" s="897"/>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3"/>
      <c r="R56" s="894"/>
      <c r="S56" s="894"/>
      <c r="T56" s="894"/>
      <c r="U56" s="894"/>
      <c r="V56" s="894"/>
      <c r="W56" s="894"/>
      <c r="X56" s="894"/>
      <c r="Y56" s="894"/>
      <c r="Z56" s="894"/>
      <c r="AA56" s="894"/>
      <c r="AB56" s="894"/>
      <c r="AC56" s="894"/>
      <c r="AD56" s="894"/>
      <c r="AE56" s="895"/>
      <c r="AF56" s="821"/>
      <c r="AG56" s="822"/>
      <c r="AH56" s="822"/>
      <c r="AI56" s="822"/>
      <c r="AJ56" s="823"/>
      <c r="AK56" s="896"/>
      <c r="AL56" s="894"/>
      <c r="AM56" s="894"/>
      <c r="AN56" s="894"/>
      <c r="AO56" s="894"/>
      <c r="AP56" s="894"/>
      <c r="AQ56" s="894"/>
      <c r="AR56" s="894"/>
      <c r="AS56" s="894"/>
      <c r="AT56" s="894"/>
      <c r="AU56" s="894"/>
      <c r="AV56" s="894"/>
      <c r="AW56" s="894"/>
      <c r="AX56" s="894"/>
      <c r="AY56" s="894"/>
      <c r="AZ56" s="897"/>
      <c r="BA56" s="897"/>
      <c r="BB56" s="897"/>
      <c r="BC56" s="897"/>
      <c r="BD56" s="897"/>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3"/>
      <c r="R57" s="894"/>
      <c r="S57" s="894"/>
      <c r="T57" s="894"/>
      <c r="U57" s="894"/>
      <c r="V57" s="894"/>
      <c r="W57" s="894"/>
      <c r="X57" s="894"/>
      <c r="Y57" s="894"/>
      <c r="Z57" s="894"/>
      <c r="AA57" s="894"/>
      <c r="AB57" s="894"/>
      <c r="AC57" s="894"/>
      <c r="AD57" s="894"/>
      <c r="AE57" s="895"/>
      <c r="AF57" s="821"/>
      <c r="AG57" s="822"/>
      <c r="AH57" s="822"/>
      <c r="AI57" s="822"/>
      <c r="AJ57" s="823"/>
      <c r="AK57" s="896"/>
      <c r="AL57" s="894"/>
      <c r="AM57" s="894"/>
      <c r="AN57" s="894"/>
      <c r="AO57" s="894"/>
      <c r="AP57" s="894"/>
      <c r="AQ57" s="894"/>
      <c r="AR57" s="894"/>
      <c r="AS57" s="894"/>
      <c r="AT57" s="894"/>
      <c r="AU57" s="894"/>
      <c r="AV57" s="894"/>
      <c r="AW57" s="894"/>
      <c r="AX57" s="894"/>
      <c r="AY57" s="894"/>
      <c r="AZ57" s="897"/>
      <c r="BA57" s="897"/>
      <c r="BB57" s="897"/>
      <c r="BC57" s="897"/>
      <c r="BD57" s="897"/>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3"/>
      <c r="R58" s="894"/>
      <c r="S58" s="894"/>
      <c r="T58" s="894"/>
      <c r="U58" s="894"/>
      <c r="V58" s="894"/>
      <c r="W58" s="894"/>
      <c r="X58" s="894"/>
      <c r="Y58" s="894"/>
      <c r="Z58" s="894"/>
      <c r="AA58" s="894"/>
      <c r="AB58" s="894"/>
      <c r="AC58" s="894"/>
      <c r="AD58" s="894"/>
      <c r="AE58" s="895"/>
      <c r="AF58" s="821"/>
      <c r="AG58" s="822"/>
      <c r="AH58" s="822"/>
      <c r="AI58" s="822"/>
      <c r="AJ58" s="823"/>
      <c r="AK58" s="896"/>
      <c r="AL58" s="894"/>
      <c r="AM58" s="894"/>
      <c r="AN58" s="894"/>
      <c r="AO58" s="894"/>
      <c r="AP58" s="894"/>
      <c r="AQ58" s="894"/>
      <c r="AR58" s="894"/>
      <c r="AS58" s="894"/>
      <c r="AT58" s="894"/>
      <c r="AU58" s="894"/>
      <c r="AV58" s="894"/>
      <c r="AW58" s="894"/>
      <c r="AX58" s="894"/>
      <c r="AY58" s="894"/>
      <c r="AZ58" s="897"/>
      <c r="BA58" s="897"/>
      <c r="BB58" s="897"/>
      <c r="BC58" s="897"/>
      <c r="BD58" s="897"/>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3"/>
      <c r="R59" s="894"/>
      <c r="S59" s="894"/>
      <c r="T59" s="894"/>
      <c r="U59" s="894"/>
      <c r="V59" s="894"/>
      <c r="W59" s="894"/>
      <c r="X59" s="894"/>
      <c r="Y59" s="894"/>
      <c r="Z59" s="894"/>
      <c r="AA59" s="894"/>
      <c r="AB59" s="894"/>
      <c r="AC59" s="894"/>
      <c r="AD59" s="894"/>
      <c r="AE59" s="895"/>
      <c r="AF59" s="821"/>
      <c r="AG59" s="822"/>
      <c r="AH59" s="822"/>
      <c r="AI59" s="822"/>
      <c r="AJ59" s="823"/>
      <c r="AK59" s="896"/>
      <c r="AL59" s="894"/>
      <c r="AM59" s="894"/>
      <c r="AN59" s="894"/>
      <c r="AO59" s="894"/>
      <c r="AP59" s="894"/>
      <c r="AQ59" s="894"/>
      <c r="AR59" s="894"/>
      <c r="AS59" s="894"/>
      <c r="AT59" s="894"/>
      <c r="AU59" s="894"/>
      <c r="AV59" s="894"/>
      <c r="AW59" s="894"/>
      <c r="AX59" s="894"/>
      <c r="AY59" s="894"/>
      <c r="AZ59" s="897"/>
      <c r="BA59" s="897"/>
      <c r="BB59" s="897"/>
      <c r="BC59" s="897"/>
      <c r="BD59" s="897"/>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3"/>
      <c r="R60" s="894"/>
      <c r="S60" s="894"/>
      <c r="T60" s="894"/>
      <c r="U60" s="894"/>
      <c r="V60" s="894"/>
      <c r="W60" s="894"/>
      <c r="X60" s="894"/>
      <c r="Y60" s="894"/>
      <c r="Z60" s="894"/>
      <c r="AA60" s="894"/>
      <c r="AB60" s="894"/>
      <c r="AC60" s="894"/>
      <c r="AD60" s="894"/>
      <c r="AE60" s="895"/>
      <c r="AF60" s="821"/>
      <c r="AG60" s="822"/>
      <c r="AH60" s="822"/>
      <c r="AI60" s="822"/>
      <c r="AJ60" s="823"/>
      <c r="AK60" s="896"/>
      <c r="AL60" s="894"/>
      <c r="AM60" s="894"/>
      <c r="AN60" s="894"/>
      <c r="AO60" s="894"/>
      <c r="AP60" s="894"/>
      <c r="AQ60" s="894"/>
      <c r="AR60" s="894"/>
      <c r="AS60" s="894"/>
      <c r="AT60" s="894"/>
      <c r="AU60" s="894"/>
      <c r="AV60" s="894"/>
      <c r="AW60" s="894"/>
      <c r="AX60" s="894"/>
      <c r="AY60" s="894"/>
      <c r="AZ60" s="897"/>
      <c r="BA60" s="897"/>
      <c r="BB60" s="897"/>
      <c r="BC60" s="897"/>
      <c r="BD60" s="897"/>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3"/>
      <c r="R61" s="894"/>
      <c r="S61" s="894"/>
      <c r="T61" s="894"/>
      <c r="U61" s="894"/>
      <c r="V61" s="894"/>
      <c r="W61" s="894"/>
      <c r="X61" s="894"/>
      <c r="Y61" s="894"/>
      <c r="Z61" s="894"/>
      <c r="AA61" s="894"/>
      <c r="AB61" s="894"/>
      <c r="AC61" s="894"/>
      <c r="AD61" s="894"/>
      <c r="AE61" s="895"/>
      <c r="AF61" s="821"/>
      <c r="AG61" s="822"/>
      <c r="AH61" s="822"/>
      <c r="AI61" s="822"/>
      <c r="AJ61" s="823"/>
      <c r="AK61" s="896"/>
      <c r="AL61" s="894"/>
      <c r="AM61" s="894"/>
      <c r="AN61" s="894"/>
      <c r="AO61" s="894"/>
      <c r="AP61" s="894"/>
      <c r="AQ61" s="894"/>
      <c r="AR61" s="894"/>
      <c r="AS61" s="894"/>
      <c r="AT61" s="894"/>
      <c r="AU61" s="894"/>
      <c r="AV61" s="894"/>
      <c r="AW61" s="894"/>
      <c r="AX61" s="894"/>
      <c r="AY61" s="894"/>
      <c r="AZ61" s="897"/>
      <c r="BA61" s="897"/>
      <c r="BB61" s="897"/>
      <c r="BC61" s="897"/>
      <c r="BD61" s="897"/>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3"/>
      <c r="R62" s="894"/>
      <c r="S62" s="894"/>
      <c r="T62" s="894"/>
      <c r="U62" s="894"/>
      <c r="V62" s="894"/>
      <c r="W62" s="894"/>
      <c r="X62" s="894"/>
      <c r="Y62" s="894"/>
      <c r="Z62" s="894"/>
      <c r="AA62" s="894"/>
      <c r="AB62" s="894"/>
      <c r="AC62" s="894"/>
      <c r="AD62" s="894"/>
      <c r="AE62" s="895"/>
      <c r="AF62" s="821"/>
      <c r="AG62" s="822"/>
      <c r="AH62" s="822"/>
      <c r="AI62" s="822"/>
      <c r="AJ62" s="823"/>
      <c r="AK62" s="896"/>
      <c r="AL62" s="894"/>
      <c r="AM62" s="894"/>
      <c r="AN62" s="894"/>
      <c r="AO62" s="894"/>
      <c r="AP62" s="894"/>
      <c r="AQ62" s="894"/>
      <c r="AR62" s="894"/>
      <c r="AS62" s="894"/>
      <c r="AT62" s="894"/>
      <c r="AU62" s="894"/>
      <c r="AV62" s="894"/>
      <c r="AW62" s="894"/>
      <c r="AX62" s="894"/>
      <c r="AY62" s="894"/>
      <c r="AZ62" s="897"/>
      <c r="BA62" s="897"/>
      <c r="BB62" s="897"/>
      <c r="BC62" s="897"/>
      <c r="BD62" s="897"/>
      <c r="BE62" s="888"/>
      <c r="BF62" s="888"/>
      <c r="BG62" s="888"/>
      <c r="BH62" s="888"/>
      <c r="BI62" s="889"/>
      <c r="BJ62" s="905"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389</v>
      </c>
      <c r="B63" s="850" t="s">
        <v>409</v>
      </c>
      <c r="C63" s="851"/>
      <c r="D63" s="851"/>
      <c r="E63" s="851"/>
      <c r="F63" s="851"/>
      <c r="G63" s="851"/>
      <c r="H63" s="851"/>
      <c r="I63" s="851"/>
      <c r="J63" s="851"/>
      <c r="K63" s="851"/>
      <c r="L63" s="851"/>
      <c r="M63" s="851"/>
      <c r="N63" s="851"/>
      <c r="O63" s="851"/>
      <c r="P63" s="852"/>
      <c r="Q63" s="898"/>
      <c r="R63" s="899"/>
      <c r="S63" s="899"/>
      <c r="T63" s="899"/>
      <c r="U63" s="899"/>
      <c r="V63" s="899"/>
      <c r="W63" s="899"/>
      <c r="X63" s="899"/>
      <c r="Y63" s="899"/>
      <c r="Z63" s="899"/>
      <c r="AA63" s="899"/>
      <c r="AB63" s="899"/>
      <c r="AC63" s="899"/>
      <c r="AD63" s="899"/>
      <c r="AE63" s="900"/>
      <c r="AF63" s="901">
        <v>62</v>
      </c>
      <c r="AG63" s="902"/>
      <c r="AH63" s="902"/>
      <c r="AI63" s="902"/>
      <c r="AJ63" s="903"/>
      <c r="AK63" s="904"/>
      <c r="AL63" s="899"/>
      <c r="AM63" s="899"/>
      <c r="AN63" s="899"/>
      <c r="AO63" s="899"/>
      <c r="AP63" s="902">
        <v>9202</v>
      </c>
      <c r="AQ63" s="902"/>
      <c r="AR63" s="902"/>
      <c r="AS63" s="902"/>
      <c r="AT63" s="902"/>
      <c r="AU63" s="902">
        <v>7512</v>
      </c>
      <c r="AV63" s="902"/>
      <c r="AW63" s="902"/>
      <c r="AX63" s="902"/>
      <c r="AY63" s="902"/>
      <c r="AZ63" s="906"/>
      <c r="BA63" s="906"/>
      <c r="BB63" s="906"/>
      <c r="BC63" s="906"/>
      <c r="BD63" s="906"/>
      <c r="BE63" s="907"/>
      <c r="BF63" s="907"/>
      <c r="BG63" s="907"/>
      <c r="BH63" s="907"/>
      <c r="BI63" s="908"/>
      <c r="BJ63" s="909" t="s">
        <v>410</v>
      </c>
      <c r="BK63" s="910"/>
      <c r="BL63" s="910"/>
      <c r="BM63" s="910"/>
      <c r="BN63" s="911"/>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412</v>
      </c>
      <c r="B66" s="801"/>
      <c r="C66" s="801"/>
      <c r="D66" s="801"/>
      <c r="E66" s="801"/>
      <c r="F66" s="801"/>
      <c r="G66" s="801"/>
      <c r="H66" s="801"/>
      <c r="I66" s="801"/>
      <c r="J66" s="801"/>
      <c r="K66" s="801"/>
      <c r="L66" s="801"/>
      <c r="M66" s="801"/>
      <c r="N66" s="801"/>
      <c r="O66" s="801"/>
      <c r="P66" s="802"/>
      <c r="Q66" s="777" t="s">
        <v>413</v>
      </c>
      <c r="R66" s="778"/>
      <c r="S66" s="778"/>
      <c r="T66" s="778"/>
      <c r="U66" s="779"/>
      <c r="V66" s="777" t="s">
        <v>414</v>
      </c>
      <c r="W66" s="778"/>
      <c r="X66" s="778"/>
      <c r="Y66" s="778"/>
      <c r="Z66" s="779"/>
      <c r="AA66" s="777" t="s">
        <v>415</v>
      </c>
      <c r="AB66" s="778"/>
      <c r="AC66" s="778"/>
      <c r="AD66" s="778"/>
      <c r="AE66" s="779"/>
      <c r="AF66" s="912" t="s">
        <v>416</v>
      </c>
      <c r="AG66" s="873"/>
      <c r="AH66" s="873"/>
      <c r="AI66" s="873"/>
      <c r="AJ66" s="913"/>
      <c r="AK66" s="777" t="s">
        <v>417</v>
      </c>
      <c r="AL66" s="801"/>
      <c r="AM66" s="801"/>
      <c r="AN66" s="801"/>
      <c r="AO66" s="802"/>
      <c r="AP66" s="777" t="s">
        <v>418</v>
      </c>
      <c r="AQ66" s="778"/>
      <c r="AR66" s="778"/>
      <c r="AS66" s="778"/>
      <c r="AT66" s="779"/>
      <c r="AU66" s="777" t="s">
        <v>419</v>
      </c>
      <c r="AV66" s="778"/>
      <c r="AW66" s="778"/>
      <c r="AX66" s="778"/>
      <c r="AY66" s="779"/>
      <c r="AZ66" s="777" t="s">
        <v>376</v>
      </c>
      <c r="BA66" s="778"/>
      <c r="BB66" s="778"/>
      <c r="BC66" s="778"/>
      <c r="BD66" s="789"/>
      <c r="BE66" s="245"/>
      <c r="BF66" s="245"/>
      <c r="BG66" s="245"/>
      <c r="BH66" s="245"/>
      <c r="BI66" s="245"/>
      <c r="BJ66" s="245"/>
      <c r="BK66" s="245"/>
      <c r="BL66" s="245"/>
      <c r="BM66" s="245"/>
      <c r="BN66" s="245"/>
      <c r="BO66" s="245"/>
      <c r="BP66" s="245"/>
      <c r="BQ66" s="242">
        <v>60</v>
      </c>
      <c r="BR66" s="247"/>
      <c r="BS66" s="923"/>
      <c r="BT66" s="924"/>
      <c r="BU66" s="924"/>
      <c r="BV66" s="924"/>
      <c r="BW66" s="924"/>
      <c r="BX66" s="924"/>
      <c r="BY66" s="924"/>
      <c r="BZ66" s="924"/>
      <c r="CA66" s="924"/>
      <c r="CB66" s="924"/>
      <c r="CC66" s="924"/>
      <c r="CD66" s="924"/>
      <c r="CE66" s="924"/>
      <c r="CF66" s="924"/>
      <c r="CG66" s="925"/>
      <c r="CH66" s="920"/>
      <c r="CI66" s="921"/>
      <c r="CJ66" s="921"/>
      <c r="CK66" s="921"/>
      <c r="CL66" s="922"/>
      <c r="CM66" s="920"/>
      <c r="CN66" s="921"/>
      <c r="CO66" s="921"/>
      <c r="CP66" s="921"/>
      <c r="CQ66" s="922"/>
      <c r="CR66" s="920"/>
      <c r="CS66" s="921"/>
      <c r="CT66" s="921"/>
      <c r="CU66" s="921"/>
      <c r="CV66" s="922"/>
      <c r="CW66" s="920"/>
      <c r="CX66" s="921"/>
      <c r="CY66" s="921"/>
      <c r="CZ66" s="921"/>
      <c r="DA66" s="922"/>
      <c r="DB66" s="920"/>
      <c r="DC66" s="921"/>
      <c r="DD66" s="921"/>
      <c r="DE66" s="921"/>
      <c r="DF66" s="922"/>
      <c r="DG66" s="920"/>
      <c r="DH66" s="921"/>
      <c r="DI66" s="921"/>
      <c r="DJ66" s="921"/>
      <c r="DK66" s="922"/>
      <c r="DL66" s="920"/>
      <c r="DM66" s="921"/>
      <c r="DN66" s="921"/>
      <c r="DO66" s="921"/>
      <c r="DP66" s="922"/>
      <c r="DQ66" s="920"/>
      <c r="DR66" s="921"/>
      <c r="DS66" s="921"/>
      <c r="DT66" s="921"/>
      <c r="DU66" s="922"/>
      <c r="DV66" s="917"/>
      <c r="DW66" s="918"/>
      <c r="DX66" s="918"/>
      <c r="DY66" s="918"/>
      <c r="DZ66" s="919"/>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4"/>
      <c r="AG67" s="876"/>
      <c r="AH67" s="876"/>
      <c r="AI67" s="876"/>
      <c r="AJ67" s="915"/>
      <c r="AK67" s="916"/>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3"/>
      <c r="BT67" s="924"/>
      <c r="BU67" s="924"/>
      <c r="BV67" s="924"/>
      <c r="BW67" s="924"/>
      <c r="BX67" s="924"/>
      <c r="BY67" s="924"/>
      <c r="BZ67" s="924"/>
      <c r="CA67" s="924"/>
      <c r="CB67" s="924"/>
      <c r="CC67" s="924"/>
      <c r="CD67" s="924"/>
      <c r="CE67" s="924"/>
      <c r="CF67" s="924"/>
      <c r="CG67" s="925"/>
      <c r="CH67" s="920"/>
      <c r="CI67" s="921"/>
      <c r="CJ67" s="921"/>
      <c r="CK67" s="921"/>
      <c r="CL67" s="922"/>
      <c r="CM67" s="920"/>
      <c r="CN67" s="921"/>
      <c r="CO67" s="921"/>
      <c r="CP67" s="921"/>
      <c r="CQ67" s="922"/>
      <c r="CR67" s="920"/>
      <c r="CS67" s="921"/>
      <c r="CT67" s="921"/>
      <c r="CU67" s="921"/>
      <c r="CV67" s="922"/>
      <c r="CW67" s="920"/>
      <c r="CX67" s="921"/>
      <c r="CY67" s="921"/>
      <c r="CZ67" s="921"/>
      <c r="DA67" s="922"/>
      <c r="DB67" s="920"/>
      <c r="DC67" s="921"/>
      <c r="DD67" s="921"/>
      <c r="DE67" s="921"/>
      <c r="DF67" s="922"/>
      <c r="DG67" s="920"/>
      <c r="DH67" s="921"/>
      <c r="DI67" s="921"/>
      <c r="DJ67" s="921"/>
      <c r="DK67" s="922"/>
      <c r="DL67" s="920"/>
      <c r="DM67" s="921"/>
      <c r="DN67" s="921"/>
      <c r="DO67" s="921"/>
      <c r="DP67" s="922"/>
      <c r="DQ67" s="920"/>
      <c r="DR67" s="921"/>
      <c r="DS67" s="921"/>
      <c r="DT67" s="921"/>
      <c r="DU67" s="922"/>
      <c r="DV67" s="917"/>
      <c r="DW67" s="918"/>
      <c r="DX67" s="918"/>
      <c r="DY67" s="918"/>
      <c r="DZ67" s="919"/>
      <c r="EA67" s="226"/>
    </row>
    <row r="68" spans="1:131" s="227" customFormat="1" ht="26.25" customHeight="1" thickTop="1" x14ac:dyDescent="0.15">
      <c r="A68" s="238">
        <v>1</v>
      </c>
      <c r="B68" s="929" t="s">
        <v>584</v>
      </c>
      <c r="C68" s="930"/>
      <c r="D68" s="930"/>
      <c r="E68" s="930"/>
      <c r="F68" s="930"/>
      <c r="G68" s="930"/>
      <c r="H68" s="930"/>
      <c r="I68" s="930"/>
      <c r="J68" s="930"/>
      <c r="K68" s="930"/>
      <c r="L68" s="930"/>
      <c r="M68" s="930"/>
      <c r="N68" s="930"/>
      <c r="O68" s="930"/>
      <c r="P68" s="931"/>
      <c r="Q68" s="932">
        <v>1014</v>
      </c>
      <c r="R68" s="926"/>
      <c r="S68" s="926"/>
      <c r="T68" s="926"/>
      <c r="U68" s="926"/>
      <c r="V68" s="926">
        <v>968</v>
      </c>
      <c r="W68" s="926"/>
      <c r="X68" s="926"/>
      <c r="Y68" s="926"/>
      <c r="Z68" s="926"/>
      <c r="AA68" s="926">
        <v>46</v>
      </c>
      <c r="AB68" s="926"/>
      <c r="AC68" s="926"/>
      <c r="AD68" s="926"/>
      <c r="AE68" s="926"/>
      <c r="AF68" s="926">
        <v>46</v>
      </c>
      <c r="AG68" s="926"/>
      <c r="AH68" s="926"/>
      <c r="AI68" s="926"/>
      <c r="AJ68" s="926"/>
      <c r="AK68" s="926">
        <v>5</v>
      </c>
      <c r="AL68" s="926"/>
      <c r="AM68" s="926"/>
      <c r="AN68" s="926"/>
      <c r="AO68" s="926"/>
      <c r="AP68" s="926">
        <v>168</v>
      </c>
      <c r="AQ68" s="926"/>
      <c r="AR68" s="926"/>
      <c r="AS68" s="926"/>
      <c r="AT68" s="926"/>
      <c r="AU68" s="926"/>
      <c r="AV68" s="926"/>
      <c r="AW68" s="926"/>
      <c r="AX68" s="926"/>
      <c r="AY68" s="926"/>
      <c r="AZ68" s="927"/>
      <c r="BA68" s="927"/>
      <c r="BB68" s="927"/>
      <c r="BC68" s="927"/>
      <c r="BD68" s="928"/>
      <c r="BE68" s="245"/>
      <c r="BF68" s="245"/>
      <c r="BG68" s="245"/>
      <c r="BH68" s="245"/>
      <c r="BI68" s="245"/>
      <c r="BJ68" s="245"/>
      <c r="BK68" s="245"/>
      <c r="BL68" s="245"/>
      <c r="BM68" s="245"/>
      <c r="BN68" s="245"/>
      <c r="BO68" s="245"/>
      <c r="BP68" s="245"/>
      <c r="BQ68" s="242">
        <v>62</v>
      </c>
      <c r="BR68" s="247"/>
      <c r="BS68" s="923"/>
      <c r="BT68" s="924"/>
      <c r="BU68" s="924"/>
      <c r="BV68" s="924"/>
      <c r="BW68" s="924"/>
      <c r="BX68" s="924"/>
      <c r="BY68" s="924"/>
      <c r="BZ68" s="924"/>
      <c r="CA68" s="924"/>
      <c r="CB68" s="924"/>
      <c r="CC68" s="924"/>
      <c r="CD68" s="924"/>
      <c r="CE68" s="924"/>
      <c r="CF68" s="924"/>
      <c r="CG68" s="925"/>
      <c r="CH68" s="920"/>
      <c r="CI68" s="921"/>
      <c r="CJ68" s="921"/>
      <c r="CK68" s="921"/>
      <c r="CL68" s="922"/>
      <c r="CM68" s="920"/>
      <c r="CN68" s="921"/>
      <c r="CO68" s="921"/>
      <c r="CP68" s="921"/>
      <c r="CQ68" s="922"/>
      <c r="CR68" s="920"/>
      <c r="CS68" s="921"/>
      <c r="CT68" s="921"/>
      <c r="CU68" s="921"/>
      <c r="CV68" s="922"/>
      <c r="CW68" s="920"/>
      <c r="CX68" s="921"/>
      <c r="CY68" s="921"/>
      <c r="CZ68" s="921"/>
      <c r="DA68" s="922"/>
      <c r="DB68" s="920"/>
      <c r="DC68" s="921"/>
      <c r="DD68" s="921"/>
      <c r="DE68" s="921"/>
      <c r="DF68" s="922"/>
      <c r="DG68" s="920"/>
      <c r="DH68" s="921"/>
      <c r="DI68" s="921"/>
      <c r="DJ68" s="921"/>
      <c r="DK68" s="922"/>
      <c r="DL68" s="920"/>
      <c r="DM68" s="921"/>
      <c r="DN68" s="921"/>
      <c r="DO68" s="921"/>
      <c r="DP68" s="922"/>
      <c r="DQ68" s="920"/>
      <c r="DR68" s="921"/>
      <c r="DS68" s="921"/>
      <c r="DT68" s="921"/>
      <c r="DU68" s="922"/>
      <c r="DV68" s="917"/>
      <c r="DW68" s="918"/>
      <c r="DX68" s="918"/>
      <c r="DY68" s="918"/>
      <c r="DZ68" s="919"/>
      <c r="EA68" s="226"/>
    </row>
    <row r="69" spans="1:131" s="227" customFormat="1" ht="26.25" customHeight="1" x14ac:dyDescent="0.15">
      <c r="A69" s="241">
        <v>2</v>
      </c>
      <c r="B69" s="933" t="s">
        <v>585</v>
      </c>
      <c r="C69" s="934"/>
      <c r="D69" s="934"/>
      <c r="E69" s="934"/>
      <c r="F69" s="934"/>
      <c r="G69" s="934"/>
      <c r="H69" s="934"/>
      <c r="I69" s="934"/>
      <c r="J69" s="934"/>
      <c r="K69" s="934"/>
      <c r="L69" s="934"/>
      <c r="M69" s="934"/>
      <c r="N69" s="934"/>
      <c r="O69" s="934"/>
      <c r="P69" s="935"/>
      <c r="Q69" s="936">
        <v>3733</v>
      </c>
      <c r="R69" s="891"/>
      <c r="S69" s="891"/>
      <c r="T69" s="891"/>
      <c r="U69" s="891"/>
      <c r="V69" s="891">
        <v>3676</v>
      </c>
      <c r="W69" s="891"/>
      <c r="X69" s="891"/>
      <c r="Y69" s="891"/>
      <c r="Z69" s="891"/>
      <c r="AA69" s="891">
        <v>57</v>
      </c>
      <c r="AB69" s="891"/>
      <c r="AC69" s="891"/>
      <c r="AD69" s="891"/>
      <c r="AE69" s="891"/>
      <c r="AF69" s="891">
        <v>57</v>
      </c>
      <c r="AG69" s="891"/>
      <c r="AH69" s="891"/>
      <c r="AI69" s="891"/>
      <c r="AJ69" s="891"/>
      <c r="AK69" s="891">
        <v>548</v>
      </c>
      <c r="AL69" s="891"/>
      <c r="AM69" s="891"/>
      <c r="AN69" s="891"/>
      <c r="AO69" s="891"/>
      <c r="AP69" s="891" t="s">
        <v>586</v>
      </c>
      <c r="AQ69" s="891"/>
      <c r="AR69" s="891"/>
      <c r="AS69" s="891"/>
      <c r="AT69" s="891"/>
      <c r="AU69" s="891"/>
      <c r="AV69" s="891"/>
      <c r="AW69" s="891"/>
      <c r="AX69" s="891"/>
      <c r="AY69" s="891"/>
      <c r="AZ69" s="937"/>
      <c r="BA69" s="937"/>
      <c r="BB69" s="937"/>
      <c r="BC69" s="937"/>
      <c r="BD69" s="938"/>
      <c r="BE69" s="245"/>
      <c r="BF69" s="245"/>
      <c r="BG69" s="245"/>
      <c r="BH69" s="245"/>
      <c r="BI69" s="245"/>
      <c r="BJ69" s="245"/>
      <c r="BK69" s="245"/>
      <c r="BL69" s="245"/>
      <c r="BM69" s="245"/>
      <c r="BN69" s="245"/>
      <c r="BO69" s="245"/>
      <c r="BP69" s="245"/>
      <c r="BQ69" s="242">
        <v>63</v>
      </c>
      <c r="BR69" s="247"/>
      <c r="BS69" s="923"/>
      <c r="BT69" s="924"/>
      <c r="BU69" s="924"/>
      <c r="BV69" s="924"/>
      <c r="BW69" s="924"/>
      <c r="BX69" s="924"/>
      <c r="BY69" s="924"/>
      <c r="BZ69" s="924"/>
      <c r="CA69" s="924"/>
      <c r="CB69" s="924"/>
      <c r="CC69" s="924"/>
      <c r="CD69" s="924"/>
      <c r="CE69" s="924"/>
      <c r="CF69" s="924"/>
      <c r="CG69" s="925"/>
      <c r="CH69" s="920"/>
      <c r="CI69" s="921"/>
      <c r="CJ69" s="921"/>
      <c r="CK69" s="921"/>
      <c r="CL69" s="922"/>
      <c r="CM69" s="920"/>
      <c r="CN69" s="921"/>
      <c r="CO69" s="921"/>
      <c r="CP69" s="921"/>
      <c r="CQ69" s="922"/>
      <c r="CR69" s="920"/>
      <c r="CS69" s="921"/>
      <c r="CT69" s="921"/>
      <c r="CU69" s="921"/>
      <c r="CV69" s="922"/>
      <c r="CW69" s="920"/>
      <c r="CX69" s="921"/>
      <c r="CY69" s="921"/>
      <c r="CZ69" s="921"/>
      <c r="DA69" s="922"/>
      <c r="DB69" s="920"/>
      <c r="DC69" s="921"/>
      <c r="DD69" s="921"/>
      <c r="DE69" s="921"/>
      <c r="DF69" s="922"/>
      <c r="DG69" s="920"/>
      <c r="DH69" s="921"/>
      <c r="DI69" s="921"/>
      <c r="DJ69" s="921"/>
      <c r="DK69" s="922"/>
      <c r="DL69" s="920"/>
      <c r="DM69" s="921"/>
      <c r="DN69" s="921"/>
      <c r="DO69" s="921"/>
      <c r="DP69" s="922"/>
      <c r="DQ69" s="920"/>
      <c r="DR69" s="921"/>
      <c r="DS69" s="921"/>
      <c r="DT69" s="921"/>
      <c r="DU69" s="922"/>
      <c r="DV69" s="917"/>
      <c r="DW69" s="918"/>
      <c r="DX69" s="918"/>
      <c r="DY69" s="918"/>
      <c r="DZ69" s="919"/>
      <c r="EA69" s="226"/>
    </row>
    <row r="70" spans="1:131" s="227" customFormat="1" ht="26.25" customHeight="1" x14ac:dyDescent="0.15">
      <c r="A70" s="241">
        <v>3</v>
      </c>
      <c r="B70" s="933" t="s">
        <v>587</v>
      </c>
      <c r="C70" s="934"/>
      <c r="D70" s="934"/>
      <c r="E70" s="934"/>
      <c r="F70" s="934"/>
      <c r="G70" s="934"/>
      <c r="H70" s="934"/>
      <c r="I70" s="934"/>
      <c r="J70" s="934"/>
      <c r="K70" s="934"/>
      <c r="L70" s="934"/>
      <c r="M70" s="934"/>
      <c r="N70" s="934"/>
      <c r="O70" s="934"/>
      <c r="P70" s="935"/>
      <c r="Q70" s="936">
        <v>1959</v>
      </c>
      <c r="R70" s="891"/>
      <c r="S70" s="891"/>
      <c r="T70" s="891"/>
      <c r="U70" s="891"/>
      <c r="V70" s="891">
        <v>1803</v>
      </c>
      <c r="W70" s="891"/>
      <c r="X70" s="891"/>
      <c r="Y70" s="891"/>
      <c r="Z70" s="891"/>
      <c r="AA70" s="891">
        <v>156</v>
      </c>
      <c r="AB70" s="891"/>
      <c r="AC70" s="891"/>
      <c r="AD70" s="891"/>
      <c r="AE70" s="891"/>
      <c r="AF70" s="891">
        <v>1823</v>
      </c>
      <c r="AG70" s="891"/>
      <c r="AH70" s="891"/>
      <c r="AI70" s="891"/>
      <c r="AJ70" s="891"/>
      <c r="AK70" s="891">
        <v>358</v>
      </c>
      <c r="AL70" s="891"/>
      <c r="AM70" s="891"/>
      <c r="AN70" s="891"/>
      <c r="AO70" s="891"/>
      <c r="AP70" s="891">
        <v>759</v>
      </c>
      <c r="AQ70" s="891"/>
      <c r="AR70" s="891"/>
      <c r="AS70" s="891"/>
      <c r="AT70" s="891"/>
      <c r="AU70" s="891"/>
      <c r="AV70" s="891"/>
      <c r="AW70" s="891"/>
      <c r="AX70" s="891"/>
      <c r="AY70" s="891"/>
      <c r="AZ70" s="937"/>
      <c r="BA70" s="937"/>
      <c r="BB70" s="937"/>
      <c r="BC70" s="937"/>
      <c r="BD70" s="938"/>
      <c r="BE70" s="245"/>
      <c r="BF70" s="245"/>
      <c r="BG70" s="245"/>
      <c r="BH70" s="245"/>
      <c r="BI70" s="245"/>
      <c r="BJ70" s="245"/>
      <c r="BK70" s="245"/>
      <c r="BL70" s="245"/>
      <c r="BM70" s="245"/>
      <c r="BN70" s="245"/>
      <c r="BO70" s="245"/>
      <c r="BP70" s="245"/>
      <c r="BQ70" s="242">
        <v>64</v>
      </c>
      <c r="BR70" s="247"/>
      <c r="BS70" s="923"/>
      <c r="BT70" s="924"/>
      <c r="BU70" s="924"/>
      <c r="BV70" s="924"/>
      <c r="BW70" s="924"/>
      <c r="BX70" s="924"/>
      <c r="BY70" s="924"/>
      <c r="BZ70" s="924"/>
      <c r="CA70" s="924"/>
      <c r="CB70" s="924"/>
      <c r="CC70" s="924"/>
      <c r="CD70" s="924"/>
      <c r="CE70" s="924"/>
      <c r="CF70" s="924"/>
      <c r="CG70" s="925"/>
      <c r="CH70" s="920"/>
      <c r="CI70" s="921"/>
      <c r="CJ70" s="921"/>
      <c r="CK70" s="921"/>
      <c r="CL70" s="922"/>
      <c r="CM70" s="920"/>
      <c r="CN70" s="921"/>
      <c r="CO70" s="921"/>
      <c r="CP70" s="921"/>
      <c r="CQ70" s="922"/>
      <c r="CR70" s="920"/>
      <c r="CS70" s="921"/>
      <c r="CT70" s="921"/>
      <c r="CU70" s="921"/>
      <c r="CV70" s="922"/>
      <c r="CW70" s="920"/>
      <c r="CX70" s="921"/>
      <c r="CY70" s="921"/>
      <c r="CZ70" s="921"/>
      <c r="DA70" s="922"/>
      <c r="DB70" s="920"/>
      <c r="DC70" s="921"/>
      <c r="DD70" s="921"/>
      <c r="DE70" s="921"/>
      <c r="DF70" s="922"/>
      <c r="DG70" s="920"/>
      <c r="DH70" s="921"/>
      <c r="DI70" s="921"/>
      <c r="DJ70" s="921"/>
      <c r="DK70" s="922"/>
      <c r="DL70" s="920"/>
      <c r="DM70" s="921"/>
      <c r="DN70" s="921"/>
      <c r="DO70" s="921"/>
      <c r="DP70" s="922"/>
      <c r="DQ70" s="920"/>
      <c r="DR70" s="921"/>
      <c r="DS70" s="921"/>
      <c r="DT70" s="921"/>
      <c r="DU70" s="922"/>
      <c r="DV70" s="917"/>
      <c r="DW70" s="918"/>
      <c r="DX70" s="918"/>
      <c r="DY70" s="918"/>
      <c r="DZ70" s="919"/>
      <c r="EA70" s="226"/>
    </row>
    <row r="71" spans="1:131" s="227" customFormat="1" ht="26.25" customHeight="1" x14ac:dyDescent="0.15">
      <c r="A71" s="241">
        <v>4</v>
      </c>
      <c r="B71" s="933" t="s">
        <v>589</v>
      </c>
      <c r="C71" s="934"/>
      <c r="D71" s="934"/>
      <c r="E71" s="934"/>
      <c r="F71" s="934"/>
      <c r="G71" s="934"/>
      <c r="H71" s="934"/>
      <c r="I71" s="934"/>
      <c r="J71" s="934"/>
      <c r="K71" s="934"/>
      <c r="L71" s="934"/>
      <c r="M71" s="934"/>
      <c r="N71" s="934"/>
      <c r="O71" s="934"/>
      <c r="P71" s="935"/>
      <c r="Q71" s="936">
        <v>1298</v>
      </c>
      <c r="R71" s="891"/>
      <c r="S71" s="891"/>
      <c r="T71" s="891"/>
      <c r="U71" s="891"/>
      <c r="V71" s="891">
        <v>1275</v>
      </c>
      <c r="W71" s="891"/>
      <c r="X71" s="891"/>
      <c r="Y71" s="891"/>
      <c r="Z71" s="891"/>
      <c r="AA71" s="891">
        <v>23</v>
      </c>
      <c r="AB71" s="891"/>
      <c r="AC71" s="891"/>
      <c r="AD71" s="891"/>
      <c r="AE71" s="891"/>
      <c r="AF71" s="891">
        <v>23</v>
      </c>
      <c r="AG71" s="891"/>
      <c r="AH71" s="891"/>
      <c r="AI71" s="891"/>
      <c r="AJ71" s="891"/>
      <c r="AK71" s="891">
        <v>39</v>
      </c>
      <c r="AL71" s="891"/>
      <c r="AM71" s="891"/>
      <c r="AN71" s="891"/>
      <c r="AO71" s="891"/>
      <c r="AP71" s="891">
        <v>964</v>
      </c>
      <c r="AQ71" s="891"/>
      <c r="AR71" s="891"/>
      <c r="AS71" s="891"/>
      <c r="AT71" s="891"/>
      <c r="AU71" s="891"/>
      <c r="AV71" s="891"/>
      <c r="AW71" s="891"/>
      <c r="AX71" s="891"/>
      <c r="AY71" s="891"/>
      <c r="AZ71" s="937"/>
      <c r="BA71" s="937"/>
      <c r="BB71" s="937"/>
      <c r="BC71" s="937"/>
      <c r="BD71" s="938"/>
      <c r="BE71" s="245"/>
      <c r="BF71" s="245"/>
      <c r="BG71" s="245"/>
      <c r="BH71" s="245"/>
      <c r="BI71" s="245"/>
      <c r="BJ71" s="245"/>
      <c r="BK71" s="245"/>
      <c r="BL71" s="245"/>
      <c r="BM71" s="245"/>
      <c r="BN71" s="245"/>
      <c r="BO71" s="245"/>
      <c r="BP71" s="245"/>
      <c r="BQ71" s="242">
        <v>65</v>
      </c>
      <c r="BR71" s="247"/>
      <c r="BS71" s="923"/>
      <c r="BT71" s="924"/>
      <c r="BU71" s="924"/>
      <c r="BV71" s="924"/>
      <c r="BW71" s="924"/>
      <c r="BX71" s="924"/>
      <c r="BY71" s="924"/>
      <c r="BZ71" s="924"/>
      <c r="CA71" s="924"/>
      <c r="CB71" s="924"/>
      <c r="CC71" s="924"/>
      <c r="CD71" s="924"/>
      <c r="CE71" s="924"/>
      <c r="CF71" s="924"/>
      <c r="CG71" s="925"/>
      <c r="CH71" s="920"/>
      <c r="CI71" s="921"/>
      <c r="CJ71" s="921"/>
      <c r="CK71" s="921"/>
      <c r="CL71" s="922"/>
      <c r="CM71" s="920"/>
      <c r="CN71" s="921"/>
      <c r="CO71" s="921"/>
      <c r="CP71" s="921"/>
      <c r="CQ71" s="922"/>
      <c r="CR71" s="920"/>
      <c r="CS71" s="921"/>
      <c r="CT71" s="921"/>
      <c r="CU71" s="921"/>
      <c r="CV71" s="922"/>
      <c r="CW71" s="920"/>
      <c r="CX71" s="921"/>
      <c r="CY71" s="921"/>
      <c r="CZ71" s="921"/>
      <c r="DA71" s="922"/>
      <c r="DB71" s="920"/>
      <c r="DC71" s="921"/>
      <c r="DD71" s="921"/>
      <c r="DE71" s="921"/>
      <c r="DF71" s="922"/>
      <c r="DG71" s="920"/>
      <c r="DH71" s="921"/>
      <c r="DI71" s="921"/>
      <c r="DJ71" s="921"/>
      <c r="DK71" s="922"/>
      <c r="DL71" s="920"/>
      <c r="DM71" s="921"/>
      <c r="DN71" s="921"/>
      <c r="DO71" s="921"/>
      <c r="DP71" s="922"/>
      <c r="DQ71" s="920"/>
      <c r="DR71" s="921"/>
      <c r="DS71" s="921"/>
      <c r="DT71" s="921"/>
      <c r="DU71" s="922"/>
      <c r="DV71" s="917"/>
      <c r="DW71" s="918"/>
      <c r="DX71" s="918"/>
      <c r="DY71" s="918"/>
      <c r="DZ71" s="919"/>
      <c r="EA71" s="226"/>
    </row>
    <row r="72" spans="1:131" s="227" customFormat="1" ht="26.25" customHeight="1" x14ac:dyDescent="0.15">
      <c r="A72" s="241">
        <v>5</v>
      </c>
      <c r="B72" s="933" t="s">
        <v>588</v>
      </c>
      <c r="C72" s="934"/>
      <c r="D72" s="934"/>
      <c r="E72" s="934"/>
      <c r="F72" s="934"/>
      <c r="G72" s="934"/>
      <c r="H72" s="934"/>
      <c r="I72" s="934"/>
      <c r="J72" s="934"/>
      <c r="K72" s="934"/>
      <c r="L72" s="934"/>
      <c r="M72" s="934"/>
      <c r="N72" s="934"/>
      <c r="O72" s="934"/>
      <c r="P72" s="935"/>
      <c r="Q72" s="936">
        <v>6009</v>
      </c>
      <c r="R72" s="891"/>
      <c r="S72" s="891"/>
      <c r="T72" s="891"/>
      <c r="U72" s="891"/>
      <c r="V72" s="891">
        <v>5997</v>
      </c>
      <c r="W72" s="891"/>
      <c r="X72" s="891"/>
      <c r="Y72" s="891"/>
      <c r="Z72" s="891"/>
      <c r="AA72" s="891">
        <v>12</v>
      </c>
      <c r="AB72" s="891"/>
      <c r="AC72" s="891"/>
      <c r="AD72" s="891"/>
      <c r="AE72" s="891"/>
      <c r="AF72" s="891">
        <v>12</v>
      </c>
      <c r="AG72" s="891"/>
      <c r="AH72" s="891"/>
      <c r="AI72" s="891"/>
      <c r="AJ72" s="891"/>
      <c r="AK72" s="891">
        <v>4</v>
      </c>
      <c r="AL72" s="891"/>
      <c r="AM72" s="891"/>
      <c r="AN72" s="891"/>
      <c r="AO72" s="891"/>
      <c r="AP72" s="891" t="s">
        <v>586</v>
      </c>
      <c r="AQ72" s="891"/>
      <c r="AR72" s="891"/>
      <c r="AS72" s="891"/>
      <c r="AT72" s="891"/>
      <c r="AU72" s="891"/>
      <c r="AV72" s="891"/>
      <c r="AW72" s="891"/>
      <c r="AX72" s="891"/>
      <c r="AY72" s="891"/>
      <c r="AZ72" s="937"/>
      <c r="BA72" s="937"/>
      <c r="BB72" s="937"/>
      <c r="BC72" s="937"/>
      <c r="BD72" s="938"/>
      <c r="BE72" s="245"/>
      <c r="BF72" s="245"/>
      <c r="BG72" s="245"/>
      <c r="BH72" s="245"/>
      <c r="BI72" s="245"/>
      <c r="BJ72" s="245"/>
      <c r="BK72" s="245"/>
      <c r="BL72" s="245"/>
      <c r="BM72" s="245"/>
      <c r="BN72" s="245"/>
      <c r="BO72" s="245"/>
      <c r="BP72" s="245"/>
      <c r="BQ72" s="242">
        <v>66</v>
      </c>
      <c r="BR72" s="247"/>
      <c r="BS72" s="923"/>
      <c r="BT72" s="924"/>
      <c r="BU72" s="924"/>
      <c r="BV72" s="924"/>
      <c r="BW72" s="924"/>
      <c r="BX72" s="924"/>
      <c r="BY72" s="924"/>
      <c r="BZ72" s="924"/>
      <c r="CA72" s="924"/>
      <c r="CB72" s="924"/>
      <c r="CC72" s="924"/>
      <c r="CD72" s="924"/>
      <c r="CE72" s="924"/>
      <c r="CF72" s="924"/>
      <c r="CG72" s="925"/>
      <c r="CH72" s="920"/>
      <c r="CI72" s="921"/>
      <c r="CJ72" s="921"/>
      <c r="CK72" s="921"/>
      <c r="CL72" s="922"/>
      <c r="CM72" s="920"/>
      <c r="CN72" s="921"/>
      <c r="CO72" s="921"/>
      <c r="CP72" s="921"/>
      <c r="CQ72" s="922"/>
      <c r="CR72" s="920"/>
      <c r="CS72" s="921"/>
      <c r="CT72" s="921"/>
      <c r="CU72" s="921"/>
      <c r="CV72" s="922"/>
      <c r="CW72" s="920"/>
      <c r="CX72" s="921"/>
      <c r="CY72" s="921"/>
      <c r="CZ72" s="921"/>
      <c r="DA72" s="922"/>
      <c r="DB72" s="920"/>
      <c r="DC72" s="921"/>
      <c r="DD72" s="921"/>
      <c r="DE72" s="921"/>
      <c r="DF72" s="922"/>
      <c r="DG72" s="920"/>
      <c r="DH72" s="921"/>
      <c r="DI72" s="921"/>
      <c r="DJ72" s="921"/>
      <c r="DK72" s="922"/>
      <c r="DL72" s="920"/>
      <c r="DM72" s="921"/>
      <c r="DN72" s="921"/>
      <c r="DO72" s="921"/>
      <c r="DP72" s="922"/>
      <c r="DQ72" s="920"/>
      <c r="DR72" s="921"/>
      <c r="DS72" s="921"/>
      <c r="DT72" s="921"/>
      <c r="DU72" s="922"/>
      <c r="DV72" s="917"/>
      <c r="DW72" s="918"/>
      <c r="DX72" s="918"/>
      <c r="DY72" s="918"/>
      <c r="DZ72" s="919"/>
      <c r="EA72" s="226"/>
    </row>
    <row r="73" spans="1:131" s="227" customFormat="1" ht="26.25" customHeight="1" x14ac:dyDescent="0.15">
      <c r="A73" s="241">
        <v>6</v>
      </c>
      <c r="B73" s="933" t="s">
        <v>590</v>
      </c>
      <c r="C73" s="934"/>
      <c r="D73" s="934"/>
      <c r="E73" s="934"/>
      <c r="F73" s="934"/>
      <c r="G73" s="934"/>
      <c r="H73" s="934"/>
      <c r="I73" s="934"/>
      <c r="J73" s="934"/>
      <c r="K73" s="934"/>
      <c r="L73" s="934"/>
      <c r="M73" s="934"/>
      <c r="N73" s="934"/>
      <c r="O73" s="934"/>
      <c r="P73" s="935"/>
      <c r="Q73" s="936">
        <v>234</v>
      </c>
      <c r="R73" s="891"/>
      <c r="S73" s="891"/>
      <c r="T73" s="891"/>
      <c r="U73" s="891"/>
      <c r="V73" s="891">
        <v>203</v>
      </c>
      <c r="W73" s="891"/>
      <c r="X73" s="891"/>
      <c r="Y73" s="891"/>
      <c r="Z73" s="891"/>
      <c r="AA73" s="891">
        <v>30</v>
      </c>
      <c r="AB73" s="891"/>
      <c r="AC73" s="891"/>
      <c r="AD73" s="891"/>
      <c r="AE73" s="891"/>
      <c r="AF73" s="891">
        <v>30</v>
      </c>
      <c r="AG73" s="891"/>
      <c r="AH73" s="891"/>
      <c r="AI73" s="891"/>
      <c r="AJ73" s="891"/>
      <c r="AK73" s="891">
        <v>24</v>
      </c>
      <c r="AL73" s="891"/>
      <c r="AM73" s="891"/>
      <c r="AN73" s="891"/>
      <c r="AO73" s="891"/>
      <c r="AP73" s="891" t="s">
        <v>586</v>
      </c>
      <c r="AQ73" s="891"/>
      <c r="AR73" s="891"/>
      <c r="AS73" s="891"/>
      <c r="AT73" s="891"/>
      <c r="AU73" s="891"/>
      <c r="AV73" s="891"/>
      <c r="AW73" s="891"/>
      <c r="AX73" s="891"/>
      <c r="AY73" s="891"/>
      <c r="AZ73" s="937"/>
      <c r="BA73" s="937"/>
      <c r="BB73" s="937"/>
      <c r="BC73" s="937"/>
      <c r="BD73" s="938"/>
      <c r="BE73" s="245"/>
      <c r="BF73" s="245"/>
      <c r="BG73" s="245"/>
      <c r="BH73" s="245"/>
      <c r="BI73" s="245"/>
      <c r="BJ73" s="245"/>
      <c r="BK73" s="245"/>
      <c r="BL73" s="245"/>
      <c r="BM73" s="245"/>
      <c r="BN73" s="245"/>
      <c r="BO73" s="245"/>
      <c r="BP73" s="245"/>
      <c r="BQ73" s="242">
        <v>67</v>
      </c>
      <c r="BR73" s="247"/>
      <c r="BS73" s="923"/>
      <c r="BT73" s="924"/>
      <c r="BU73" s="924"/>
      <c r="BV73" s="924"/>
      <c r="BW73" s="924"/>
      <c r="BX73" s="924"/>
      <c r="BY73" s="924"/>
      <c r="BZ73" s="924"/>
      <c r="CA73" s="924"/>
      <c r="CB73" s="924"/>
      <c r="CC73" s="924"/>
      <c r="CD73" s="924"/>
      <c r="CE73" s="924"/>
      <c r="CF73" s="924"/>
      <c r="CG73" s="925"/>
      <c r="CH73" s="920"/>
      <c r="CI73" s="921"/>
      <c r="CJ73" s="921"/>
      <c r="CK73" s="921"/>
      <c r="CL73" s="922"/>
      <c r="CM73" s="920"/>
      <c r="CN73" s="921"/>
      <c r="CO73" s="921"/>
      <c r="CP73" s="921"/>
      <c r="CQ73" s="922"/>
      <c r="CR73" s="920"/>
      <c r="CS73" s="921"/>
      <c r="CT73" s="921"/>
      <c r="CU73" s="921"/>
      <c r="CV73" s="922"/>
      <c r="CW73" s="920"/>
      <c r="CX73" s="921"/>
      <c r="CY73" s="921"/>
      <c r="CZ73" s="921"/>
      <c r="DA73" s="922"/>
      <c r="DB73" s="920"/>
      <c r="DC73" s="921"/>
      <c r="DD73" s="921"/>
      <c r="DE73" s="921"/>
      <c r="DF73" s="922"/>
      <c r="DG73" s="920"/>
      <c r="DH73" s="921"/>
      <c r="DI73" s="921"/>
      <c r="DJ73" s="921"/>
      <c r="DK73" s="922"/>
      <c r="DL73" s="920"/>
      <c r="DM73" s="921"/>
      <c r="DN73" s="921"/>
      <c r="DO73" s="921"/>
      <c r="DP73" s="922"/>
      <c r="DQ73" s="920"/>
      <c r="DR73" s="921"/>
      <c r="DS73" s="921"/>
      <c r="DT73" s="921"/>
      <c r="DU73" s="922"/>
      <c r="DV73" s="917"/>
      <c r="DW73" s="918"/>
      <c r="DX73" s="918"/>
      <c r="DY73" s="918"/>
      <c r="DZ73" s="919"/>
      <c r="EA73" s="226"/>
    </row>
    <row r="74" spans="1:131" s="227" customFormat="1" ht="26.25" customHeight="1" x14ac:dyDescent="0.15">
      <c r="A74" s="241">
        <v>7</v>
      </c>
      <c r="B74" s="933" t="s">
        <v>591</v>
      </c>
      <c r="C74" s="934"/>
      <c r="D74" s="934"/>
      <c r="E74" s="934"/>
      <c r="F74" s="934"/>
      <c r="G74" s="934"/>
      <c r="H74" s="934"/>
      <c r="I74" s="934"/>
      <c r="J74" s="934"/>
      <c r="K74" s="934"/>
      <c r="L74" s="934"/>
      <c r="M74" s="934"/>
      <c r="N74" s="934"/>
      <c r="O74" s="934"/>
      <c r="P74" s="935"/>
      <c r="Q74" s="936">
        <v>112628</v>
      </c>
      <c r="R74" s="891"/>
      <c r="S74" s="891"/>
      <c r="T74" s="891"/>
      <c r="U74" s="891"/>
      <c r="V74" s="891">
        <v>110221</v>
      </c>
      <c r="W74" s="891"/>
      <c r="X74" s="891"/>
      <c r="Y74" s="891"/>
      <c r="Z74" s="891"/>
      <c r="AA74" s="891">
        <v>2408</v>
      </c>
      <c r="AB74" s="891"/>
      <c r="AC74" s="891"/>
      <c r="AD74" s="891"/>
      <c r="AE74" s="891"/>
      <c r="AF74" s="891">
        <v>2408</v>
      </c>
      <c r="AG74" s="891"/>
      <c r="AH74" s="891"/>
      <c r="AI74" s="891"/>
      <c r="AJ74" s="891"/>
      <c r="AK74" s="891">
        <v>1</v>
      </c>
      <c r="AL74" s="891"/>
      <c r="AM74" s="891"/>
      <c r="AN74" s="891"/>
      <c r="AO74" s="891"/>
      <c r="AP74" s="891" t="s">
        <v>586</v>
      </c>
      <c r="AQ74" s="891"/>
      <c r="AR74" s="891"/>
      <c r="AS74" s="891"/>
      <c r="AT74" s="891"/>
      <c r="AU74" s="891"/>
      <c r="AV74" s="891"/>
      <c r="AW74" s="891"/>
      <c r="AX74" s="891"/>
      <c r="AY74" s="891"/>
      <c r="AZ74" s="937"/>
      <c r="BA74" s="937"/>
      <c r="BB74" s="937"/>
      <c r="BC74" s="937"/>
      <c r="BD74" s="938"/>
      <c r="BE74" s="245"/>
      <c r="BF74" s="245"/>
      <c r="BG74" s="245"/>
      <c r="BH74" s="245"/>
      <c r="BI74" s="245"/>
      <c r="BJ74" s="245"/>
      <c r="BK74" s="245"/>
      <c r="BL74" s="245"/>
      <c r="BM74" s="245"/>
      <c r="BN74" s="245"/>
      <c r="BO74" s="245"/>
      <c r="BP74" s="245"/>
      <c r="BQ74" s="242">
        <v>68</v>
      </c>
      <c r="BR74" s="247"/>
      <c r="BS74" s="923"/>
      <c r="BT74" s="924"/>
      <c r="BU74" s="924"/>
      <c r="BV74" s="924"/>
      <c r="BW74" s="924"/>
      <c r="BX74" s="924"/>
      <c r="BY74" s="924"/>
      <c r="BZ74" s="924"/>
      <c r="CA74" s="924"/>
      <c r="CB74" s="924"/>
      <c r="CC74" s="924"/>
      <c r="CD74" s="924"/>
      <c r="CE74" s="924"/>
      <c r="CF74" s="924"/>
      <c r="CG74" s="925"/>
      <c r="CH74" s="920"/>
      <c r="CI74" s="921"/>
      <c r="CJ74" s="921"/>
      <c r="CK74" s="921"/>
      <c r="CL74" s="922"/>
      <c r="CM74" s="920"/>
      <c r="CN74" s="921"/>
      <c r="CO74" s="921"/>
      <c r="CP74" s="921"/>
      <c r="CQ74" s="922"/>
      <c r="CR74" s="920"/>
      <c r="CS74" s="921"/>
      <c r="CT74" s="921"/>
      <c r="CU74" s="921"/>
      <c r="CV74" s="922"/>
      <c r="CW74" s="920"/>
      <c r="CX74" s="921"/>
      <c r="CY74" s="921"/>
      <c r="CZ74" s="921"/>
      <c r="DA74" s="922"/>
      <c r="DB74" s="920"/>
      <c r="DC74" s="921"/>
      <c r="DD74" s="921"/>
      <c r="DE74" s="921"/>
      <c r="DF74" s="922"/>
      <c r="DG74" s="920"/>
      <c r="DH74" s="921"/>
      <c r="DI74" s="921"/>
      <c r="DJ74" s="921"/>
      <c r="DK74" s="922"/>
      <c r="DL74" s="920"/>
      <c r="DM74" s="921"/>
      <c r="DN74" s="921"/>
      <c r="DO74" s="921"/>
      <c r="DP74" s="922"/>
      <c r="DQ74" s="920"/>
      <c r="DR74" s="921"/>
      <c r="DS74" s="921"/>
      <c r="DT74" s="921"/>
      <c r="DU74" s="922"/>
      <c r="DV74" s="917"/>
      <c r="DW74" s="918"/>
      <c r="DX74" s="918"/>
      <c r="DY74" s="918"/>
      <c r="DZ74" s="919"/>
      <c r="EA74" s="226"/>
    </row>
    <row r="75" spans="1:131" s="227" customFormat="1" ht="26.25" customHeight="1" x14ac:dyDescent="0.15">
      <c r="A75" s="241">
        <v>8</v>
      </c>
      <c r="B75" s="933"/>
      <c r="C75" s="934"/>
      <c r="D75" s="934"/>
      <c r="E75" s="934"/>
      <c r="F75" s="934"/>
      <c r="G75" s="934"/>
      <c r="H75" s="934"/>
      <c r="I75" s="934"/>
      <c r="J75" s="934"/>
      <c r="K75" s="934"/>
      <c r="L75" s="934"/>
      <c r="M75" s="934"/>
      <c r="N75" s="934"/>
      <c r="O75" s="934"/>
      <c r="P75" s="935"/>
      <c r="Q75" s="939"/>
      <c r="R75" s="940"/>
      <c r="S75" s="940"/>
      <c r="T75" s="940"/>
      <c r="U75" s="890"/>
      <c r="V75" s="941"/>
      <c r="W75" s="940"/>
      <c r="X75" s="940"/>
      <c r="Y75" s="940"/>
      <c r="Z75" s="890"/>
      <c r="AA75" s="941"/>
      <c r="AB75" s="940"/>
      <c r="AC75" s="940"/>
      <c r="AD75" s="940"/>
      <c r="AE75" s="890"/>
      <c r="AF75" s="941"/>
      <c r="AG75" s="940"/>
      <c r="AH75" s="940"/>
      <c r="AI75" s="940"/>
      <c r="AJ75" s="890"/>
      <c r="AK75" s="941"/>
      <c r="AL75" s="940"/>
      <c r="AM75" s="940"/>
      <c r="AN75" s="940"/>
      <c r="AO75" s="890"/>
      <c r="AP75" s="941"/>
      <c r="AQ75" s="940"/>
      <c r="AR75" s="940"/>
      <c r="AS75" s="940"/>
      <c r="AT75" s="890"/>
      <c r="AU75" s="941"/>
      <c r="AV75" s="940"/>
      <c r="AW75" s="940"/>
      <c r="AX75" s="940"/>
      <c r="AY75" s="890"/>
      <c r="AZ75" s="937"/>
      <c r="BA75" s="937"/>
      <c r="BB75" s="937"/>
      <c r="BC75" s="937"/>
      <c r="BD75" s="938"/>
      <c r="BE75" s="245"/>
      <c r="BF75" s="245"/>
      <c r="BG75" s="245"/>
      <c r="BH75" s="245"/>
      <c r="BI75" s="245"/>
      <c r="BJ75" s="245"/>
      <c r="BK75" s="245"/>
      <c r="BL75" s="245"/>
      <c r="BM75" s="245"/>
      <c r="BN75" s="245"/>
      <c r="BO75" s="245"/>
      <c r="BP75" s="245"/>
      <c r="BQ75" s="242">
        <v>69</v>
      </c>
      <c r="BR75" s="247"/>
      <c r="BS75" s="923"/>
      <c r="BT75" s="924"/>
      <c r="BU75" s="924"/>
      <c r="BV75" s="924"/>
      <c r="BW75" s="924"/>
      <c r="BX75" s="924"/>
      <c r="BY75" s="924"/>
      <c r="BZ75" s="924"/>
      <c r="CA75" s="924"/>
      <c r="CB75" s="924"/>
      <c r="CC75" s="924"/>
      <c r="CD75" s="924"/>
      <c r="CE75" s="924"/>
      <c r="CF75" s="924"/>
      <c r="CG75" s="925"/>
      <c r="CH75" s="920"/>
      <c r="CI75" s="921"/>
      <c r="CJ75" s="921"/>
      <c r="CK75" s="921"/>
      <c r="CL75" s="922"/>
      <c r="CM75" s="920"/>
      <c r="CN75" s="921"/>
      <c r="CO75" s="921"/>
      <c r="CP75" s="921"/>
      <c r="CQ75" s="922"/>
      <c r="CR75" s="920"/>
      <c r="CS75" s="921"/>
      <c r="CT75" s="921"/>
      <c r="CU75" s="921"/>
      <c r="CV75" s="922"/>
      <c r="CW75" s="920"/>
      <c r="CX75" s="921"/>
      <c r="CY75" s="921"/>
      <c r="CZ75" s="921"/>
      <c r="DA75" s="922"/>
      <c r="DB75" s="920"/>
      <c r="DC75" s="921"/>
      <c r="DD75" s="921"/>
      <c r="DE75" s="921"/>
      <c r="DF75" s="922"/>
      <c r="DG75" s="920"/>
      <c r="DH75" s="921"/>
      <c r="DI75" s="921"/>
      <c r="DJ75" s="921"/>
      <c r="DK75" s="922"/>
      <c r="DL75" s="920"/>
      <c r="DM75" s="921"/>
      <c r="DN75" s="921"/>
      <c r="DO75" s="921"/>
      <c r="DP75" s="922"/>
      <c r="DQ75" s="920"/>
      <c r="DR75" s="921"/>
      <c r="DS75" s="921"/>
      <c r="DT75" s="921"/>
      <c r="DU75" s="922"/>
      <c r="DV75" s="917"/>
      <c r="DW75" s="918"/>
      <c r="DX75" s="918"/>
      <c r="DY75" s="918"/>
      <c r="DZ75" s="919"/>
      <c r="EA75" s="226"/>
    </row>
    <row r="76" spans="1:131" s="227" customFormat="1" ht="26.25" customHeight="1" x14ac:dyDescent="0.15">
      <c r="A76" s="241">
        <v>9</v>
      </c>
      <c r="B76" s="933"/>
      <c r="C76" s="934"/>
      <c r="D76" s="934"/>
      <c r="E76" s="934"/>
      <c r="F76" s="934"/>
      <c r="G76" s="934"/>
      <c r="H76" s="934"/>
      <c r="I76" s="934"/>
      <c r="J76" s="934"/>
      <c r="K76" s="934"/>
      <c r="L76" s="934"/>
      <c r="M76" s="934"/>
      <c r="N76" s="934"/>
      <c r="O76" s="934"/>
      <c r="P76" s="935"/>
      <c r="Q76" s="939"/>
      <c r="R76" s="940"/>
      <c r="S76" s="940"/>
      <c r="T76" s="940"/>
      <c r="U76" s="890"/>
      <c r="V76" s="941"/>
      <c r="W76" s="940"/>
      <c r="X76" s="940"/>
      <c r="Y76" s="940"/>
      <c r="Z76" s="890"/>
      <c r="AA76" s="941"/>
      <c r="AB76" s="940"/>
      <c r="AC76" s="940"/>
      <c r="AD76" s="940"/>
      <c r="AE76" s="890"/>
      <c r="AF76" s="941"/>
      <c r="AG76" s="940"/>
      <c r="AH76" s="940"/>
      <c r="AI76" s="940"/>
      <c r="AJ76" s="890"/>
      <c r="AK76" s="941"/>
      <c r="AL76" s="940"/>
      <c r="AM76" s="940"/>
      <c r="AN76" s="940"/>
      <c r="AO76" s="890"/>
      <c r="AP76" s="941"/>
      <c r="AQ76" s="940"/>
      <c r="AR76" s="940"/>
      <c r="AS76" s="940"/>
      <c r="AT76" s="890"/>
      <c r="AU76" s="941"/>
      <c r="AV76" s="940"/>
      <c r="AW76" s="940"/>
      <c r="AX76" s="940"/>
      <c r="AY76" s="890"/>
      <c r="AZ76" s="937"/>
      <c r="BA76" s="937"/>
      <c r="BB76" s="937"/>
      <c r="BC76" s="937"/>
      <c r="BD76" s="938"/>
      <c r="BE76" s="245"/>
      <c r="BF76" s="245"/>
      <c r="BG76" s="245"/>
      <c r="BH76" s="245"/>
      <c r="BI76" s="245"/>
      <c r="BJ76" s="245"/>
      <c r="BK76" s="245"/>
      <c r="BL76" s="245"/>
      <c r="BM76" s="245"/>
      <c r="BN76" s="245"/>
      <c r="BO76" s="245"/>
      <c r="BP76" s="245"/>
      <c r="BQ76" s="242">
        <v>70</v>
      </c>
      <c r="BR76" s="247"/>
      <c r="BS76" s="923"/>
      <c r="BT76" s="924"/>
      <c r="BU76" s="924"/>
      <c r="BV76" s="924"/>
      <c r="BW76" s="924"/>
      <c r="BX76" s="924"/>
      <c r="BY76" s="924"/>
      <c r="BZ76" s="924"/>
      <c r="CA76" s="924"/>
      <c r="CB76" s="924"/>
      <c r="CC76" s="924"/>
      <c r="CD76" s="924"/>
      <c r="CE76" s="924"/>
      <c r="CF76" s="924"/>
      <c r="CG76" s="925"/>
      <c r="CH76" s="920"/>
      <c r="CI76" s="921"/>
      <c r="CJ76" s="921"/>
      <c r="CK76" s="921"/>
      <c r="CL76" s="922"/>
      <c r="CM76" s="920"/>
      <c r="CN76" s="921"/>
      <c r="CO76" s="921"/>
      <c r="CP76" s="921"/>
      <c r="CQ76" s="922"/>
      <c r="CR76" s="920"/>
      <c r="CS76" s="921"/>
      <c r="CT76" s="921"/>
      <c r="CU76" s="921"/>
      <c r="CV76" s="922"/>
      <c r="CW76" s="920"/>
      <c r="CX76" s="921"/>
      <c r="CY76" s="921"/>
      <c r="CZ76" s="921"/>
      <c r="DA76" s="922"/>
      <c r="DB76" s="920"/>
      <c r="DC76" s="921"/>
      <c r="DD76" s="921"/>
      <c r="DE76" s="921"/>
      <c r="DF76" s="922"/>
      <c r="DG76" s="920"/>
      <c r="DH76" s="921"/>
      <c r="DI76" s="921"/>
      <c r="DJ76" s="921"/>
      <c r="DK76" s="922"/>
      <c r="DL76" s="920"/>
      <c r="DM76" s="921"/>
      <c r="DN76" s="921"/>
      <c r="DO76" s="921"/>
      <c r="DP76" s="922"/>
      <c r="DQ76" s="920"/>
      <c r="DR76" s="921"/>
      <c r="DS76" s="921"/>
      <c r="DT76" s="921"/>
      <c r="DU76" s="922"/>
      <c r="DV76" s="917"/>
      <c r="DW76" s="918"/>
      <c r="DX76" s="918"/>
      <c r="DY76" s="918"/>
      <c r="DZ76" s="919"/>
      <c r="EA76" s="226"/>
    </row>
    <row r="77" spans="1:131" s="227" customFormat="1" ht="26.25" customHeight="1" x14ac:dyDescent="0.15">
      <c r="A77" s="241">
        <v>10</v>
      </c>
      <c r="B77" s="933"/>
      <c r="C77" s="934"/>
      <c r="D77" s="934"/>
      <c r="E77" s="934"/>
      <c r="F77" s="934"/>
      <c r="G77" s="934"/>
      <c r="H77" s="934"/>
      <c r="I77" s="934"/>
      <c r="J77" s="934"/>
      <c r="K77" s="934"/>
      <c r="L77" s="934"/>
      <c r="M77" s="934"/>
      <c r="N77" s="934"/>
      <c r="O77" s="934"/>
      <c r="P77" s="935"/>
      <c r="Q77" s="939"/>
      <c r="R77" s="940"/>
      <c r="S77" s="940"/>
      <c r="T77" s="940"/>
      <c r="U77" s="890"/>
      <c r="V77" s="941"/>
      <c r="W77" s="940"/>
      <c r="X77" s="940"/>
      <c r="Y77" s="940"/>
      <c r="Z77" s="890"/>
      <c r="AA77" s="941"/>
      <c r="AB77" s="940"/>
      <c r="AC77" s="940"/>
      <c r="AD77" s="940"/>
      <c r="AE77" s="890"/>
      <c r="AF77" s="941"/>
      <c r="AG77" s="940"/>
      <c r="AH77" s="940"/>
      <c r="AI77" s="940"/>
      <c r="AJ77" s="890"/>
      <c r="AK77" s="941"/>
      <c r="AL77" s="940"/>
      <c r="AM77" s="940"/>
      <c r="AN77" s="940"/>
      <c r="AO77" s="890"/>
      <c r="AP77" s="941"/>
      <c r="AQ77" s="940"/>
      <c r="AR77" s="940"/>
      <c r="AS77" s="940"/>
      <c r="AT77" s="890"/>
      <c r="AU77" s="941"/>
      <c r="AV77" s="940"/>
      <c r="AW77" s="940"/>
      <c r="AX77" s="940"/>
      <c r="AY77" s="890"/>
      <c r="AZ77" s="937"/>
      <c r="BA77" s="937"/>
      <c r="BB77" s="937"/>
      <c r="BC77" s="937"/>
      <c r="BD77" s="938"/>
      <c r="BE77" s="245"/>
      <c r="BF77" s="245"/>
      <c r="BG77" s="245"/>
      <c r="BH77" s="245"/>
      <c r="BI77" s="245"/>
      <c r="BJ77" s="245"/>
      <c r="BK77" s="245"/>
      <c r="BL77" s="245"/>
      <c r="BM77" s="245"/>
      <c r="BN77" s="245"/>
      <c r="BO77" s="245"/>
      <c r="BP77" s="245"/>
      <c r="BQ77" s="242">
        <v>71</v>
      </c>
      <c r="BR77" s="247"/>
      <c r="BS77" s="923"/>
      <c r="BT77" s="924"/>
      <c r="BU77" s="924"/>
      <c r="BV77" s="924"/>
      <c r="BW77" s="924"/>
      <c r="BX77" s="924"/>
      <c r="BY77" s="924"/>
      <c r="BZ77" s="924"/>
      <c r="CA77" s="924"/>
      <c r="CB77" s="924"/>
      <c r="CC77" s="924"/>
      <c r="CD77" s="924"/>
      <c r="CE77" s="924"/>
      <c r="CF77" s="924"/>
      <c r="CG77" s="925"/>
      <c r="CH77" s="920"/>
      <c r="CI77" s="921"/>
      <c r="CJ77" s="921"/>
      <c r="CK77" s="921"/>
      <c r="CL77" s="922"/>
      <c r="CM77" s="920"/>
      <c r="CN77" s="921"/>
      <c r="CO77" s="921"/>
      <c r="CP77" s="921"/>
      <c r="CQ77" s="922"/>
      <c r="CR77" s="920"/>
      <c r="CS77" s="921"/>
      <c r="CT77" s="921"/>
      <c r="CU77" s="921"/>
      <c r="CV77" s="922"/>
      <c r="CW77" s="920"/>
      <c r="CX77" s="921"/>
      <c r="CY77" s="921"/>
      <c r="CZ77" s="921"/>
      <c r="DA77" s="922"/>
      <c r="DB77" s="920"/>
      <c r="DC77" s="921"/>
      <c r="DD77" s="921"/>
      <c r="DE77" s="921"/>
      <c r="DF77" s="922"/>
      <c r="DG77" s="920"/>
      <c r="DH77" s="921"/>
      <c r="DI77" s="921"/>
      <c r="DJ77" s="921"/>
      <c r="DK77" s="922"/>
      <c r="DL77" s="920"/>
      <c r="DM77" s="921"/>
      <c r="DN77" s="921"/>
      <c r="DO77" s="921"/>
      <c r="DP77" s="922"/>
      <c r="DQ77" s="920"/>
      <c r="DR77" s="921"/>
      <c r="DS77" s="921"/>
      <c r="DT77" s="921"/>
      <c r="DU77" s="922"/>
      <c r="DV77" s="917"/>
      <c r="DW77" s="918"/>
      <c r="DX77" s="918"/>
      <c r="DY77" s="918"/>
      <c r="DZ77" s="919"/>
      <c r="EA77" s="226"/>
    </row>
    <row r="78" spans="1:131" s="227" customFormat="1" ht="26.25" customHeight="1" x14ac:dyDescent="0.15">
      <c r="A78" s="241">
        <v>11</v>
      </c>
      <c r="B78" s="933"/>
      <c r="C78" s="934"/>
      <c r="D78" s="934"/>
      <c r="E78" s="934"/>
      <c r="F78" s="934"/>
      <c r="G78" s="934"/>
      <c r="H78" s="934"/>
      <c r="I78" s="934"/>
      <c r="J78" s="934"/>
      <c r="K78" s="934"/>
      <c r="L78" s="934"/>
      <c r="M78" s="934"/>
      <c r="N78" s="934"/>
      <c r="O78" s="934"/>
      <c r="P78" s="935"/>
      <c r="Q78" s="936"/>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7"/>
      <c r="BA78" s="937"/>
      <c r="BB78" s="937"/>
      <c r="BC78" s="937"/>
      <c r="BD78" s="938"/>
      <c r="BE78" s="245"/>
      <c r="BF78" s="245"/>
      <c r="BG78" s="245"/>
      <c r="BH78" s="245"/>
      <c r="BI78" s="245"/>
      <c r="BJ78" s="248"/>
      <c r="BK78" s="248"/>
      <c r="BL78" s="248"/>
      <c r="BM78" s="248"/>
      <c r="BN78" s="248"/>
      <c r="BO78" s="245"/>
      <c r="BP78" s="245"/>
      <c r="BQ78" s="242">
        <v>72</v>
      </c>
      <c r="BR78" s="247"/>
      <c r="BS78" s="923"/>
      <c r="BT78" s="924"/>
      <c r="BU78" s="924"/>
      <c r="BV78" s="924"/>
      <c r="BW78" s="924"/>
      <c r="BX78" s="924"/>
      <c r="BY78" s="924"/>
      <c r="BZ78" s="924"/>
      <c r="CA78" s="924"/>
      <c r="CB78" s="924"/>
      <c r="CC78" s="924"/>
      <c r="CD78" s="924"/>
      <c r="CE78" s="924"/>
      <c r="CF78" s="924"/>
      <c r="CG78" s="925"/>
      <c r="CH78" s="920"/>
      <c r="CI78" s="921"/>
      <c r="CJ78" s="921"/>
      <c r="CK78" s="921"/>
      <c r="CL78" s="922"/>
      <c r="CM78" s="920"/>
      <c r="CN78" s="921"/>
      <c r="CO78" s="921"/>
      <c r="CP78" s="921"/>
      <c r="CQ78" s="922"/>
      <c r="CR78" s="920"/>
      <c r="CS78" s="921"/>
      <c r="CT78" s="921"/>
      <c r="CU78" s="921"/>
      <c r="CV78" s="922"/>
      <c r="CW78" s="920"/>
      <c r="CX78" s="921"/>
      <c r="CY78" s="921"/>
      <c r="CZ78" s="921"/>
      <c r="DA78" s="922"/>
      <c r="DB78" s="920"/>
      <c r="DC78" s="921"/>
      <c r="DD78" s="921"/>
      <c r="DE78" s="921"/>
      <c r="DF78" s="922"/>
      <c r="DG78" s="920"/>
      <c r="DH78" s="921"/>
      <c r="DI78" s="921"/>
      <c r="DJ78" s="921"/>
      <c r="DK78" s="922"/>
      <c r="DL78" s="920"/>
      <c r="DM78" s="921"/>
      <c r="DN78" s="921"/>
      <c r="DO78" s="921"/>
      <c r="DP78" s="922"/>
      <c r="DQ78" s="920"/>
      <c r="DR78" s="921"/>
      <c r="DS78" s="921"/>
      <c r="DT78" s="921"/>
      <c r="DU78" s="922"/>
      <c r="DV78" s="917"/>
      <c r="DW78" s="918"/>
      <c r="DX78" s="918"/>
      <c r="DY78" s="918"/>
      <c r="DZ78" s="919"/>
      <c r="EA78" s="226"/>
    </row>
    <row r="79" spans="1:131" s="227" customFormat="1" ht="26.25" customHeight="1" x14ac:dyDescent="0.15">
      <c r="A79" s="241">
        <v>12</v>
      </c>
      <c r="B79" s="933"/>
      <c r="C79" s="934"/>
      <c r="D79" s="934"/>
      <c r="E79" s="934"/>
      <c r="F79" s="934"/>
      <c r="G79" s="934"/>
      <c r="H79" s="934"/>
      <c r="I79" s="934"/>
      <c r="J79" s="934"/>
      <c r="K79" s="934"/>
      <c r="L79" s="934"/>
      <c r="M79" s="934"/>
      <c r="N79" s="934"/>
      <c r="O79" s="934"/>
      <c r="P79" s="935"/>
      <c r="Q79" s="936"/>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7"/>
      <c r="BA79" s="937"/>
      <c r="BB79" s="937"/>
      <c r="BC79" s="937"/>
      <c r="BD79" s="938"/>
      <c r="BE79" s="245"/>
      <c r="BF79" s="245"/>
      <c r="BG79" s="245"/>
      <c r="BH79" s="245"/>
      <c r="BI79" s="245"/>
      <c r="BJ79" s="248"/>
      <c r="BK79" s="248"/>
      <c r="BL79" s="248"/>
      <c r="BM79" s="248"/>
      <c r="BN79" s="248"/>
      <c r="BO79" s="245"/>
      <c r="BP79" s="245"/>
      <c r="BQ79" s="242">
        <v>73</v>
      </c>
      <c r="BR79" s="247"/>
      <c r="BS79" s="923"/>
      <c r="BT79" s="924"/>
      <c r="BU79" s="924"/>
      <c r="BV79" s="924"/>
      <c r="BW79" s="924"/>
      <c r="BX79" s="924"/>
      <c r="BY79" s="924"/>
      <c r="BZ79" s="924"/>
      <c r="CA79" s="924"/>
      <c r="CB79" s="924"/>
      <c r="CC79" s="924"/>
      <c r="CD79" s="924"/>
      <c r="CE79" s="924"/>
      <c r="CF79" s="924"/>
      <c r="CG79" s="925"/>
      <c r="CH79" s="920"/>
      <c r="CI79" s="921"/>
      <c r="CJ79" s="921"/>
      <c r="CK79" s="921"/>
      <c r="CL79" s="922"/>
      <c r="CM79" s="920"/>
      <c r="CN79" s="921"/>
      <c r="CO79" s="921"/>
      <c r="CP79" s="921"/>
      <c r="CQ79" s="922"/>
      <c r="CR79" s="920"/>
      <c r="CS79" s="921"/>
      <c r="CT79" s="921"/>
      <c r="CU79" s="921"/>
      <c r="CV79" s="922"/>
      <c r="CW79" s="920"/>
      <c r="CX79" s="921"/>
      <c r="CY79" s="921"/>
      <c r="CZ79" s="921"/>
      <c r="DA79" s="922"/>
      <c r="DB79" s="920"/>
      <c r="DC79" s="921"/>
      <c r="DD79" s="921"/>
      <c r="DE79" s="921"/>
      <c r="DF79" s="922"/>
      <c r="DG79" s="920"/>
      <c r="DH79" s="921"/>
      <c r="DI79" s="921"/>
      <c r="DJ79" s="921"/>
      <c r="DK79" s="922"/>
      <c r="DL79" s="920"/>
      <c r="DM79" s="921"/>
      <c r="DN79" s="921"/>
      <c r="DO79" s="921"/>
      <c r="DP79" s="922"/>
      <c r="DQ79" s="920"/>
      <c r="DR79" s="921"/>
      <c r="DS79" s="921"/>
      <c r="DT79" s="921"/>
      <c r="DU79" s="922"/>
      <c r="DV79" s="917"/>
      <c r="DW79" s="918"/>
      <c r="DX79" s="918"/>
      <c r="DY79" s="918"/>
      <c r="DZ79" s="919"/>
      <c r="EA79" s="226"/>
    </row>
    <row r="80" spans="1:131" s="227" customFormat="1" ht="26.25" customHeight="1" x14ac:dyDescent="0.15">
      <c r="A80" s="241">
        <v>13</v>
      </c>
      <c r="B80" s="933"/>
      <c r="C80" s="934"/>
      <c r="D80" s="934"/>
      <c r="E80" s="934"/>
      <c r="F80" s="934"/>
      <c r="G80" s="934"/>
      <c r="H80" s="934"/>
      <c r="I80" s="934"/>
      <c r="J80" s="934"/>
      <c r="K80" s="934"/>
      <c r="L80" s="934"/>
      <c r="M80" s="934"/>
      <c r="N80" s="934"/>
      <c r="O80" s="934"/>
      <c r="P80" s="935"/>
      <c r="Q80" s="936"/>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7"/>
      <c r="BA80" s="937"/>
      <c r="BB80" s="937"/>
      <c r="BC80" s="937"/>
      <c r="BD80" s="938"/>
      <c r="BE80" s="245"/>
      <c r="BF80" s="245"/>
      <c r="BG80" s="245"/>
      <c r="BH80" s="245"/>
      <c r="BI80" s="245"/>
      <c r="BJ80" s="245"/>
      <c r="BK80" s="245"/>
      <c r="BL80" s="245"/>
      <c r="BM80" s="245"/>
      <c r="BN80" s="245"/>
      <c r="BO80" s="245"/>
      <c r="BP80" s="245"/>
      <c r="BQ80" s="242">
        <v>74</v>
      </c>
      <c r="BR80" s="247"/>
      <c r="BS80" s="923"/>
      <c r="BT80" s="924"/>
      <c r="BU80" s="924"/>
      <c r="BV80" s="924"/>
      <c r="BW80" s="924"/>
      <c r="BX80" s="924"/>
      <c r="BY80" s="924"/>
      <c r="BZ80" s="924"/>
      <c r="CA80" s="924"/>
      <c r="CB80" s="924"/>
      <c r="CC80" s="924"/>
      <c r="CD80" s="924"/>
      <c r="CE80" s="924"/>
      <c r="CF80" s="924"/>
      <c r="CG80" s="925"/>
      <c r="CH80" s="920"/>
      <c r="CI80" s="921"/>
      <c r="CJ80" s="921"/>
      <c r="CK80" s="921"/>
      <c r="CL80" s="922"/>
      <c r="CM80" s="920"/>
      <c r="CN80" s="921"/>
      <c r="CO80" s="921"/>
      <c r="CP80" s="921"/>
      <c r="CQ80" s="922"/>
      <c r="CR80" s="920"/>
      <c r="CS80" s="921"/>
      <c r="CT80" s="921"/>
      <c r="CU80" s="921"/>
      <c r="CV80" s="922"/>
      <c r="CW80" s="920"/>
      <c r="CX80" s="921"/>
      <c r="CY80" s="921"/>
      <c r="CZ80" s="921"/>
      <c r="DA80" s="922"/>
      <c r="DB80" s="920"/>
      <c r="DC80" s="921"/>
      <c r="DD80" s="921"/>
      <c r="DE80" s="921"/>
      <c r="DF80" s="922"/>
      <c r="DG80" s="920"/>
      <c r="DH80" s="921"/>
      <c r="DI80" s="921"/>
      <c r="DJ80" s="921"/>
      <c r="DK80" s="922"/>
      <c r="DL80" s="920"/>
      <c r="DM80" s="921"/>
      <c r="DN80" s="921"/>
      <c r="DO80" s="921"/>
      <c r="DP80" s="922"/>
      <c r="DQ80" s="920"/>
      <c r="DR80" s="921"/>
      <c r="DS80" s="921"/>
      <c r="DT80" s="921"/>
      <c r="DU80" s="922"/>
      <c r="DV80" s="917"/>
      <c r="DW80" s="918"/>
      <c r="DX80" s="918"/>
      <c r="DY80" s="918"/>
      <c r="DZ80" s="919"/>
      <c r="EA80" s="226"/>
    </row>
    <row r="81" spans="1:131" s="227" customFormat="1" ht="26.25" customHeight="1" x14ac:dyDescent="0.15">
      <c r="A81" s="241">
        <v>14</v>
      </c>
      <c r="B81" s="933"/>
      <c r="C81" s="934"/>
      <c r="D81" s="934"/>
      <c r="E81" s="934"/>
      <c r="F81" s="934"/>
      <c r="G81" s="934"/>
      <c r="H81" s="934"/>
      <c r="I81" s="934"/>
      <c r="J81" s="934"/>
      <c r="K81" s="934"/>
      <c r="L81" s="934"/>
      <c r="M81" s="934"/>
      <c r="N81" s="934"/>
      <c r="O81" s="934"/>
      <c r="P81" s="935"/>
      <c r="Q81" s="936"/>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7"/>
      <c r="BA81" s="937"/>
      <c r="BB81" s="937"/>
      <c r="BC81" s="937"/>
      <c r="BD81" s="938"/>
      <c r="BE81" s="245"/>
      <c r="BF81" s="245"/>
      <c r="BG81" s="245"/>
      <c r="BH81" s="245"/>
      <c r="BI81" s="245"/>
      <c r="BJ81" s="245"/>
      <c r="BK81" s="245"/>
      <c r="BL81" s="245"/>
      <c r="BM81" s="245"/>
      <c r="BN81" s="245"/>
      <c r="BO81" s="245"/>
      <c r="BP81" s="245"/>
      <c r="BQ81" s="242">
        <v>75</v>
      </c>
      <c r="BR81" s="247"/>
      <c r="BS81" s="923"/>
      <c r="BT81" s="924"/>
      <c r="BU81" s="924"/>
      <c r="BV81" s="924"/>
      <c r="BW81" s="924"/>
      <c r="BX81" s="924"/>
      <c r="BY81" s="924"/>
      <c r="BZ81" s="924"/>
      <c r="CA81" s="924"/>
      <c r="CB81" s="924"/>
      <c r="CC81" s="924"/>
      <c r="CD81" s="924"/>
      <c r="CE81" s="924"/>
      <c r="CF81" s="924"/>
      <c r="CG81" s="925"/>
      <c r="CH81" s="920"/>
      <c r="CI81" s="921"/>
      <c r="CJ81" s="921"/>
      <c r="CK81" s="921"/>
      <c r="CL81" s="922"/>
      <c r="CM81" s="920"/>
      <c r="CN81" s="921"/>
      <c r="CO81" s="921"/>
      <c r="CP81" s="921"/>
      <c r="CQ81" s="922"/>
      <c r="CR81" s="920"/>
      <c r="CS81" s="921"/>
      <c r="CT81" s="921"/>
      <c r="CU81" s="921"/>
      <c r="CV81" s="922"/>
      <c r="CW81" s="920"/>
      <c r="CX81" s="921"/>
      <c r="CY81" s="921"/>
      <c r="CZ81" s="921"/>
      <c r="DA81" s="922"/>
      <c r="DB81" s="920"/>
      <c r="DC81" s="921"/>
      <c r="DD81" s="921"/>
      <c r="DE81" s="921"/>
      <c r="DF81" s="922"/>
      <c r="DG81" s="920"/>
      <c r="DH81" s="921"/>
      <c r="DI81" s="921"/>
      <c r="DJ81" s="921"/>
      <c r="DK81" s="922"/>
      <c r="DL81" s="920"/>
      <c r="DM81" s="921"/>
      <c r="DN81" s="921"/>
      <c r="DO81" s="921"/>
      <c r="DP81" s="922"/>
      <c r="DQ81" s="920"/>
      <c r="DR81" s="921"/>
      <c r="DS81" s="921"/>
      <c r="DT81" s="921"/>
      <c r="DU81" s="922"/>
      <c r="DV81" s="917"/>
      <c r="DW81" s="918"/>
      <c r="DX81" s="918"/>
      <c r="DY81" s="918"/>
      <c r="DZ81" s="919"/>
      <c r="EA81" s="226"/>
    </row>
    <row r="82" spans="1:131" s="227" customFormat="1" ht="26.25" customHeight="1" x14ac:dyDescent="0.15">
      <c r="A82" s="241">
        <v>15</v>
      </c>
      <c r="B82" s="933"/>
      <c r="C82" s="934"/>
      <c r="D82" s="934"/>
      <c r="E82" s="934"/>
      <c r="F82" s="934"/>
      <c r="G82" s="934"/>
      <c r="H82" s="934"/>
      <c r="I82" s="934"/>
      <c r="J82" s="934"/>
      <c r="K82" s="934"/>
      <c r="L82" s="934"/>
      <c r="M82" s="934"/>
      <c r="N82" s="934"/>
      <c r="O82" s="934"/>
      <c r="P82" s="935"/>
      <c r="Q82" s="936"/>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7"/>
      <c r="BA82" s="937"/>
      <c r="BB82" s="937"/>
      <c r="BC82" s="937"/>
      <c r="BD82" s="938"/>
      <c r="BE82" s="245"/>
      <c r="BF82" s="245"/>
      <c r="BG82" s="245"/>
      <c r="BH82" s="245"/>
      <c r="BI82" s="245"/>
      <c r="BJ82" s="245"/>
      <c r="BK82" s="245"/>
      <c r="BL82" s="245"/>
      <c r="BM82" s="245"/>
      <c r="BN82" s="245"/>
      <c r="BO82" s="245"/>
      <c r="BP82" s="245"/>
      <c r="BQ82" s="242">
        <v>76</v>
      </c>
      <c r="BR82" s="247"/>
      <c r="BS82" s="923"/>
      <c r="BT82" s="924"/>
      <c r="BU82" s="924"/>
      <c r="BV82" s="924"/>
      <c r="BW82" s="924"/>
      <c r="BX82" s="924"/>
      <c r="BY82" s="924"/>
      <c r="BZ82" s="924"/>
      <c r="CA82" s="924"/>
      <c r="CB82" s="924"/>
      <c r="CC82" s="924"/>
      <c r="CD82" s="924"/>
      <c r="CE82" s="924"/>
      <c r="CF82" s="924"/>
      <c r="CG82" s="925"/>
      <c r="CH82" s="920"/>
      <c r="CI82" s="921"/>
      <c r="CJ82" s="921"/>
      <c r="CK82" s="921"/>
      <c r="CL82" s="922"/>
      <c r="CM82" s="920"/>
      <c r="CN82" s="921"/>
      <c r="CO82" s="921"/>
      <c r="CP82" s="921"/>
      <c r="CQ82" s="922"/>
      <c r="CR82" s="920"/>
      <c r="CS82" s="921"/>
      <c r="CT82" s="921"/>
      <c r="CU82" s="921"/>
      <c r="CV82" s="922"/>
      <c r="CW82" s="920"/>
      <c r="CX82" s="921"/>
      <c r="CY82" s="921"/>
      <c r="CZ82" s="921"/>
      <c r="DA82" s="922"/>
      <c r="DB82" s="920"/>
      <c r="DC82" s="921"/>
      <c r="DD82" s="921"/>
      <c r="DE82" s="921"/>
      <c r="DF82" s="922"/>
      <c r="DG82" s="920"/>
      <c r="DH82" s="921"/>
      <c r="DI82" s="921"/>
      <c r="DJ82" s="921"/>
      <c r="DK82" s="922"/>
      <c r="DL82" s="920"/>
      <c r="DM82" s="921"/>
      <c r="DN82" s="921"/>
      <c r="DO82" s="921"/>
      <c r="DP82" s="922"/>
      <c r="DQ82" s="920"/>
      <c r="DR82" s="921"/>
      <c r="DS82" s="921"/>
      <c r="DT82" s="921"/>
      <c r="DU82" s="922"/>
      <c r="DV82" s="917"/>
      <c r="DW82" s="918"/>
      <c r="DX82" s="918"/>
      <c r="DY82" s="918"/>
      <c r="DZ82" s="919"/>
      <c r="EA82" s="226"/>
    </row>
    <row r="83" spans="1:131" s="227" customFormat="1" ht="26.25" customHeight="1" x14ac:dyDescent="0.15">
      <c r="A83" s="241">
        <v>16</v>
      </c>
      <c r="B83" s="933"/>
      <c r="C83" s="934"/>
      <c r="D83" s="934"/>
      <c r="E83" s="934"/>
      <c r="F83" s="934"/>
      <c r="G83" s="934"/>
      <c r="H83" s="934"/>
      <c r="I83" s="934"/>
      <c r="J83" s="934"/>
      <c r="K83" s="934"/>
      <c r="L83" s="934"/>
      <c r="M83" s="934"/>
      <c r="N83" s="934"/>
      <c r="O83" s="934"/>
      <c r="P83" s="935"/>
      <c r="Q83" s="936"/>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7"/>
      <c r="BA83" s="937"/>
      <c r="BB83" s="937"/>
      <c r="BC83" s="937"/>
      <c r="BD83" s="938"/>
      <c r="BE83" s="245"/>
      <c r="BF83" s="245"/>
      <c r="BG83" s="245"/>
      <c r="BH83" s="245"/>
      <c r="BI83" s="245"/>
      <c r="BJ83" s="245"/>
      <c r="BK83" s="245"/>
      <c r="BL83" s="245"/>
      <c r="BM83" s="245"/>
      <c r="BN83" s="245"/>
      <c r="BO83" s="245"/>
      <c r="BP83" s="245"/>
      <c r="BQ83" s="242">
        <v>77</v>
      </c>
      <c r="BR83" s="247"/>
      <c r="BS83" s="923"/>
      <c r="BT83" s="924"/>
      <c r="BU83" s="924"/>
      <c r="BV83" s="924"/>
      <c r="BW83" s="924"/>
      <c r="BX83" s="924"/>
      <c r="BY83" s="924"/>
      <c r="BZ83" s="924"/>
      <c r="CA83" s="924"/>
      <c r="CB83" s="924"/>
      <c r="CC83" s="924"/>
      <c r="CD83" s="924"/>
      <c r="CE83" s="924"/>
      <c r="CF83" s="924"/>
      <c r="CG83" s="925"/>
      <c r="CH83" s="920"/>
      <c r="CI83" s="921"/>
      <c r="CJ83" s="921"/>
      <c r="CK83" s="921"/>
      <c r="CL83" s="922"/>
      <c r="CM83" s="920"/>
      <c r="CN83" s="921"/>
      <c r="CO83" s="921"/>
      <c r="CP83" s="921"/>
      <c r="CQ83" s="922"/>
      <c r="CR83" s="920"/>
      <c r="CS83" s="921"/>
      <c r="CT83" s="921"/>
      <c r="CU83" s="921"/>
      <c r="CV83" s="922"/>
      <c r="CW83" s="920"/>
      <c r="CX83" s="921"/>
      <c r="CY83" s="921"/>
      <c r="CZ83" s="921"/>
      <c r="DA83" s="922"/>
      <c r="DB83" s="920"/>
      <c r="DC83" s="921"/>
      <c r="DD83" s="921"/>
      <c r="DE83" s="921"/>
      <c r="DF83" s="922"/>
      <c r="DG83" s="920"/>
      <c r="DH83" s="921"/>
      <c r="DI83" s="921"/>
      <c r="DJ83" s="921"/>
      <c r="DK83" s="922"/>
      <c r="DL83" s="920"/>
      <c r="DM83" s="921"/>
      <c r="DN83" s="921"/>
      <c r="DO83" s="921"/>
      <c r="DP83" s="922"/>
      <c r="DQ83" s="920"/>
      <c r="DR83" s="921"/>
      <c r="DS83" s="921"/>
      <c r="DT83" s="921"/>
      <c r="DU83" s="922"/>
      <c r="DV83" s="917"/>
      <c r="DW83" s="918"/>
      <c r="DX83" s="918"/>
      <c r="DY83" s="918"/>
      <c r="DZ83" s="919"/>
      <c r="EA83" s="226"/>
    </row>
    <row r="84" spans="1:131" s="227" customFormat="1" ht="26.25" customHeight="1" x14ac:dyDescent="0.15">
      <c r="A84" s="241">
        <v>17</v>
      </c>
      <c r="B84" s="933"/>
      <c r="C84" s="934"/>
      <c r="D84" s="934"/>
      <c r="E84" s="934"/>
      <c r="F84" s="934"/>
      <c r="G84" s="934"/>
      <c r="H84" s="934"/>
      <c r="I84" s="934"/>
      <c r="J84" s="934"/>
      <c r="K84" s="934"/>
      <c r="L84" s="934"/>
      <c r="M84" s="934"/>
      <c r="N84" s="934"/>
      <c r="O84" s="934"/>
      <c r="P84" s="935"/>
      <c r="Q84" s="936"/>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7"/>
      <c r="BA84" s="937"/>
      <c r="BB84" s="937"/>
      <c r="BC84" s="937"/>
      <c r="BD84" s="938"/>
      <c r="BE84" s="245"/>
      <c r="BF84" s="245"/>
      <c r="BG84" s="245"/>
      <c r="BH84" s="245"/>
      <c r="BI84" s="245"/>
      <c r="BJ84" s="245"/>
      <c r="BK84" s="245"/>
      <c r="BL84" s="245"/>
      <c r="BM84" s="245"/>
      <c r="BN84" s="245"/>
      <c r="BO84" s="245"/>
      <c r="BP84" s="245"/>
      <c r="BQ84" s="242">
        <v>78</v>
      </c>
      <c r="BR84" s="247"/>
      <c r="BS84" s="923"/>
      <c r="BT84" s="924"/>
      <c r="BU84" s="924"/>
      <c r="BV84" s="924"/>
      <c r="BW84" s="924"/>
      <c r="BX84" s="924"/>
      <c r="BY84" s="924"/>
      <c r="BZ84" s="924"/>
      <c r="CA84" s="924"/>
      <c r="CB84" s="924"/>
      <c r="CC84" s="924"/>
      <c r="CD84" s="924"/>
      <c r="CE84" s="924"/>
      <c r="CF84" s="924"/>
      <c r="CG84" s="925"/>
      <c r="CH84" s="920"/>
      <c r="CI84" s="921"/>
      <c r="CJ84" s="921"/>
      <c r="CK84" s="921"/>
      <c r="CL84" s="922"/>
      <c r="CM84" s="920"/>
      <c r="CN84" s="921"/>
      <c r="CO84" s="921"/>
      <c r="CP84" s="921"/>
      <c r="CQ84" s="922"/>
      <c r="CR84" s="920"/>
      <c r="CS84" s="921"/>
      <c r="CT84" s="921"/>
      <c r="CU84" s="921"/>
      <c r="CV84" s="922"/>
      <c r="CW84" s="920"/>
      <c r="CX84" s="921"/>
      <c r="CY84" s="921"/>
      <c r="CZ84" s="921"/>
      <c r="DA84" s="922"/>
      <c r="DB84" s="920"/>
      <c r="DC84" s="921"/>
      <c r="DD84" s="921"/>
      <c r="DE84" s="921"/>
      <c r="DF84" s="922"/>
      <c r="DG84" s="920"/>
      <c r="DH84" s="921"/>
      <c r="DI84" s="921"/>
      <c r="DJ84" s="921"/>
      <c r="DK84" s="922"/>
      <c r="DL84" s="920"/>
      <c r="DM84" s="921"/>
      <c r="DN84" s="921"/>
      <c r="DO84" s="921"/>
      <c r="DP84" s="922"/>
      <c r="DQ84" s="920"/>
      <c r="DR84" s="921"/>
      <c r="DS84" s="921"/>
      <c r="DT84" s="921"/>
      <c r="DU84" s="922"/>
      <c r="DV84" s="917"/>
      <c r="DW84" s="918"/>
      <c r="DX84" s="918"/>
      <c r="DY84" s="918"/>
      <c r="DZ84" s="919"/>
      <c r="EA84" s="226"/>
    </row>
    <row r="85" spans="1:131" s="227" customFormat="1" ht="26.25" customHeight="1" x14ac:dyDescent="0.15">
      <c r="A85" s="241">
        <v>18</v>
      </c>
      <c r="B85" s="933"/>
      <c r="C85" s="934"/>
      <c r="D85" s="934"/>
      <c r="E85" s="934"/>
      <c r="F85" s="934"/>
      <c r="G85" s="934"/>
      <c r="H85" s="934"/>
      <c r="I85" s="934"/>
      <c r="J85" s="934"/>
      <c r="K85" s="934"/>
      <c r="L85" s="934"/>
      <c r="M85" s="934"/>
      <c r="N85" s="934"/>
      <c r="O85" s="934"/>
      <c r="P85" s="935"/>
      <c r="Q85" s="936"/>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7"/>
      <c r="BA85" s="937"/>
      <c r="BB85" s="937"/>
      <c r="BC85" s="937"/>
      <c r="BD85" s="938"/>
      <c r="BE85" s="245"/>
      <c r="BF85" s="245"/>
      <c r="BG85" s="245"/>
      <c r="BH85" s="245"/>
      <c r="BI85" s="245"/>
      <c r="BJ85" s="245"/>
      <c r="BK85" s="245"/>
      <c r="BL85" s="245"/>
      <c r="BM85" s="245"/>
      <c r="BN85" s="245"/>
      <c r="BO85" s="245"/>
      <c r="BP85" s="245"/>
      <c r="BQ85" s="242">
        <v>79</v>
      </c>
      <c r="BR85" s="247"/>
      <c r="BS85" s="923"/>
      <c r="BT85" s="924"/>
      <c r="BU85" s="924"/>
      <c r="BV85" s="924"/>
      <c r="BW85" s="924"/>
      <c r="BX85" s="924"/>
      <c r="BY85" s="924"/>
      <c r="BZ85" s="924"/>
      <c r="CA85" s="924"/>
      <c r="CB85" s="924"/>
      <c r="CC85" s="924"/>
      <c r="CD85" s="924"/>
      <c r="CE85" s="924"/>
      <c r="CF85" s="924"/>
      <c r="CG85" s="925"/>
      <c r="CH85" s="920"/>
      <c r="CI85" s="921"/>
      <c r="CJ85" s="921"/>
      <c r="CK85" s="921"/>
      <c r="CL85" s="922"/>
      <c r="CM85" s="920"/>
      <c r="CN85" s="921"/>
      <c r="CO85" s="921"/>
      <c r="CP85" s="921"/>
      <c r="CQ85" s="922"/>
      <c r="CR85" s="920"/>
      <c r="CS85" s="921"/>
      <c r="CT85" s="921"/>
      <c r="CU85" s="921"/>
      <c r="CV85" s="922"/>
      <c r="CW85" s="920"/>
      <c r="CX85" s="921"/>
      <c r="CY85" s="921"/>
      <c r="CZ85" s="921"/>
      <c r="DA85" s="922"/>
      <c r="DB85" s="920"/>
      <c r="DC85" s="921"/>
      <c r="DD85" s="921"/>
      <c r="DE85" s="921"/>
      <c r="DF85" s="922"/>
      <c r="DG85" s="920"/>
      <c r="DH85" s="921"/>
      <c r="DI85" s="921"/>
      <c r="DJ85" s="921"/>
      <c r="DK85" s="922"/>
      <c r="DL85" s="920"/>
      <c r="DM85" s="921"/>
      <c r="DN85" s="921"/>
      <c r="DO85" s="921"/>
      <c r="DP85" s="922"/>
      <c r="DQ85" s="920"/>
      <c r="DR85" s="921"/>
      <c r="DS85" s="921"/>
      <c r="DT85" s="921"/>
      <c r="DU85" s="922"/>
      <c r="DV85" s="917"/>
      <c r="DW85" s="918"/>
      <c r="DX85" s="918"/>
      <c r="DY85" s="918"/>
      <c r="DZ85" s="919"/>
      <c r="EA85" s="226"/>
    </row>
    <row r="86" spans="1:131" s="227" customFormat="1" ht="26.25" customHeight="1" x14ac:dyDescent="0.15">
      <c r="A86" s="241">
        <v>19</v>
      </c>
      <c r="B86" s="933"/>
      <c r="C86" s="934"/>
      <c r="D86" s="934"/>
      <c r="E86" s="934"/>
      <c r="F86" s="934"/>
      <c r="G86" s="934"/>
      <c r="H86" s="934"/>
      <c r="I86" s="934"/>
      <c r="J86" s="934"/>
      <c r="K86" s="934"/>
      <c r="L86" s="934"/>
      <c r="M86" s="934"/>
      <c r="N86" s="934"/>
      <c r="O86" s="934"/>
      <c r="P86" s="935"/>
      <c r="Q86" s="936"/>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7"/>
      <c r="BA86" s="937"/>
      <c r="BB86" s="937"/>
      <c r="BC86" s="937"/>
      <c r="BD86" s="938"/>
      <c r="BE86" s="245"/>
      <c r="BF86" s="245"/>
      <c r="BG86" s="245"/>
      <c r="BH86" s="245"/>
      <c r="BI86" s="245"/>
      <c r="BJ86" s="245"/>
      <c r="BK86" s="245"/>
      <c r="BL86" s="245"/>
      <c r="BM86" s="245"/>
      <c r="BN86" s="245"/>
      <c r="BO86" s="245"/>
      <c r="BP86" s="245"/>
      <c r="BQ86" s="242">
        <v>80</v>
      </c>
      <c r="BR86" s="247"/>
      <c r="BS86" s="923"/>
      <c r="BT86" s="924"/>
      <c r="BU86" s="924"/>
      <c r="BV86" s="924"/>
      <c r="BW86" s="924"/>
      <c r="BX86" s="924"/>
      <c r="BY86" s="924"/>
      <c r="BZ86" s="924"/>
      <c r="CA86" s="924"/>
      <c r="CB86" s="924"/>
      <c r="CC86" s="924"/>
      <c r="CD86" s="924"/>
      <c r="CE86" s="924"/>
      <c r="CF86" s="924"/>
      <c r="CG86" s="925"/>
      <c r="CH86" s="920"/>
      <c r="CI86" s="921"/>
      <c r="CJ86" s="921"/>
      <c r="CK86" s="921"/>
      <c r="CL86" s="922"/>
      <c r="CM86" s="920"/>
      <c r="CN86" s="921"/>
      <c r="CO86" s="921"/>
      <c r="CP86" s="921"/>
      <c r="CQ86" s="922"/>
      <c r="CR86" s="920"/>
      <c r="CS86" s="921"/>
      <c r="CT86" s="921"/>
      <c r="CU86" s="921"/>
      <c r="CV86" s="922"/>
      <c r="CW86" s="920"/>
      <c r="CX86" s="921"/>
      <c r="CY86" s="921"/>
      <c r="CZ86" s="921"/>
      <c r="DA86" s="922"/>
      <c r="DB86" s="920"/>
      <c r="DC86" s="921"/>
      <c r="DD86" s="921"/>
      <c r="DE86" s="921"/>
      <c r="DF86" s="922"/>
      <c r="DG86" s="920"/>
      <c r="DH86" s="921"/>
      <c r="DI86" s="921"/>
      <c r="DJ86" s="921"/>
      <c r="DK86" s="922"/>
      <c r="DL86" s="920"/>
      <c r="DM86" s="921"/>
      <c r="DN86" s="921"/>
      <c r="DO86" s="921"/>
      <c r="DP86" s="922"/>
      <c r="DQ86" s="920"/>
      <c r="DR86" s="921"/>
      <c r="DS86" s="921"/>
      <c r="DT86" s="921"/>
      <c r="DU86" s="922"/>
      <c r="DV86" s="917"/>
      <c r="DW86" s="918"/>
      <c r="DX86" s="918"/>
      <c r="DY86" s="918"/>
      <c r="DZ86" s="919"/>
      <c r="EA86" s="226"/>
    </row>
    <row r="87" spans="1:131" s="227" customFormat="1" ht="26.25" customHeight="1" x14ac:dyDescent="0.15">
      <c r="A87" s="249">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5"/>
      <c r="BF87" s="245"/>
      <c r="BG87" s="245"/>
      <c r="BH87" s="245"/>
      <c r="BI87" s="245"/>
      <c r="BJ87" s="245"/>
      <c r="BK87" s="245"/>
      <c r="BL87" s="245"/>
      <c r="BM87" s="245"/>
      <c r="BN87" s="245"/>
      <c r="BO87" s="245"/>
      <c r="BP87" s="245"/>
      <c r="BQ87" s="242">
        <v>81</v>
      </c>
      <c r="BR87" s="247"/>
      <c r="BS87" s="923"/>
      <c r="BT87" s="924"/>
      <c r="BU87" s="924"/>
      <c r="BV87" s="924"/>
      <c r="BW87" s="924"/>
      <c r="BX87" s="924"/>
      <c r="BY87" s="924"/>
      <c r="BZ87" s="924"/>
      <c r="CA87" s="924"/>
      <c r="CB87" s="924"/>
      <c r="CC87" s="924"/>
      <c r="CD87" s="924"/>
      <c r="CE87" s="924"/>
      <c r="CF87" s="924"/>
      <c r="CG87" s="925"/>
      <c r="CH87" s="920"/>
      <c r="CI87" s="921"/>
      <c r="CJ87" s="921"/>
      <c r="CK87" s="921"/>
      <c r="CL87" s="922"/>
      <c r="CM87" s="920"/>
      <c r="CN87" s="921"/>
      <c r="CO87" s="921"/>
      <c r="CP87" s="921"/>
      <c r="CQ87" s="922"/>
      <c r="CR87" s="920"/>
      <c r="CS87" s="921"/>
      <c r="CT87" s="921"/>
      <c r="CU87" s="921"/>
      <c r="CV87" s="922"/>
      <c r="CW87" s="920"/>
      <c r="CX87" s="921"/>
      <c r="CY87" s="921"/>
      <c r="CZ87" s="921"/>
      <c r="DA87" s="922"/>
      <c r="DB87" s="920"/>
      <c r="DC87" s="921"/>
      <c r="DD87" s="921"/>
      <c r="DE87" s="921"/>
      <c r="DF87" s="922"/>
      <c r="DG87" s="920"/>
      <c r="DH87" s="921"/>
      <c r="DI87" s="921"/>
      <c r="DJ87" s="921"/>
      <c r="DK87" s="922"/>
      <c r="DL87" s="920"/>
      <c r="DM87" s="921"/>
      <c r="DN87" s="921"/>
      <c r="DO87" s="921"/>
      <c r="DP87" s="922"/>
      <c r="DQ87" s="920"/>
      <c r="DR87" s="921"/>
      <c r="DS87" s="921"/>
      <c r="DT87" s="921"/>
      <c r="DU87" s="922"/>
      <c r="DV87" s="917"/>
      <c r="DW87" s="918"/>
      <c r="DX87" s="918"/>
      <c r="DY87" s="918"/>
      <c r="DZ87" s="919"/>
      <c r="EA87" s="226"/>
    </row>
    <row r="88" spans="1:131" s="227" customFormat="1" ht="26.25" customHeight="1" thickBot="1" x14ac:dyDescent="0.2">
      <c r="A88" s="244" t="s">
        <v>389</v>
      </c>
      <c r="B88" s="850" t="s">
        <v>420</v>
      </c>
      <c r="C88" s="851"/>
      <c r="D88" s="851"/>
      <c r="E88" s="851"/>
      <c r="F88" s="851"/>
      <c r="G88" s="851"/>
      <c r="H88" s="851"/>
      <c r="I88" s="851"/>
      <c r="J88" s="851"/>
      <c r="K88" s="851"/>
      <c r="L88" s="851"/>
      <c r="M88" s="851"/>
      <c r="N88" s="851"/>
      <c r="O88" s="851"/>
      <c r="P88" s="852"/>
      <c r="Q88" s="898"/>
      <c r="R88" s="899"/>
      <c r="S88" s="899"/>
      <c r="T88" s="899"/>
      <c r="U88" s="899"/>
      <c r="V88" s="899"/>
      <c r="W88" s="899"/>
      <c r="X88" s="899"/>
      <c r="Y88" s="899"/>
      <c r="Z88" s="899"/>
      <c r="AA88" s="899"/>
      <c r="AB88" s="899"/>
      <c r="AC88" s="899"/>
      <c r="AD88" s="899"/>
      <c r="AE88" s="899"/>
      <c r="AF88" s="902">
        <v>2732</v>
      </c>
      <c r="AG88" s="902"/>
      <c r="AH88" s="902"/>
      <c r="AI88" s="902"/>
      <c r="AJ88" s="902"/>
      <c r="AK88" s="899"/>
      <c r="AL88" s="899"/>
      <c r="AM88" s="899"/>
      <c r="AN88" s="899"/>
      <c r="AO88" s="899"/>
      <c r="AP88" s="902">
        <v>1891</v>
      </c>
      <c r="AQ88" s="902"/>
      <c r="AR88" s="902"/>
      <c r="AS88" s="902"/>
      <c r="AT88" s="902"/>
      <c r="AU88" s="902"/>
      <c r="AV88" s="902"/>
      <c r="AW88" s="902"/>
      <c r="AX88" s="902"/>
      <c r="AY88" s="902"/>
      <c r="AZ88" s="907"/>
      <c r="BA88" s="907"/>
      <c r="BB88" s="907"/>
      <c r="BC88" s="907"/>
      <c r="BD88" s="908"/>
      <c r="BE88" s="245"/>
      <c r="BF88" s="245"/>
      <c r="BG88" s="245"/>
      <c r="BH88" s="245"/>
      <c r="BI88" s="245"/>
      <c r="BJ88" s="245"/>
      <c r="BK88" s="245"/>
      <c r="BL88" s="245"/>
      <c r="BM88" s="245"/>
      <c r="BN88" s="245"/>
      <c r="BO88" s="245"/>
      <c r="BP88" s="245"/>
      <c r="BQ88" s="242">
        <v>82</v>
      </c>
      <c r="BR88" s="247"/>
      <c r="BS88" s="923"/>
      <c r="BT88" s="924"/>
      <c r="BU88" s="924"/>
      <c r="BV88" s="924"/>
      <c r="BW88" s="924"/>
      <c r="BX88" s="924"/>
      <c r="BY88" s="924"/>
      <c r="BZ88" s="924"/>
      <c r="CA88" s="924"/>
      <c r="CB88" s="924"/>
      <c r="CC88" s="924"/>
      <c r="CD88" s="924"/>
      <c r="CE88" s="924"/>
      <c r="CF88" s="924"/>
      <c r="CG88" s="925"/>
      <c r="CH88" s="920"/>
      <c r="CI88" s="921"/>
      <c r="CJ88" s="921"/>
      <c r="CK88" s="921"/>
      <c r="CL88" s="922"/>
      <c r="CM88" s="920"/>
      <c r="CN88" s="921"/>
      <c r="CO88" s="921"/>
      <c r="CP88" s="921"/>
      <c r="CQ88" s="922"/>
      <c r="CR88" s="920"/>
      <c r="CS88" s="921"/>
      <c r="CT88" s="921"/>
      <c r="CU88" s="921"/>
      <c r="CV88" s="922"/>
      <c r="CW88" s="920"/>
      <c r="CX88" s="921"/>
      <c r="CY88" s="921"/>
      <c r="CZ88" s="921"/>
      <c r="DA88" s="922"/>
      <c r="DB88" s="920"/>
      <c r="DC88" s="921"/>
      <c r="DD88" s="921"/>
      <c r="DE88" s="921"/>
      <c r="DF88" s="922"/>
      <c r="DG88" s="920"/>
      <c r="DH88" s="921"/>
      <c r="DI88" s="921"/>
      <c r="DJ88" s="921"/>
      <c r="DK88" s="922"/>
      <c r="DL88" s="920"/>
      <c r="DM88" s="921"/>
      <c r="DN88" s="921"/>
      <c r="DO88" s="921"/>
      <c r="DP88" s="922"/>
      <c r="DQ88" s="920"/>
      <c r="DR88" s="921"/>
      <c r="DS88" s="921"/>
      <c r="DT88" s="921"/>
      <c r="DU88" s="922"/>
      <c r="DV88" s="917"/>
      <c r="DW88" s="918"/>
      <c r="DX88" s="918"/>
      <c r="DY88" s="918"/>
      <c r="DZ88" s="919"/>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3"/>
      <c r="BT89" s="924"/>
      <c r="BU89" s="924"/>
      <c r="BV89" s="924"/>
      <c r="BW89" s="924"/>
      <c r="BX89" s="924"/>
      <c r="BY89" s="924"/>
      <c r="BZ89" s="924"/>
      <c r="CA89" s="924"/>
      <c r="CB89" s="924"/>
      <c r="CC89" s="924"/>
      <c r="CD89" s="924"/>
      <c r="CE89" s="924"/>
      <c r="CF89" s="924"/>
      <c r="CG89" s="925"/>
      <c r="CH89" s="920"/>
      <c r="CI89" s="921"/>
      <c r="CJ89" s="921"/>
      <c r="CK89" s="921"/>
      <c r="CL89" s="922"/>
      <c r="CM89" s="920"/>
      <c r="CN89" s="921"/>
      <c r="CO89" s="921"/>
      <c r="CP89" s="921"/>
      <c r="CQ89" s="922"/>
      <c r="CR89" s="920"/>
      <c r="CS89" s="921"/>
      <c r="CT89" s="921"/>
      <c r="CU89" s="921"/>
      <c r="CV89" s="922"/>
      <c r="CW89" s="920"/>
      <c r="CX89" s="921"/>
      <c r="CY89" s="921"/>
      <c r="CZ89" s="921"/>
      <c r="DA89" s="922"/>
      <c r="DB89" s="920"/>
      <c r="DC89" s="921"/>
      <c r="DD89" s="921"/>
      <c r="DE89" s="921"/>
      <c r="DF89" s="922"/>
      <c r="DG89" s="920"/>
      <c r="DH89" s="921"/>
      <c r="DI89" s="921"/>
      <c r="DJ89" s="921"/>
      <c r="DK89" s="922"/>
      <c r="DL89" s="920"/>
      <c r="DM89" s="921"/>
      <c r="DN89" s="921"/>
      <c r="DO89" s="921"/>
      <c r="DP89" s="922"/>
      <c r="DQ89" s="920"/>
      <c r="DR89" s="921"/>
      <c r="DS89" s="921"/>
      <c r="DT89" s="921"/>
      <c r="DU89" s="922"/>
      <c r="DV89" s="917"/>
      <c r="DW89" s="918"/>
      <c r="DX89" s="918"/>
      <c r="DY89" s="918"/>
      <c r="DZ89" s="919"/>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3"/>
      <c r="BT90" s="924"/>
      <c r="BU90" s="924"/>
      <c r="BV90" s="924"/>
      <c r="BW90" s="924"/>
      <c r="BX90" s="924"/>
      <c r="BY90" s="924"/>
      <c r="BZ90" s="924"/>
      <c r="CA90" s="924"/>
      <c r="CB90" s="924"/>
      <c r="CC90" s="924"/>
      <c r="CD90" s="924"/>
      <c r="CE90" s="924"/>
      <c r="CF90" s="924"/>
      <c r="CG90" s="925"/>
      <c r="CH90" s="920"/>
      <c r="CI90" s="921"/>
      <c r="CJ90" s="921"/>
      <c r="CK90" s="921"/>
      <c r="CL90" s="922"/>
      <c r="CM90" s="920"/>
      <c r="CN90" s="921"/>
      <c r="CO90" s="921"/>
      <c r="CP90" s="921"/>
      <c r="CQ90" s="922"/>
      <c r="CR90" s="920"/>
      <c r="CS90" s="921"/>
      <c r="CT90" s="921"/>
      <c r="CU90" s="921"/>
      <c r="CV90" s="922"/>
      <c r="CW90" s="920"/>
      <c r="CX90" s="921"/>
      <c r="CY90" s="921"/>
      <c r="CZ90" s="921"/>
      <c r="DA90" s="922"/>
      <c r="DB90" s="920"/>
      <c r="DC90" s="921"/>
      <c r="DD90" s="921"/>
      <c r="DE90" s="921"/>
      <c r="DF90" s="922"/>
      <c r="DG90" s="920"/>
      <c r="DH90" s="921"/>
      <c r="DI90" s="921"/>
      <c r="DJ90" s="921"/>
      <c r="DK90" s="922"/>
      <c r="DL90" s="920"/>
      <c r="DM90" s="921"/>
      <c r="DN90" s="921"/>
      <c r="DO90" s="921"/>
      <c r="DP90" s="922"/>
      <c r="DQ90" s="920"/>
      <c r="DR90" s="921"/>
      <c r="DS90" s="921"/>
      <c r="DT90" s="921"/>
      <c r="DU90" s="922"/>
      <c r="DV90" s="917"/>
      <c r="DW90" s="918"/>
      <c r="DX90" s="918"/>
      <c r="DY90" s="918"/>
      <c r="DZ90" s="919"/>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3"/>
      <c r="BT91" s="924"/>
      <c r="BU91" s="924"/>
      <c r="BV91" s="924"/>
      <c r="BW91" s="924"/>
      <c r="BX91" s="924"/>
      <c r="BY91" s="924"/>
      <c r="BZ91" s="924"/>
      <c r="CA91" s="924"/>
      <c r="CB91" s="924"/>
      <c r="CC91" s="924"/>
      <c r="CD91" s="924"/>
      <c r="CE91" s="924"/>
      <c r="CF91" s="924"/>
      <c r="CG91" s="925"/>
      <c r="CH91" s="920"/>
      <c r="CI91" s="921"/>
      <c r="CJ91" s="921"/>
      <c r="CK91" s="921"/>
      <c r="CL91" s="922"/>
      <c r="CM91" s="920"/>
      <c r="CN91" s="921"/>
      <c r="CO91" s="921"/>
      <c r="CP91" s="921"/>
      <c r="CQ91" s="922"/>
      <c r="CR91" s="920"/>
      <c r="CS91" s="921"/>
      <c r="CT91" s="921"/>
      <c r="CU91" s="921"/>
      <c r="CV91" s="922"/>
      <c r="CW91" s="920"/>
      <c r="CX91" s="921"/>
      <c r="CY91" s="921"/>
      <c r="CZ91" s="921"/>
      <c r="DA91" s="922"/>
      <c r="DB91" s="920"/>
      <c r="DC91" s="921"/>
      <c r="DD91" s="921"/>
      <c r="DE91" s="921"/>
      <c r="DF91" s="922"/>
      <c r="DG91" s="920"/>
      <c r="DH91" s="921"/>
      <c r="DI91" s="921"/>
      <c r="DJ91" s="921"/>
      <c r="DK91" s="922"/>
      <c r="DL91" s="920"/>
      <c r="DM91" s="921"/>
      <c r="DN91" s="921"/>
      <c r="DO91" s="921"/>
      <c r="DP91" s="922"/>
      <c r="DQ91" s="920"/>
      <c r="DR91" s="921"/>
      <c r="DS91" s="921"/>
      <c r="DT91" s="921"/>
      <c r="DU91" s="922"/>
      <c r="DV91" s="917"/>
      <c r="DW91" s="918"/>
      <c r="DX91" s="918"/>
      <c r="DY91" s="918"/>
      <c r="DZ91" s="919"/>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3"/>
      <c r="BT92" s="924"/>
      <c r="BU92" s="924"/>
      <c r="BV92" s="924"/>
      <c r="BW92" s="924"/>
      <c r="BX92" s="924"/>
      <c r="BY92" s="924"/>
      <c r="BZ92" s="924"/>
      <c r="CA92" s="924"/>
      <c r="CB92" s="924"/>
      <c r="CC92" s="924"/>
      <c r="CD92" s="924"/>
      <c r="CE92" s="924"/>
      <c r="CF92" s="924"/>
      <c r="CG92" s="925"/>
      <c r="CH92" s="920"/>
      <c r="CI92" s="921"/>
      <c r="CJ92" s="921"/>
      <c r="CK92" s="921"/>
      <c r="CL92" s="922"/>
      <c r="CM92" s="920"/>
      <c r="CN92" s="921"/>
      <c r="CO92" s="921"/>
      <c r="CP92" s="921"/>
      <c r="CQ92" s="922"/>
      <c r="CR92" s="920"/>
      <c r="CS92" s="921"/>
      <c r="CT92" s="921"/>
      <c r="CU92" s="921"/>
      <c r="CV92" s="922"/>
      <c r="CW92" s="920"/>
      <c r="CX92" s="921"/>
      <c r="CY92" s="921"/>
      <c r="CZ92" s="921"/>
      <c r="DA92" s="922"/>
      <c r="DB92" s="920"/>
      <c r="DC92" s="921"/>
      <c r="DD92" s="921"/>
      <c r="DE92" s="921"/>
      <c r="DF92" s="922"/>
      <c r="DG92" s="920"/>
      <c r="DH92" s="921"/>
      <c r="DI92" s="921"/>
      <c r="DJ92" s="921"/>
      <c r="DK92" s="922"/>
      <c r="DL92" s="920"/>
      <c r="DM92" s="921"/>
      <c r="DN92" s="921"/>
      <c r="DO92" s="921"/>
      <c r="DP92" s="922"/>
      <c r="DQ92" s="920"/>
      <c r="DR92" s="921"/>
      <c r="DS92" s="921"/>
      <c r="DT92" s="921"/>
      <c r="DU92" s="922"/>
      <c r="DV92" s="917"/>
      <c r="DW92" s="918"/>
      <c r="DX92" s="918"/>
      <c r="DY92" s="918"/>
      <c r="DZ92" s="919"/>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3"/>
      <c r="BT93" s="924"/>
      <c r="BU93" s="924"/>
      <c r="BV93" s="924"/>
      <c r="BW93" s="924"/>
      <c r="BX93" s="924"/>
      <c r="BY93" s="924"/>
      <c r="BZ93" s="924"/>
      <c r="CA93" s="924"/>
      <c r="CB93" s="924"/>
      <c r="CC93" s="924"/>
      <c r="CD93" s="924"/>
      <c r="CE93" s="924"/>
      <c r="CF93" s="924"/>
      <c r="CG93" s="925"/>
      <c r="CH93" s="920"/>
      <c r="CI93" s="921"/>
      <c r="CJ93" s="921"/>
      <c r="CK93" s="921"/>
      <c r="CL93" s="922"/>
      <c r="CM93" s="920"/>
      <c r="CN93" s="921"/>
      <c r="CO93" s="921"/>
      <c r="CP93" s="921"/>
      <c r="CQ93" s="922"/>
      <c r="CR93" s="920"/>
      <c r="CS93" s="921"/>
      <c r="CT93" s="921"/>
      <c r="CU93" s="921"/>
      <c r="CV93" s="922"/>
      <c r="CW93" s="920"/>
      <c r="CX93" s="921"/>
      <c r="CY93" s="921"/>
      <c r="CZ93" s="921"/>
      <c r="DA93" s="922"/>
      <c r="DB93" s="920"/>
      <c r="DC93" s="921"/>
      <c r="DD93" s="921"/>
      <c r="DE93" s="921"/>
      <c r="DF93" s="922"/>
      <c r="DG93" s="920"/>
      <c r="DH93" s="921"/>
      <c r="DI93" s="921"/>
      <c r="DJ93" s="921"/>
      <c r="DK93" s="922"/>
      <c r="DL93" s="920"/>
      <c r="DM93" s="921"/>
      <c r="DN93" s="921"/>
      <c r="DO93" s="921"/>
      <c r="DP93" s="922"/>
      <c r="DQ93" s="920"/>
      <c r="DR93" s="921"/>
      <c r="DS93" s="921"/>
      <c r="DT93" s="921"/>
      <c r="DU93" s="922"/>
      <c r="DV93" s="917"/>
      <c r="DW93" s="918"/>
      <c r="DX93" s="918"/>
      <c r="DY93" s="918"/>
      <c r="DZ93" s="919"/>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3"/>
      <c r="BT94" s="924"/>
      <c r="BU94" s="924"/>
      <c r="BV94" s="924"/>
      <c r="BW94" s="924"/>
      <c r="BX94" s="924"/>
      <c r="BY94" s="924"/>
      <c r="BZ94" s="924"/>
      <c r="CA94" s="924"/>
      <c r="CB94" s="924"/>
      <c r="CC94" s="924"/>
      <c r="CD94" s="924"/>
      <c r="CE94" s="924"/>
      <c r="CF94" s="924"/>
      <c r="CG94" s="925"/>
      <c r="CH94" s="920"/>
      <c r="CI94" s="921"/>
      <c r="CJ94" s="921"/>
      <c r="CK94" s="921"/>
      <c r="CL94" s="922"/>
      <c r="CM94" s="920"/>
      <c r="CN94" s="921"/>
      <c r="CO94" s="921"/>
      <c r="CP94" s="921"/>
      <c r="CQ94" s="922"/>
      <c r="CR94" s="920"/>
      <c r="CS94" s="921"/>
      <c r="CT94" s="921"/>
      <c r="CU94" s="921"/>
      <c r="CV94" s="922"/>
      <c r="CW94" s="920"/>
      <c r="CX94" s="921"/>
      <c r="CY94" s="921"/>
      <c r="CZ94" s="921"/>
      <c r="DA94" s="922"/>
      <c r="DB94" s="920"/>
      <c r="DC94" s="921"/>
      <c r="DD94" s="921"/>
      <c r="DE94" s="921"/>
      <c r="DF94" s="922"/>
      <c r="DG94" s="920"/>
      <c r="DH94" s="921"/>
      <c r="DI94" s="921"/>
      <c r="DJ94" s="921"/>
      <c r="DK94" s="922"/>
      <c r="DL94" s="920"/>
      <c r="DM94" s="921"/>
      <c r="DN94" s="921"/>
      <c r="DO94" s="921"/>
      <c r="DP94" s="922"/>
      <c r="DQ94" s="920"/>
      <c r="DR94" s="921"/>
      <c r="DS94" s="921"/>
      <c r="DT94" s="921"/>
      <c r="DU94" s="922"/>
      <c r="DV94" s="917"/>
      <c r="DW94" s="918"/>
      <c r="DX94" s="918"/>
      <c r="DY94" s="918"/>
      <c r="DZ94" s="919"/>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3"/>
      <c r="BT95" s="924"/>
      <c r="BU95" s="924"/>
      <c r="BV95" s="924"/>
      <c r="BW95" s="924"/>
      <c r="BX95" s="924"/>
      <c r="BY95" s="924"/>
      <c r="BZ95" s="924"/>
      <c r="CA95" s="924"/>
      <c r="CB95" s="924"/>
      <c r="CC95" s="924"/>
      <c r="CD95" s="924"/>
      <c r="CE95" s="924"/>
      <c r="CF95" s="924"/>
      <c r="CG95" s="925"/>
      <c r="CH95" s="920"/>
      <c r="CI95" s="921"/>
      <c r="CJ95" s="921"/>
      <c r="CK95" s="921"/>
      <c r="CL95" s="922"/>
      <c r="CM95" s="920"/>
      <c r="CN95" s="921"/>
      <c r="CO95" s="921"/>
      <c r="CP95" s="921"/>
      <c r="CQ95" s="922"/>
      <c r="CR95" s="920"/>
      <c r="CS95" s="921"/>
      <c r="CT95" s="921"/>
      <c r="CU95" s="921"/>
      <c r="CV95" s="922"/>
      <c r="CW95" s="920"/>
      <c r="CX95" s="921"/>
      <c r="CY95" s="921"/>
      <c r="CZ95" s="921"/>
      <c r="DA95" s="922"/>
      <c r="DB95" s="920"/>
      <c r="DC95" s="921"/>
      <c r="DD95" s="921"/>
      <c r="DE95" s="921"/>
      <c r="DF95" s="922"/>
      <c r="DG95" s="920"/>
      <c r="DH95" s="921"/>
      <c r="DI95" s="921"/>
      <c r="DJ95" s="921"/>
      <c r="DK95" s="922"/>
      <c r="DL95" s="920"/>
      <c r="DM95" s="921"/>
      <c r="DN95" s="921"/>
      <c r="DO95" s="921"/>
      <c r="DP95" s="922"/>
      <c r="DQ95" s="920"/>
      <c r="DR95" s="921"/>
      <c r="DS95" s="921"/>
      <c r="DT95" s="921"/>
      <c r="DU95" s="922"/>
      <c r="DV95" s="917"/>
      <c r="DW95" s="918"/>
      <c r="DX95" s="918"/>
      <c r="DY95" s="918"/>
      <c r="DZ95" s="919"/>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3"/>
      <c r="BT96" s="924"/>
      <c r="BU96" s="924"/>
      <c r="BV96" s="924"/>
      <c r="BW96" s="924"/>
      <c r="BX96" s="924"/>
      <c r="BY96" s="924"/>
      <c r="BZ96" s="924"/>
      <c r="CA96" s="924"/>
      <c r="CB96" s="924"/>
      <c r="CC96" s="924"/>
      <c r="CD96" s="924"/>
      <c r="CE96" s="924"/>
      <c r="CF96" s="924"/>
      <c r="CG96" s="925"/>
      <c r="CH96" s="920"/>
      <c r="CI96" s="921"/>
      <c r="CJ96" s="921"/>
      <c r="CK96" s="921"/>
      <c r="CL96" s="922"/>
      <c r="CM96" s="920"/>
      <c r="CN96" s="921"/>
      <c r="CO96" s="921"/>
      <c r="CP96" s="921"/>
      <c r="CQ96" s="922"/>
      <c r="CR96" s="920"/>
      <c r="CS96" s="921"/>
      <c r="CT96" s="921"/>
      <c r="CU96" s="921"/>
      <c r="CV96" s="922"/>
      <c r="CW96" s="920"/>
      <c r="CX96" s="921"/>
      <c r="CY96" s="921"/>
      <c r="CZ96" s="921"/>
      <c r="DA96" s="922"/>
      <c r="DB96" s="920"/>
      <c r="DC96" s="921"/>
      <c r="DD96" s="921"/>
      <c r="DE96" s="921"/>
      <c r="DF96" s="922"/>
      <c r="DG96" s="920"/>
      <c r="DH96" s="921"/>
      <c r="DI96" s="921"/>
      <c r="DJ96" s="921"/>
      <c r="DK96" s="922"/>
      <c r="DL96" s="920"/>
      <c r="DM96" s="921"/>
      <c r="DN96" s="921"/>
      <c r="DO96" s="921"/>
      <c r="DP96" s="922"/>
      <c r="DQ96" s="920"/>
      <c r="DR96" s="921"/>
      <c r="DS96" s="921"/>
      <c r="DT96" s="921"/>
      <c r="DU96" s="922"/>
      <c r="DV96" s="917"/>
      <c r="DW96" s="918"/>
      <c r="DX96" s="918"/>
      <c r="DY96" s="918"/>
      <c r="DZ96" s="919"/>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3"/>
      <c r="BT97" s="924"/>
      <c r="BU97" s="924"/>
      <c r="BV97" s="924"/>
      <c r="BW97" s="924"/>
      <c r="BX97" s="924"/>
      <c r="BY97" s="924"/>
      <c r="BZ97" s="924"/>
      <c r="CA97" s="924"/>
      <c r="CB97" s="924"/>
      <c r="CC97" s="924"/>
      <c r="CD97" s="924"/>
      <c r="CE97" s="924"/>
      <c r="CF97" s="924"/>
      <c r="CG97" s="925"/>
      <c r="CH97" s="920"/>
      <c r="CI97" s="921"/>
      <c r="CJ97" s="921"/>
      <c r="CK97" s="921"/>
      <c r="CL97" s="922"/>
      <c r="CM97" s="920"/>
      <c r="CN97" s="921"/>
      <c r="CO97" s="921"/>
      <c r="CP97" s="921"/>
      <c r="CQ97" s="922"/>
      <c r="CR97" s="920"/>
      <c r="CS97" s="921"/>
      <c r="CT97" s="921"/>
      <c r="CU97" s="921"/>
      <c r="CV97" s="922"/>
      <c r="CW97" s="920"/>
      <c r="CX97" s="921"/>
      <c r="CY97" s="921"/>
      <c r="CZ97" s="921"/>
      <c r="DA97" s="922"/>
      <c r="DB97" s="920"/>
      <c r="DC97" s="921"/>
      <c r="DD97" s="921"/>
      <c r="DE97" s="921"/>
      <c r="DF97" s="922"/>
      <c r="DG97" s="920"/>
      <c r="DH97" s="921"/>
      <c r="DI97" s="921"/>
      <c r="DJ97" s="921"/>
      <c r="DK97" s="922"/>
      <c r="DL97" s="920"/>
      <c r="DM97" s="921"/>
      <c r="DN97" s="921"/>
      <c r="DO97" s="921"/>
      <c r="DP97" s="922"/>
      <c r="DQ97" s="920"/>
      <c r="DR97" s="921"/>
      <c r="DS97" s="921"/>
      <c r="DT97" s="921"/>
      <c r="DU97" s="922"/>
      <c r="DV97" s="917"/>
      <c r="DW97" s="918"/>
      <c r="DX97" s="918"/>
      <c r="DY97" s="918"/>
      <c r="DZ97" s="919"/>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3"/>
      <c r="BT98" s="924"/>
      <c r="BU98" s="924"/>
      <c r="BV98" s="924"/>
      <c r="BW98" s="924"/>
      <c r="BX98" s="924"/>
      <c r="BY98" s="924"/>
      <c r="BZ98" s="924"/>
      <c r="CA98" s="924"/>
      <c r="CB98" s="924"/>
      <c r="CC98" s="924"/>
      <c r="CD98" s="924"/>
      <c r="CE98" s="924"/>
      <c r="CF98" s="924"/>
      <c r="CG98" s="925"/>
      <c r="CH98" s="920"/>
      <c r="CI98" s="921"/>
      <c r="CJ98" s="921"/>
      <c r="CK98" s="921"/>
      <c r="CL98" s="922"/>
      <c r="CM98" s="920"/>
      <c r="CN98" s="921"/>
      <c r="CO98" s="921"/>
      <c r="CP98" s="921"/>
      <c r="CQ98" s="922"/>
      <c r="CR98" s="920"/>
      <c r="CS98" s="921"/>
      <c r="CT98" s="921"/>
      <c r="CU98" s="921"/>
      <c r="CV98" s="922"/>
      <c r="CW98" s="920"/>
      <c r="CX98" s="921"/>
      <c r="CY98" s="921"/>
      <c r="CZ98" s="921"/>
      <c r="DA98" s="922"/>
      <c r="DB98" s="920"/>
      <c r="DC98" s="921"/>
      <c r="DD98" s="921"/>
      <c r="DE98" s="921"/>
      <c r="DF98" s="922"/>
      <c r="DG98" s="920"/>
      <c r="DH98" s="921"/>
      <c r="DI98" s="921"/>
      <c r="DJ98" s="921"/>
      <c r="DK98" s="922"/>
      <c r="DL98" s="920"/>
      <c r="DM98" s="921"/>
      <c r="DN98" s="921"/>
      <c r="DO98" s="921"/>
      <c r="DP98" s="922"/>
      <c r="DQ98" s="920"/>
      <c r="DR98" s="921"/>
      <c r="DS98" s="921"/>
      <c r="DT98" s="921"/>
      <c r="DU98" s="922"/>
      <c r="DV98" s="917"/>
      <c r="DW98" s="918"/>
      <c r="DX98" s="918"/>
      <c r="DY98" s="918"/>
      <c r="DZ98" s="919"/>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3"/>
      <c r="BT99" s="924"/>
      <c r="BU99" s="924"/>
      <c r="BV99" s="924"/>
      <c r="BW99" s="924"/>
      <c r="BX99" s="924"/>
      <c r="BY99" s="924"/>
      <c r="BZ99" s="924"/>
      <c r="CA99" s="924"/>
      <c r="CB99" s="924"/>
      <c r="CC99" s="924"/>
      <c r="CD99" s="924"/>
      <c r="CE99" s="924"/>
      <c r="CF99" s="924"/>
      <c r="CG99" s="925"/>
      <c r="CH99" s="920"/>
      <c r="CI99" s="921"/>
      <c r="CJ99" s="921"/>
      <c r="CK99" s="921"/>
      <c r="CL99" s="922"/>
      <c r="CM99" s="920"/>
      <c r="CN99" s="921"/>
      <c r="CO99" s="921"/>
      <c r="CP99" s="921"/>
      <c r="CQ99" s="922"/>
      <c r="CR99" s="920"/>
      <c r="CS99" s="921"/>
      <c r="CT99" s="921"/>
      <c r="CU99" s="921"/>
      <c r="CV99" s="922"/>
      <c r="CW99" s="920"/>
      <c r="CX99" s="921"/>
      <c r="CY99" s="921"/>
      <c r="CZ99" s="921"/>
      <c r="DA99" s="922"/>
      <c r="DB99" s="920"/>
      <c r="DC99" s="921"/>
      <c r="DD99" s="921"/>
      <c r="DE99" s="921"/>
      <c r="DF99" s="922"/>
      <c r="DG99" s="920"/>
      <c r="DH99" s="921"/>
      <c r="DI99" s="921"/>
      <c r="DJ99" s="921"/>
      <c r="DK99" s="922"/>
      <c r="DL99" s="920"/>
      <c r="DM99" s="921"/>
      <c r="DN99" s="921"/>
      <c r="DO99" s="921"/>
      <c r="DP99" s="922"/>
      <c r="DQ99" s="920"/>
      <c r="DR99" s="921"/>
      <c r="DS99" s="921"/>
      <c r="DT99" s="921"/>
      <c r="DU99" s="922"/>
      <c r="DV99" s="917"/>
      <c r="DW99" s="918"/>
      <c r="DX99" s="918"/>
      <c r="DY99" s="918"/>
      <c r="DZ99" s="919"/>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3"/>
      <c r="BT100" s="924"/>
      <c r="BU100" s="924"/>
      <c r="BV100" s="924"/>
      <c r="BW100" s="924"/>
      <c r="BX100" s="924"/>
      <c r="BY100" s="924"/>
      <c r="BZ100" s="924"/>
      <c r="CA100" s="924"/>
      <c r="CB100" s="924"/>
      <c r="CC100" s="924"/>
      <c r="CD100" s="924"/>
      <c r="CE100" s="924"/>
      <c r="CF100" s="924"/>
      <c r="CG100" s="925"/>
      <c r="CH100" s="920"/>
      <c r="CI100" s="921"/>
      <c r="CJ100" s="921"/>
      <c r="CK100" s="921"/>
      <c r="CL100" s="922"/>
      <c r="CM100" s="920"/>
      <c r="CN100" s="921"/>
      <c r="CO100" s="921"/>
      <c r="CP100" s="921"/>
      <c r="CQ100" s="922"/>
      <c r="CR100" s="920"/>
      <c r="CS100" s="921"/>
      <c r="CT100" s="921"/>
      <c r="CU100" s="921"/>
      <c r="CV100" s="922"/>
      <c r="CW100" s="920"/>
      <c r="CX100" s="921"/>
      <c r="CY100" s="921"/>
      <c r="CZ100" s="921"/>
      <c r="DA100" s="922"/>
      <c r="DB100" s="920"/>
      <c r="DC100" s="921"/>
      <c r="DD100" s="921"/>
      <c r="DE100" s="921"/>
      <c r="DF100" s="922"/>
      <c r="DG100" s="920"/>
      <c r="DH100" s="921"/>
      <c r="DI100" s="921"/>
      <c r="DJ100" s="921"/>
      <c r="DK100" s="922"/>
      <c r="DL100" s="920"/>
      <c r="DM100" s="921"/>
      <c r="DN100" s="921"/>
      <c r="DO100" s="921"/>
      <c r="DP100" s="922"/>
      <c r="DQ100" s="920"/>
      <c r="DR100" s="921"/>
      <c r="DS100" s="921"/>
      <c r="DT100" s="921"/>
      <c r="DU100" s="922"/>
      <c r="DV100" s="917"/>
      <c r="DW100" s="918"/>
      <c r="DX100" s="918"/>
      <c r="DY100" s="918"/>
      <c r="DZ100" s="919"/>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3"/>
      <c r="BT101" s="924"/>
      <c r="BU101" s="924"/>
      <c r="BV101" s="924"/>
      <c r="BW101" s="924"/>
      <c r="BX101" s="924"/>
      <c r="BY101" s="924"/>
      <c r="BZ101" s="924"/>
      <c r="CA101" s="924"/>
      <c r="CB101" s="924"/>
      <c r="CC101" s="924"/>
      <c r="CD101" s="924"/>
      <c r="CE101" s="924"/>
      <c r="CF101" s="924"/>
      <c r="CG101" s="925"/>
      <c r="CH101" s="920"/>
      <c r="CI101" s="921"/>
      <c r="CJ101" s="921"/>
      <c r="CK101" s="921"/>
      <c r="CL101" s="922"/>
      <c r="CM101" s="920"/>
      <c r="CN101" s="921"/>
      <c r="CO101" s="921"/>
      <c r="CP101" s="921"/>
      <c r="CQ101" s="922"/>
      <c r="CR101" s="920"/>
      <c r="CS101" s="921"/>
      <c r="CT101" s="921"/>
      <c r="CU101" s="921"/>
      <c r="CV101" s="922"/>
      <c r="CW101" s="920"/>
      <c r="CX101" s="921"/>
      <c r="CY101" s="921"/>
      <c r="CZ101" s="921"/>
      <c r="DA101" s="922"/>
      <c r="DB101" s="920"/>
      <c r="DC101" s="921"/>
      <c r="DD101" s="921"/>
      <c r="DE101" s="921"/>
      <c r="DF101" s="922"/>
      <c r="DG101" s="920"/>
      <c r="DH101" s="921"/>
      <c r="DI101" s="921"/>
      <c r="DJ101" s="921"/>
      <c r="DK101" s="922"/>
      <c r="DL101" s="920"/>
      <c r="DM101" s="921"/>
      <c r="DN101" s="921"/>
      <c r="DO101" s="921"/>
      <c r="DP101" s="922"/>
      <c r="DQ101" s="920"/>
      <c r="DR101" s="921"/>
      <c r="DS101" s="921"/>
      <c r="DT101" s="921"/>
      <c r="DU101" s="922"/>
      <c r="DV101" s="917"/>
      <c r="DW101" s="918"/>
      <c r="DX101" s="918"/>
      <c r="DY101" s="918"/>
      <c r="DZ101" s="919"/>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389</v>
      </c>
      <c r="BR102" s="850" t="s">
        <v>421</v>
      </c>
      <c r="BS102" s="851"/>
      <c r="BT102" s="851"/>
      <c r="BU102" s="851"/>
      <c r="BV102" s="851"/>
      <c r="BW102" s="851"/>
      <c r="BX102" s="851"/>
      <c r="BY102" s="851"/>
      <c r="BZ102" s="851"/>
      <c r="CA102" s="851"/>
      <c r="CB102" s="851"/>
      <c r="CC102" s="851"/>
      <c r="CD102" s="851"/>
      <c r="CE102" s="851"/>
      <c r="CF102" s="851"/>
      <c r="CG102" s="852"/>
      <c r="CH102" s="949"/>
      <c r="CI102" s="950"/>
      <c r="CJ102" s="950"/>
      <c r="CK102" s="950"/>
      <c r="CL102" s="951"/>
      <c r="CM102" s="949"/>
      <c r="CN102" s="950"/>
      <c r="CO102" s="950"/>
      <c r="CP102" s="950"/>
      <c r="CQ102" s="951"/>
      <c r="CR102" s="952">
        <v>372</v>
      </c>
      <c r="CS102" s="910"/>
      <c r="CT102" s="910"/>
      <c r="CU102" s="910"/>
      <c r="CV102" s="953"/>
      <c r="CW102" s="952"/>
      <c r="CX102" s="910"/>
      <c r="CY102" s="910"/>
      <c r="CZ102" s="910"/>
      <c r="DA102" s="953"/>
      <c r="DB102" s="952"/>
      <c r="DC102" s="910"/>
      <c r="DD102" s="910"/>
      <c r="DE102" s="910"/>
      <c r="DF102" s="953"/>
      <c r="DG102" s="952"/>
      <c r="DH102" s="910"/>
      <c r="DI102" s="910"/>
      <c r="DJ102" s="910"/>
      <c r="DK102" s="953"/>
      <c r="DL102" s="952"/>
      <c r="DM102" s="910"/>
      <c r="DN102" s="910"/>
      <c r="DO102" s="910"/>
      <c r="DP102" s="953"/>
      <c r="DQ102" s="952"/>
      <c r="DR102" s="910"/>
      <c r="DS102" s="910"/>
      <c r="DT102" s="910"/>
      <c r="DU102" s="953"/>
      <c r="DV102" s="976"/>
      <c r="DW102" s="977"/>
      <c r="DX102" s="977"/>
      <c r="DY102" s="977"/>
      <c r="DZ102" s="978"/>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79" t="s">
        <v>422</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0" t="s">
        <v>423</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424</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425</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1" t="s">
        <v>426</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427</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15">
      <c r="A109" s="974" t="s">
        <v>428</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429</v>
      </c>
      <c r="AB109" s="955"/>
      <c r="AC109" s="955"/>
      <c r="AD109" s="955"/>
      <c r="AE109" s="956"/>
      <c r="AF109" s="954" t="s">
        <v>307</v>
      </c>
      <c r="AG109" s="955"/>
      <c r="AH109" s="955"/>
      <c r="AI109" s="955"/>
      <c r="AJ109" s="956"/>
      <c r="AK109" s="954" t="s">
        <v>306</v>
      </c>
      <c r="AL109" s="955"/>
      <c r="AM109" s="955"/>
      <c r="AN109" s="955"/>
      <c r="AO109" s="956"/>
      <c r="AP109" s="954" t="s">
        <v>430</v>
      </c>
      <c r="AQ109" s="955"/>
      <c r="AR109" s="955"/>
      <c r="AS109" s="955"/>
      <c r="AT109" s="957"/>
      <c r="AU109" s="974" t="s">
        <v>428</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429</v>
      </c>
      <c r="BR109" s="955"/>
      <c r="BS109" s="955"/>
      <c r="BT109" s="955"/>
      <c r="BU109" s="956"/>
      <c r="BV109" s="954" t="s">
        <v>307</v>
      </c>
      <c r="BW109" s="955"/>
      <c r="BX109" s="955"/>
      <c r="BY109" s="955"/>
      <c r="BZ109" s="956"/>
      <c r="CA109" s="954" t="s">
        <v>306</v>
      </c>
      <c r="CB109" s="955"/>
      <c r="CC109" s="955"/>
      <c r="CD109" s="955"/>
      <c r="CE109" s="956"/>
      <c r="CF109" s="975" t="s">
        <v>430</v>
      </c>
      <c r="CG109" s="975"/>
      <c r="CH109" s="975"/>
      <c r="CI109" s="975"/>
      <c r="CJ109" s="975"/>
      <c r="CK109" s="954" t="s">
        <v>431</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429</v>
      </c>
      <c r="DH109" s="955"/>
      <c r="DI109" s="955"/>
      <c r="DJ109" s="955"/>
      <c r="DK109" s="956"/>
      <c r="DL109" s="954" t="s">
        <v>307</v>
      </c>
      <c r="DM109" s="955"/>
      <c r="DN109" s="955"/>
      <c r="DO109" s="955"/>
      <c r="DP109" s="956"/>
      <c r="DQ109" s="954" t="s">
        <v>306</v>
      </c>
      <c r="DR109" s="955"/>
      <c r="DS109" s="955"/>
      <c r="DT109" s="955"/>
      <c r="DU109" s="956"/>
      <c r="DV109" s="954" t="s">
        <v>430</v>
      </c>
      <c r="DW109" s="955"/>
      <c r="DX109" s="955"/>
      <c r="DY109" s="955"/>
      <c r="DZ109" s="957"/>
    </row>
    <row r="110" spans="1:131" s="226" customFormat="1" ht="26.25" customHeight="1" x14ac:dyDescent="0.15">
      <c r="A110" s="958" t="s">
        <v>432</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2074640</v>
      </c>
      <c r="AB110" s="962"/>
      <c r="AC110" s="962"/>
      <c r="AD110" s="962"/>
      <c r="AE110" s="963"/>
      <c r="AF110" s="964">
        <v>1993274</v>
      </c>
      <c r="AG110" s="962"/>
      <c r="AH110" s="962"/>
      <c r="AI110" s="962"/>
      <c r="AJ110" s="963"/>
      <c r="AK110" s="964">
        <v>1927134</v>
      </c>
      <c r="AL110" s="962"/>
      <c r="AM110" s="962"/>
      <c r="AN110" s="962"/>
      <c r="AO110" s="963"/>
      <c r="AP110" s="965">
        <v>36.4</v>
      </c>
      <c r="AQ110" s="966"/>
      <c r="AR110" s="966"/>
      <c r="AS110" s="966"/>
      <c r="AT110" s="967"/>
      <c r="AU110" s="968" t="s">
        <v>67</v>
      </c>
      <c r="AV110" s="969"/>
      <c r="AW110" s="969"/>
      <c r="AX110" s="969"/>
      <c r="AY110" s="969"/>
      <c r="AZ110" s="1010" t="s">
        <v>433</v>
      </c>
      <c r="BA110" s="959"/>
      <c r="BB110" s="959"/>
      <c r="BC110" s="959"/>
      <c r="BD110" s="959"/>
      <c r="BE110" s="959"/>
      <c r="BF110" s="959"/>
      <c r="BG110" s="959"/>
      <c r="BH110" s="959"/>
      <c r="BI110" s="959"/>
      <c r="BJ110" s="959"/>
      <c r="BK110" s="959"/>
      <c r="BL110" s="959"/>
      <c r="BM110" s="959"/>
      <c r="BN110" s="959"/>
      <c r="BO110" s="959"/>
      <c r="BP110" s="960"/>
      <c r="BQ110" s="996">
        <v>15420792</v>
      </c>
      <c r="BR110" s="997"/>
      <c r="BS110" s="997"/>
      <c r="BT110" s="997"/>
      <c r="BU110" s="997"/>
      <c r="BV110" s="997">
        <v>14515659</v>
      </c>
      <c r="BW110" s="997"/>
      <c r="BX110" s="997"/>
      <c r="BY110" s="997"/>
      <c r="BZ110" s="997"/>
      <c r="CA110" s="997">
        <v>13762455</v>
      </c>
      <c r="CB110" s="997"/>
      <c r="CC110" s="997"/>
      <c r="CD110" s="997"/>
      <c r="CE110" s="997"/>
      <c r="CF110" s="1011">
        <v>259.7</v>
      </c>
      <c r="CG110" s="1012"/>
      <c r="CH110" s="1012"/>
      <c r="CI110" s="1012"/>
      <c r="CJ110" s="1012"/>
      <c r="CK110" s="1013" t="s">
        <v>434</v>
      </c>
      <c r="CL110" s="1014"/>
      <c r="CM110" s="993" t="s">
        <v>435</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436</v>
      </c>
      <c r="DH110" s="997"/>
      <c r="DI110" s="997"/>
      <c r="DJ110" s="997"/>
      <c r="DK110" s="997"/>
      <c r="DL110" s="997" t="s">
        <v>437</v>
      </c>
      <c r="DM110" s="997"/>
      <c r="DN110" s="997"/>
      <c r="DO110" s="997"/>
      <c r="DP110" s="997"/>
      <c r="DQ110" s="997" t="s">
        <v>181</v>
      </c>
      <c r="DR110" s="997"/>
      <c r="DS110" s="997"/>
      <c r="DT110" s="997"/>
      <c r="DU110" s="997"/>
      <c r="DV110" s="998" t="s">
        <v>181</v>
      </c>
      <c r="DW110" s="998"/>
      <c r="DX110" s="998"/>
      <c r="DY110" s="998"/>
      <c r="DZ110" s="999"/>
    </row>
    <row r="111" spans="1:131" s="226" customFormat="1" ht="26.25" customHeight="1" x14ac:dyDescent="0.15">
      <c r="A111" s="1000" t="s">
        <v>438</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439</v>
      </c>
      <c r="AB111" s="1004"/>
      <c r="AC111" s="1004"/>
      <c r="AD111" s="1004"/>
      <c r="AE111" s="1005"/>
      <c r="AF111" s="1006" t="s">
        <v>181</v>
      </c>
      <c r="AG111" s="1004"/>
      <c r="AH111" s="1004"/>
      <c r="AI111" s="1004"/>
      <c r="AJ111" s="1005"/>
      <c r="AK111" s="1006" t="s">
        <v>440</v>
      </c>
      <c r="AL111" s="1004"/>
      <c r="AM111" s="1004"/>
      <c r="AN111" s="1004"/>
      <c r="AO111" s="1005"/>
      <c r="AP111" s="1007" t="s">
        <v>437</v>
      </c>
      <c r="AQ111" s="1008"/>
      <c r="AR111" s="1008"/>
      <c r="AS111" s="1008"/>
      <c r="AT111" s="1009"/>
      <c r="AU111" s="970"/>
      <c r="AV111" s="971"/>
      <c r="AW111" s="971"/>
      <c r="AX111" s="971"/>
      <c r="AY111" s="971"/>
      <c r="AZ111" s="1019" t="s">
        <v>441</v>
      </c>
      <c r="BA111" s="1020"/>
      <c r="BB111" s="1020"/>
      <c r="BC111" s="1020"/>
      <c r="BD111" s="1020"/>
      <c r="BE111" s="1020"/>
      <c r="BF111" s="1020"/>
      <c r="BG111" s="1020"/>
      <c r="BH111" s="1020"/>
      <c r="BI111" s="1020"/>
      <c r="BJ111" s="1020"/>
      <c r="BK111" s="1020"/>
      <c r="BL111" s="1020"/>
      <c r="BM111" s="1020"/>
      <c r="BN111" s="1020"/>
      <c r="BO111" s="1020"/>
      <c r="BP111" s="1021"/>
      <c r="BQ111" s="989">
        <v>60471</v>
      </c>
      <c r="BR111" s="990"/>
      <c r="BS111" s="990"/>
      <c r="BT111" s="990"/>
      <c r="BU111" s="990"/>
      <c r="BV111" s="990">
        <v>53983</v>
      </c>
      <c r="BW111" s="990"/>
      <c r="BX111" s="990"/>
      <c r="BY111" s="990"/>
      <c r="BZ111" s="990"/>
      <c r="CA111" s="990">
        <v>47429</v>
      </c>
      <c r="CB111" s="990"/>
      <c r="CC111" s="990"/>
      <c r="CD111" s="990"/>
      <c r="CE111" s="990"/>
      <c r="CF111" s="984">
        <v>0.9</v>
      </c>
      <c r="CG111" s="985"/>
      <c r="CH111" s="985"/>
      <c r="CI111" s="985"/>
      <c r="CJ111" s="985"/>
      <c r="CK111" s="1015"/>
      <c r="CL111" s="1016"/>
      <c r="CM111" s="986" t="s">
        <v>442</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436</v>
      </c>
      <c r="DH111" s="990"/>
      <c r="DI111" s="990"/>
      <c r="DJ111" s="990"/>
      <c r="DK111" s="990"/>
      <c r="DL111" s="990" t="s">
        <v>181</v>
      </c>
      <c r="DM111" s="990"/>
      <c r="DN111" s="990"/>
      <c r="DO111" s="990"/>
      <c r="DP111" s="990"/>
      <c r="DQ111" s="990" t="s">
        <v>443</v>
      </c>
      <c r="DR111" s="990"/>
      <c r="DS111" s="990"/>
      <c r="DT111" s="990"/>
      <c r="DU111" s="990"/>
      <c r="DV111" s="991" t="s">
        <v>444</v>
      </c>
      <c r="DW111" s="991"/>
      <c r="DX111" s="991"/>
      <c r="DY111" s="991"/>
      <c r="DZ111" s="992"/>
    </row>
    <row r="112" spans="1:131" s="226" customFormat="1" ht="26.25" customHeight="1" x14ac:dyDescent="0.15">
      <c r="A112" s="1022" t="s">
        <v>445</v>
      </c>
      <c r="B112" s="1023"/>
      <c r="C112" s="1020" t="s">
        <v>446</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181</v>
      </c>
      <c r="AB112" s="1029"/>
      <c r="AC112" s="1029"/>
      <c r="AD112" s="1029"/>
      <c r="AE112" s="1030"/>
      <c r="AF112" s="1031" t="s">
        <v>443</v>
      </c>
      <c r="AG112" s="1029"/>
      <c r="AH112" s="1029"/>
      <c r="AI112" s="1029"/>
      <c r="AJ112" s="1030"/>
      <c r="AK112" s="1031" t="s">
        <v>439</v>
      </c>
      <c r="AL112" s="1029"/>
      <c r="AM112" s="1029"/>
      <c r="AN112" s="1029"/>
      <c r="AO112" s="1030"/>
      <c r="AP112" s="1032" t="s">
        <v>447</v>
      </c>
      <c r="AQ112" s="1033"/>
      <c r="AR112" s="1033"/>
      <c r="AS112" s="1033"/>
      <c r="AT112" s="1034"/>
      <c r="AU112" s="970"/>
      <c r="AV112" s="971"/>
      <c r="AW112" s="971"/>
      <c r="AX112" s="971"/>
      <c r="AY112" s="971"/>
      <c r="AZ112" s="1019" t="s">
        <v>448</v>
      </c>
      <c r="BA112" s="1020"/>
      <c r="BB112" s="1020"/>
      <c r="BC112" s="1020"/>
      <c r="BD112" s="1020"/>
      <c r="BE112" s="1020"/>
      <c r="BF112" s="1020"/>
      <c r="BG112" s="1020"/>
      <c r="BH112" s="1020"/>
      <c r="BI112" s="1020"/>
      <c r="BJ112" s="1020"/>
      <c r="BK112" s="1020"/>
      <c r="BL112" s="1020"/>
      <c r="BM112" s="1020"/>
      <c r="BN112" s="1020"/>
      <c r="BO112" s="1020"/>
      <c r="BP112" s="1021"/>
      <c r="BQ112" s="989">
        <v>9333766</v>
      </c>
      <c r="BR112" s="990"/>
      <c r="BS112" s="990"/>
      <c r="BT112" s="990"/>
      <c r="BU112" s="990"/>
      <c r="BV112" s="990">
        <v>8955285</v>
      </c>
      <c r="BW112" s="990"/>
      <c r="BX112" s="990"/>
      <c r="BY112" s="990"/>
      <c r="BZ112" s="990"/>
      <c r="CA112" s="990">
        <v>8356829</v>
      </c>
      <c r="CB112" s="990"/>
      <c r="CC112" s="990"/>
      <c r="CD112" s="990"/>
      <c r="CE112" s="990"/>
      <c r="CF112" s="984">
        <v>157.69999999999999</v>
      </c>
      <c r="CG112" s="985"/>
      <c r="CH112" s="985"/>
      <c r="CI112" s="985"/>
      <c r="CJ112" s="985"/>
      <c r="CK112" s="1015"/>
      <c r="CL112" s="1016"/>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181</v>
      </c>
      <c r="DH112" s="990"/>
      <c r="DI112" s="990"/>
      <c r="DJ112" s="990"/>
      <c r="DK112" s="990"/>
      <c r="DL112" s="990" t="s">
        <v>181</v>
      </c>
      <c r="DM112" s="990"/>
      <c r="DN112" s="990"/>
      <c r="DO112" s="990"/>
      <c r="DP112" s="990"/>
      <c r="DQ112" s="990" t="s">
        <v>181</v>
      </c>
      <c r="DR112" s="990"/>
      <c r="DS112" s="990"/>
      <c r="DT112" s="990"/>
      <c r="DU112" s="990"/>
      <c r="DV112" s="991" t="s">
        <v>437</v>
      </c>
      <c r="DW112" s="991"/>
      <c r="DX112" s="991"/>
      <c r="DY112" s="991"/>
      <c r="DZ112" s="992"/>
    </row>
    <row r="113" spans="1:130" s="226" customFormat="1" ht="26.25" customHeight="1" x14ac:dyDescent="0.15">
      <c r="A113" s="1024"/>
      <c r="B113" s="1025"/>
      <c r="C113" s="1020" t="s">
        <v>450</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663949</v>
      </c>
      <c r="AB113" s="1004"/>
      <c r="AC113" s="1004"/>
      <c r="AD113" s="1004"/>
      <c r="AE113" s="1005"/>
      <c r="AF113" s="1006">
        <v>677927</v>
      </c>
      <c r="AG113" s="1004"/>
      <c r="AH113" s="1004"/>
      <c r="AI113" s="1004"/>
      <c r="AJ113" s="1005"/>
      <c r="AK113" s="1006">
        <v>679455</v>
      </c>
      <c r="AL113" s="1004"/>
      <c r="AM113" s="1004"/>
      <c r="AN113" s="1004"/>
      <c r="AO113" s="1005"/>
      <c r="AP113" s="1007">
        <v>12.8</v>
      </c>
      <c r="AQ113" s="1008"/>
      <c r="AR113" s="1008"/>
      <c r="AS113" s="1008"/>
      <c r="AT113" s="1009"/>
      <c r="AU113" s="970"/>
      <c r="AV113" s="971"/>
      <c r="AW113" s="971"/>
      <c r="AX113" s="971"/>
      <c r="AY113" s="971"/>
      <c r="AZ113" s="1019" t="s">
        <v>451</v>
      </c>
      <c r="BA113" s="1020"/>
      <c r="BB113" s="1020"/>
      <c r="BC113" s="1020"/>
      <c r="BD113" s="1020"/>
      <c r="BE113" s="1020"/>
      <c r="BF113" s="1020"/>
      <c r="BG113" s="1020"/>
      <c r="BH113" s="1020"/>
      <c r="BI113" s="1020"/>
      <c r="BJ113" s="1020"/>
      <c r="BK113" s="1020"/>
      <c r="BL113" s="1020"/>
      <c r="BM113" s="1020"/>
      <c r="BN113" s="1020"/>
      <c r="BO113" s="1020"/>
      <c r="BP113" s="1021"/>
      <c r="BQ113" s="989">
        <v>948589</v>
      </c>
      <c r="BR113" s="990"/>
      <c r="BS113" s="990"/>
      <c r="BT113" s="990"/>
      <c r="BU113" s="990"/>
      <c r="BV113" s="990">
        <v>885069</v>
      </c>
      <c r="BW113" s="990"/>
      <c r="BX113" s="990"/>
      <c r="BY113" s="990"/>
      <c r="BZ113" s="990"/>
      <c r="CA113" s="990">
        <v>768403</v>
      </c>
      <c r="CB113" s="990"/>
      <c r="CC113" s="990"/>
      <c r="CD113" s="990"/>
      <c r="CE113" s="990"/>
      <c r="CF113" s="984">
        <v>14.5</v>
      </c>
      <c r="CG113" s="985"/>
      <c r="CH113" s="985"/>
      <c r="CI113" s="985"/>
      <c r="CJ113" s="985"/>
      <c r="CK113" s="1015"/>
      <c r="CL113" s="1016"/>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v>51831</v>
      </c>
      <c r="DH113" s="1029"/>
      <c r="DI113" s="1029"/>
      <c r="DJ113" s="1029"/>
      <c r="DK113" s="1030"/>
      <c r="DL113" s="1031">
        <v>47503</v>
      </c>
      <c r="DM113" s="1029"/>
      <c r="DN113" s="1029"/>
      <c r="DO113" s="1029"/>
      <c r="DP113" s="1030"/>
      <c r="DQ113" s="1031">
        <v>43109</v>
      </c>
      <c r="DR113" s="1029"/>
      <c r="DS113" s="1029"/>
      <c r="DT113" s="1029"/>
      <c r="DU113" s="1030"/>
      <c r="DV113" s="1032">
        <v>0.8</v>
      </c>
      <c r="DW113" s="1033"/>
      <c r="DX113" s="1033"/>
      <c r="DY113" s="1033"/>
      <c r="DZ113" s="1034"/>
    </row>
    <row r="114" spans="1:130" s="226" customFormat="1" ht="26.25" customHeight="1" x14ac:dyDescent="0.15">
      <c r="A114" s="1024"/>
      <c r="B114" s="1025"/>
      <c r="C114" s="1020" t="s">
        <v>453</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85621</v>
      </c>
      <c r="AB114" s="1029"/>
      <c r="AC114" s="1029"/>
      <c r="AD114" s="1029"/>
      <c r="AE114" s="1030"/>
      <c r="AF114" s="1031">
        <v>97117</v>
      </c>
      <c r="AG114" s="1029"/>
      <c r="AH114" s="1029"/>
      <c r="AI114" s="1029"/>
      <c r="AJ114" s="1030"/>
      <c r="AK114" s="1031">
        <v>100648</v>
      </c>
      <c r="AL114" s="1029"/>
      <c r="AM114" s="1029"/>
      <c r="AN114" s="1029"/>
      <c r="AO114" s="1030"/>
      <c r="AP114" s="1032">
        <v>1.9</v>
      </c>
      <c r="AQ114" s="1033"/>
      <c r="AR114" s="1033"/>
      <c r="AS114" s="1033"/>
      <c r="AT114" s="1034"/>
      <c r="AU114" s="970"/>
      <c r="AV114" s="971"/>
      <c r="AW114" s="971"/>
      <c r="AX114" s="971"/>
      <c r="AY114" s="971"/>
      <c r="AZ114" s="1019" t="s">
        <v>454</v>
      </c>
      <c r="BA114" s="1020"/>
      <c r="BB114" s="1020"/>
      <c r="BC114" s="1020"/>
      <c r="BD114" s="1020"/>
      <c r="BE114" s="1020"/>
      <c r="BF114" s="1020"/>
      <c r="BG114" s="1020"/>
      <c r="BH114" s="1020"/>
      <c r="BI114" s="1020"/>
      <c r="BJ114" s="1020"/>
      <c r="BK114" s="1020"/>
      <c r="BL114" s="1020"/>
      <c r="BM114" s="1020"/>
      <c r="BN114" s="1020"/>
      <c r="BO114" s="1020"/>
      <c r="BP114" s="1021"/>
      <c r="BQ114" s="989">
        <v>2162355</v>
      </c>
      <c r="BR114" s="990"/>
      <c r="BS114" s="990"/>
      <c r="BT114" s="990"/>
      <c r="BU114" s="990"/>
      <c r="BV114" s="990">
        <v>2178649</v>
      </c>
      <c r="BW114" s="990"/>
      <c r="BX114" s="990"/>
      <c r="BY114" s="990"/>
      <c r="BZ114" s="990"/>
      <c r="CA114" s="990">
        <v>2166654</v>
      </c>
      <c r="CB114" s="990"/>
      <c r="CC114" s="990"/>
      <c r="CD114" s="990"/>
      <c r="CE114" s="990"/>
      <c r="CF114" s="984">
        <v>40.9</v>
      </c>
      <c r="CG114" s="985"/>
      <c r="CH114" s="985"/>
      <c r="CI114" s="985"/>
      <c r="CJ114" s="985"/>
      <c r="CK114" s="1015"/>
      <c r="CL114" s="1016"/>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436</v>
      </c>
      <c r="DH114" s="1029"/>
      <c r="DI114" s="1029"/>
      <c r="DJ114" s="1029"/>
      <c r="DK114" s="1030"/>
      <c r="DL114" s="1031" t="s">
        <v>437</v>
      </c>
      <c r="DM114" s="1029"/>
      <c r="DN114" s="1029"/>
      <c r="DO114" s="1029"/>
      <c r="DP114" s="1030"/>
      <c r="DQ114" s="1031" t="s">
        <v>181</v>
      </c>
      <c r="DR114" s="1029"/>
      <c r="DS114" s="1029"/>
      <c r="DT114" s="1029"/>
      <c r="DU114" s="1030"/>
      <c r="DV114" s="1032" t="s">
        <v>181</v>
      </c>
      <c r="DW114" s="1033"/>
      <c r="DX114" s="1033"/>
      <c r="DY114" s="1033"/>
      <c r="DZ114" s="1034"/>
    </row>
    <row r="115" spans="1:130" s="226" customFormat="1" ht="26.25" customHeight="1" x14ac:dyDescent="0.15">
      <c r="A115" s="1024"/>
      <c r="B115" s="1025"/>
      <c r="C115" s="1020" t="s">
        <v>456</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5750</v>
      </c>
      <c r="AB115" s="1004"/>
      <c r="AC115" s="1004"/>
      <c r="AD115" s="1004"/>
      <c r="AE115" s="1005"/>
      <c r="AF115" s="1006">
        <v>5750</v>
      </c>
      <c r="AG115" s="1004"/>
      <c r="AH115" s="1004"/>
      <c r="AI115" s="1004"/>
      <c r="AJ115" s="1005"/>
      <c r="AK115" s="1006">
        <v>5750</v>
      </c>
      <c r="AL115" s="1004"/>
      <c r="AM115" s="1004"/>
      <c r="AN115" s="1004"/>
      <c r="AO115" s="1005"/>
      <c r="AP115" s="1007">
        <v>0.1</v>
      </c>
      <c r="AQ115" s="1008"/>
      <c r="AR115" s="1008"/>
      <c r="AS115" s="1008"/>
      <c r="AT115" s="1009"/>
      <c r="AU115" s="970"/>
      <c r="AV115" s="971"/>
      <c r="AW115" s="971"/>
      <c r="AX115" s="971"/>
      <c r="AY115" s="971"/>
      <c r="AZ115" s="1019" t="s">
        <v>457</v>
      </c>
      <c r="BA115" s="1020"/>
      <c r="BB115" s="1020"/>
      <c r="BC115" s="1020"/>
      <c r="BD115" s="1020"/>
      <c r="BE115" s="1020"/>
      <c r="BF115" s="1020"/>
      <c r="BG115" s="1020"/>
      <c r="BH115" s="1020"/>
      <c r="BI115" s="1020"/>
      <c r="BJ115" s="1020"/>
      <c r="BK115" s="1020"/>
      <c r="BL115" s="1020"/>
      <c r="BM115" s="1020"/>
      <c r="BN115" s="1020"/>
      <c r="BO115" s="1020"/>
      <c r="BP115" s="1021"/>
      <c r="BQ115" s="989" t="s">
        <v>181</v>
      </c>
      <c r="BR115" s="990"/>
      <c r="BS115" s="990"/>
      <c r="BT115" s="990"/>
      <c r="BU115" s="990"/>
      <c r="BV115" s="990" t="s">
        <v>181</v>
      </c>
      <c r="BW115" s="990"/>
      <c r="BX115" s="990"/>
      <c r="BY115" s="990"/>
      <c r="BZ115" s="990"/>
      <c r="CA115" s="990" t="s">
        <v>181</v>
      </c>
      <c r="CB115" s="990"/>
      <c r="CC115" s="990"/>
      <c r="CD115" s="990"/>
      <c r="CE115" s="990"/>
      <c r="CF115" s="984" t="s">
        <v>444</v>
      </c>
      <c r="CG115" s="985"/>
      <c r="CH115" s="985"/>
      <c r="CI115" s="985"/>
      <c r="CJ115" s="985"/>
      <c r="CK115" s="1015"/>
      <c r="CL115" s="1016"/>
      <c r="CM115" s="1019" t="s">
        <v>458</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t="s">
        <v>444</v>
      </c>
      <c r="DH115" s="1029"/>
      <c r="DI115" s="1029"/>
      <c r="DJ115" s="1029"/>
      <c r="DK115" s="1030"/>
      <c r="DL115" s="1031" t="s">
        <v>181</v>
      </c>
      <c r="DM115" s="1029"/>
      <c r="DN115" s="1029"/>
      <c r="DO115" s="1029"/>
      <c r="DP115" s="1030"/>
      <c r="DQ115" s="1031" t="s">
        <v>181</v>
      </c>
      <c r="DR115" s="1029"/>
      <c r="DS115" s="1029"/>
      <c r="DT115" s="1029"/>
      <c r="DU115" s="1030"/>
      <c r="DV115" s="1032" t="s">
        <v>443</v>
      </c>
      <c r="DW115" s="1033"/>
      <c r="DX115" s="1033"/>
      <c r="DY115" s="1033"/>
      <c r="DZ115" s="1034"/>
    </row>
    <row r="116" spans="1:130" s="226" customFormat="1" ht="26.25" customHeight="1" x14ac:dyDescent="0.15">
      <c r="A116" s="1026"/>
      <c r="B116" s="1027"/>
      <c r="C116" s="1035" t="s">
        <v>459</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v>372</v>
      </c>
      <c r="AB116" s="1029"/>
      <c r="AC116" s="1029"/>
      <c r="AD116" s="1029"/>
      <c r="AE116" s="1030"/>
      <c r="AF116" s="1031">
        <v>176</v>
      </c>
      <c r="AG116" s="1029"/>
      <c r="AH116" s="1029"/>
      <c r="AI116" s="1029"/>
      <c r="AJ116" s="1030"/>
      <c r="AK116" s="1031">
        <v>135</v>
      </c>
      <c r="AL116" s="1029"/>
      <c r="AM116" s="1029"/>
      <c r="AN116" s="1029"/>
      <c r="AO116" s="1030"/>
      <c r="AP116" s="1032">
        <v>0</v>
      </c>
      <c r="AQ116" s="1033"/>
      <c r="AR116" s="1033"/>
      <c r="AS116" s="1033"/>
      <c r="AT116" s="1034"/>
      <c r="AU116" s="970"/>
      <c r="AV116" s="971"/>
      <c r="AW116" s="971"/>
      <c r="AX116" s="971"/>
      <c r="AY116" s="971"/>
      <c r="AZ116" s="1037" t="s">
        <v>460</v>
      </c>
      <c r="BA116" s="1038"/>
      <c r="BB116" s="1038"/>
      <c r="BC116" s="1038"/>
      <c r="BD116" s="1038"/>
      <c r="BE116" s="1038"/>
      <c r="BF116" s="1038"/>
      <c r="BG116" s="1038"/>
      <c r="BH116" s="1038"/>
      <c r="BI116" s="1038"/>
      <c r="BJ116" s="1038"/>
      <c r="BK116" s="1038"/>
      <c r="BL116" s="1038"/>
      <c r="BM116" s="1038"/>
      <c r="BN116" s="1038"/>
      <c r="BO116" s="1038"/>
      <c r="BP116" s="1039"/>
      <c r="BQ116" s="989" t="s">
        <v>181</v>
      </c>
      <c r="BR116" s="990"/>
      <c r="BS116" s="990"/>
      <c r="BT116" s="990"/>
      <c r="BU116" s="990"/>
      <c r="BV116" s="990" t="s">
        <v>181</v>
      </c>
      <c r="BW116" s="990"/>
      <c r="BX116" s="990"/>
      <c r="BY116" s="990"/>
      <c r="BZ116" s="990"/>
      <c r="CA116" s="990" t="s">
        <v>181</v>
      </c>
      <c r="CB116" s="990"/>
      <c r="CC116" s="990"/>
      <c r="CD116" s="990"/>
      <c r="CE116" s="990"/>
      <c r="CF116" s="984" t="s">
        <v>181</v>
      </c>
      <c r="CG116" s="985"/>
      <c r="CH116" s="985"/>
      <c r="CI116" s="985"/>
      <c r="CJ116" s="985"/>
      <c r="CK116" s="1015"/>
      <c r="CL116" s="1016"/>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8640</v>
      </c>
      <c r="DH116" s="1029"/>
      <c r="DI116" s="1029"/>
      <c r="DJ116" s="1029"/>
      <c r="DK116" s="1030"/>
      <c r="DL116" s="1031">
        <v>6480</v>
      </c>
      <c r="DM116" s="1029"/>
      <c r="DN116" s="1029"/>
      <c r="DO116" s="1029"/>
      <c r="DP116" s="1030"/>
      <c r="DQ116" s="1031">
        <v>4320</v>
      </c>
      <c r="DR116" s="1029"/>
      <c r="DS116" s="1029"/>
      <c r="DT116" s="1029"/>
      <c r="DU116" s="1030"/>
      <c r="DV116" s="1032">
        <v>0.1</v>
      </c>
      <c r="DW116" s="1033"/>
      <c r="DX116" s="1033"/>
      <c r="DY116" s="1033"/>
      <c r="DZ116" s="1034"/>
    </row>
    <row r="117" spans="1:130" s="226" customFormat="1" ht="26.25" customHeight="1" x14ac:dyDescent="0.15">
      <c r="A117" s="974" t="s">
        <v>187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462</v>
      </c>
      <c r="Z117" s="956"/>
      <c r="AA117" s="1046">
        <v>2830332</v>
      </c>
      <c r="AB117" s="1047"/>
      <c r="AC117" s="1047"/>
      <c r="AD117" s="1047"/>
      <c r="AE117" s="1048"/>
      <c r="AF117" s="1049">
        <v>2774244</v>
      </c>
      <c r="AG117" s="1047"/>
      <c r="AH117" s="1047"/>
      <c r="AI117" s="1047"/>
      <c r="AJ117" s="1048"/>
      <c r="AK117" s="1049">
        <v>2713122</v>
      </c>
      <c r="AL117" s="1047"/>
      <c r="AM117" s="1047"/>
      <c r="AN117" s="1047"/>
      <c r="AO117" s="1048"/>
      <c r="AP117" s="1050"/>
      <c r="AQ117" s="1051"/>
      <c r="AR117" s="1051"/>
      <c r="AS117" s="1051"/>
      <c r="AT117" s="1052"/>
      <c r="AU117" s="970"/>
      <c r="AV117" s="971"/>
      <c r="AW117" s="971"/>
      <c r="AX117" s="971"/>
      <c r="AY117" s="971"/>
      <c r="AZ117" s="1037" t="s">
        <v>463</v>
      </c>
      <c r="BA117" s="1038"/>
      <c r="BB117" s="1038"/>
      <c r="BC117" s="1038"/>
      <c r="BD117" s="1038"/>
      <c r="BE117" s="1038"/>
      <c r="BF117" s="1038"/>
      <c r="BG117" s="1038"/>
      <c r="BH117" s="1038"/>
      <c r="BI117" s="1038"/>
      <c r="BJ117" s="1038"/>
      <c r="BK117" s="1038"/>
      <c r="BL117" s="1038"/>
      <c r="BM117" s="1038"/>
      <c r="BN117" s="1038"/>
      <c r="BO117" s="1038"/>
      <c r="BP117" s="1039"/>
      <c r="BQ117" s="989" t="s">
        <v>436</v>
      </c>
      <c r="BR117" s="990"/>
      <c r="BS117" s="990"/>
      <c r="BT117" s="990"/>
      <c r="BU117" s="990"/>
      <c r="BV117" s="990" t="s">
        <v>181</v>
      </c>
      <c r="BW117" s="990"/>
      <c r="BX117" s="990"/>
      <c r="BY117" s="990"/>
      <c r="BZ117" s="990"/>
      <c r="CA117" s="990" t="s">
        <v>443</v>
      </c>
      <c r="CB117" s="990"/>
      <c r="CC117" s="990"/>
      <c r="CD117" s="990"/>
      <c r="CE117" s="990"/>
      <c r="CF117" s="984" t="s">
        <v>440</v>
      </c>
      <c r="CG117" s="985"/>
      <c r="CH117" s="985"/>
      <c r="CI117" s="985"/>
      <c r="CJ117" s="985"/>
      <c r="CK117" s="1015"/>
      <c r="CL117" s="1016"/>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439</v>
      </c>
      <c r="DH117" s="1029"/>
      <c r="DI117" s="1029"/>
      <c r="DJ117" s="1029"/>
      <c r="DK117" s="1030"/>
      <c r="DL117" s="1031" t="s">
        <v>436</v>
      </c>
      <c r="DM117" s="1029"/>
      <c r="DN117" s="1029"/>
      <c r="DO117" s="1029"/>
      <c r="DP117" s="1030"/>
      <c r="DQ117" s="1031" t="s">
        <v>436</v>
      </c>
      <c r="DR117" s="1029"/>
      <c r="DS117" s="1029"/>
      <c r="DT117" s="1029"/>
      <c r="DU117" s="1030"/>
      <c r="DV117" s="1032" t="s">
        <v>181</v>
      </c>
      <c r="DW117" s="1033"/>
      <c r="DX117" s="1033"/>
      <c r="DY117" s="1033"/>
      <c r="DZ117" s="1034"/>
    </row>
    <row r="118" spans="1:130" s="226" customFormat="1" ht="26.25" customHeight="1" x14ac:dyDescent="0.15">
      <c r="A118" s="974" t="s">
        <v>431</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429</v>
      </c>
      <c r="AB118" s="955"/>
      <c r="AC118" s="955"/>
      <c r="AD118" s="955"/>
      <c r="AE118" s="956"/>
      <c r="AF118" s="954" t="s">
        <v>307</v>
      </c>
      <c r="AG118" s="955"/>
      <c r="AH118" s="955"/>
      <c r="AI118" s="955"/>
      <c r="AJ118" s="956"/>
      <c r="AK118" s="954" t="s">
        <v>306</v>
      </c>
      <c r="AL118" s="955"/>
      <c r="AM118" s="955"/>
      <c r="AN118" s="955"/>
      <c r="AO118" s="956"/>
      <c r="AP118" s="1041" t="s">
        <v>430</v>
      </c>
      <c r="AQ118" s="1042"/>
      <c r="AR118" s="1042"/>
      <c r="AS118" s="1042"/>
      <c r="AT118" s="1043"/>
      <c r="AU118" s="970"/>
      <c r="AV118" s="971"/>
      <c r="AW118" s="971"/>
      <c r="AX118" s="971"/>
      <c r="AY118" s="971"/>
      <c r="AZ118" s="1044" t="s">
        <v>465</v>
      </c>
      <c r="BA118" s="1035"/>
      <c r="BB118" s="1035"/>
      <c r="BC118" s="1035"/>
      <c r="BD118" s="1035"/>
      <c r="BE118" s="1035"/>
      <c r="BF118" s="1035"/>
      <c r="BG118" s="1035"/>
      <c r="BH118" s="1035"/>
      <c r="BI118" s="1035"/>
      <c r="BJ118" s="1035"/>
      <c r="BK118" s="1035"/>
      <c r="BL118" s="1035"/>
      <c r="BM118" s="1035"/>
      <c r="BN118" s="1035"/>
      <c r="BO118" s="1035"/>
      <c r="BP118" s="1036"/>
      <c r="BQ118" s="1067" t="s">
        <v>181</v>
      </c>
      <c r="BR118" s="1068"/>
      <c r="BS118" s="1068"/>
      <c r="BT118" s="1068"/>
      <c r="BU118" s="1068"/>
      <c r="BV118" s="1068" t="s">
        <v>437</v>
      </c>
      <c r="BW118" s="1068"/>
      <c r="BX118" s="1068"/>
      <c r="BY118" s="1068"/>
      <c r="BZ118" s="1068"/>
      <c r="CA118" s="1068" t="s">
        <v>436</v>
      </c>
      <c r="CB118" s="1068"/>
      <c r="CC118" s="1068"/>
      <c r="CD118" s="1068"/>
      <c r="CE118" s="1068"/>
      <c r="CF118" s="984" t="s">
        <v>439</v>
      </c>
      <c r="CG118" s="985"/>
      <c r="CH118" s="985"/>
      <c r="CI118" s="985"/>
      <c r="CJ118" s="985"/>
      <c r="CK118" s="1015"/>
      <c r="CL118" s="1016"/>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181</v>
      </c>
      <c r="DH118" s="1029"/>
      <c r="DI118" s="1029"/>
      <c r="DJ118" s="1029"/>
      <c r="DK118" s="1030"/>
      <c r="DL118" s="1031" t="s">
        <v>436</v>
      </c>
      <c r="DM118" s="1029"/>
      <c r="DN118" s="1029"/>
      <c r="DO118" s="1029"/>
      <c r="DP118" s="1030"/>
      <c r="DQ118" s="1031" t="s">
        <v>181</v>
      </c>
      <c r="DR118" s="1029"/>
      <c r="DS118" s="1029"/>
      <c r="DT118" s="1029"/>
      <c r="DU118" s="1030"/>
      <c r="DV118" s="1032" t="s">
        <v>439</v>
      </c>
      <c r="DW118" s="1033"/>
      <c r="DX118" s="1033"/>
      <c r="DY118" s="1033"/>
      <c r="DZ118" s="1034"/>
    </row>
    <row r="119" spans="1:130" s="226" customFormat="1" ht="26.25" customHeight="1" x14ac:dyDescent="0.15">
      <c r="A119" s="1128" t="s">
        <v>434</v>
      </c>
      <c r="B119" s="1014"/>
      <c r="C119" s="993" t="s">
        <v>435</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181</v>
      </c>
      <c r="AB119" s="962"/>
      <c r="AC119" s="962"/>
      <c r="AD119" s="962"/>
      <c r="AE119" s="963"/>
      <c r="AF119" s="964" t="s">
        <v>181</v>
      </c>
      <c r="AG119" s="962"/>
      <c r="AH119" s="962"/>
      <c r="AI119" s="962"/>
      <c r="AJ119" s="963"/>
      <c r="AK119" s="964" t="s">
        <v>437</v>
      </c>
      <c r="AL119" s="962"/>
      <c r="AM119" s="962"/>
      <c r="AN119" s="962"/>
      <c r="AO119" s="963"/>
      <c r="AP119" s="965" t="s">
        <v>437</v>
      </c>
      <c r="AQ119" s="966"/>
      <c r="AR119" s="966"/>
      <c r="AS119" s="966"/>
      <c r="AT119" s="967"/>
      <c r="AU119" s="972"/>
      <c r="AV119" s="973"/>
      <c r="AW119" s="973"/>
      <c r="AX119" s="973"/>
      <c r="AY119" s="973"/>
      <c r="AZ119" s="257" t="s">
        <v>187</v>
      </c>
      <c r="BA119" s="257"/>
      <c r="BB119" s="257"/>
      <c r="BC119" s="257"/>
      <c r="BD119" s="257"/>
      <c r="BE119" s="257"/>
      <c r="BF119" s="257"/>
      <c r="BG119" s="257"/>
      <c r="BH119" s="257"/>
      <c r="BI119" s="257"/>
      <c r="BJ119" s="257"/>
      <c r="BK119" s="257"/>
      <c r="BL119" s="257"/>
      <c r="BM119" s="257"/>
      <c r="BN119" s="257"/>
      <c r="BO119" s="1045" t="s">
        <v>467</v>
      </c>
      <c r="BP119" s="1076"/>
      <c r="BQ119" s="1067">
        <v>27925973</v>
      </c>
      <c r="BR119" s="1068"/>
      <c r="BS119" s="1068"/>
      <c r="BT119" s="1068"/>
      <c r="BU119" s="1068"/>
      <c r="BV119" s="1068">
        <v>26588645</v>
      </c>
      <c r="BW119" s="1068"/>
      <c r="BX119" s="1068"/>
      <c r="BY119" s="1068"/>
      <c r="BZ119" s="1068"/>
      <c r="CA119" s="1068">
        <v>25101770</v>
      </c>
      <c r="CB119" s="1068"/>
      <c r="CC119" s="1068"/>
      <c r="CD119" s="1068"/>
      <c r="CE119" s="1068"/>
      <c r="CF119" s="1069"/>
      <c r="CG119" s="1070"/>
      <c r="CH119" s="1070"/>
      <c r="CI119" s="1070"/>
      <c r="CJ119" s="1071"/>
      <c r="CK119" s="1017"/>
      <c r="CL119" s="1018"/>
      <c r="CM119" s="1072" t="s">
        <v>468</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t="s">
        <v>443</v>
      </c>
      <c r="DH119" s="1054"/>
      <c r="DI119" s="1054"/>
      <c r="DJ119" s="1054"/>
      <c r="DK119" s="1055"/>
      <c r="DL119" s="1053" t="s">
        <v>436</v>
      </c>
      <c r="DM119" s="1054"/>
      <c r="DN119" s="1054"/>
      <c r="DO119" s="1054"/>
      <c r="DP119" s="1055"/>
      <c r="DQ119" s="1053" t="s">
        <v>440</v>
      </c>
      <c r="DR119" s="1054"/>
      <c r="DS119" s="1054"/>
      <c r="DT119" s="1054"/>
      <c r="DU119" s="1055"/>
      <c r="DV119" s="1056" t="s">
        <v>181</v>
      </c>
      <c r="DW119" s="1057"/>
      <c r="DX119" s="1057"/>
      <c r="DY119" s="1057"/>
      <c r="DZ119" s="1058"/>
    </row>
    <row r="120" spans="1:130" s="226" customFormat="1" ht="26.25" customHeight="1" x14ac:dyDescent="0.15">
      <c r="A120" s="1129"/>
      <c r="B120" s="1016"/>
      <c r="C120" s="986" t="s">
        <v>442</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181</v>
      </c>
      <c r="AB120" s="1029"/>
      <c r="AC120" s="1029"/>
      <c r="AD120" s="1029"/>
      <c r="AE120" s="1030"/>
      <c r="AF120" s="1031" t="s">
        <v>181</v>
      </c>
      <c r="AG120" s="1029"/>
      <c r="AH120" s="1029"/>
      <c r="AI120" s="1029"/>
      <c r="AJ120" s="1030"/>
      <c r="AK120" s="1031" t="s">
        <v>436</v>
      </c>
      <c r="AL120" s="1029"/>
      <c r="AM120" s="1029"/>
      <c r="AN120" s="1029"/>
      <c r="AO120" s="1030"/>
      <c r="AP120" s="1032" t="s">
        <v>181</v>
      </c>
      <c r="AQ120" s="1033"/>
      <c r="AR120" s="1033"/>
      <c r="AS120" s="1033"/>
      <c r="AT120" s="1034"/>
      <c r="AU120" s="1059" t="s">
        <v>469</v>
      </c>
      <c r="AV120" s="1060"/>
      <c r="AW120" s="1060"/>
      <c r="AX120" s="1060"/>
      <c r="AY120" s="1061"/>
      <c r="AZ120" s="1010" t="s">
        <v>470</v>
      </c>
      <c r="BA120" s="959"/>
      <c r="BB120" s="959"/>
      <c r="BC120" s="959"/>
      <c r="BD120" s="959"/>
      <c r="BE120" s="959"/>
      <c r="BF120" s="959"/>
      <c r="BG120" s="959"/>
      <c r="BH120" s="959"/>
      <c r="BI120" s="959"/>
      <c r="BJ120" s="959"/>
      <c r="BK120" s="959"/>
      <c r="BL120" s="959"/>
      <c r="BM120" s="959"/>
      <c r="BN120" s="959"/>
      <c r="BO120" s="959"/>
      <c r="BP120" s="960"/>
      <c r="BQ120" s="996">
        <v>3152471</v>
      </c>
      <c r="BR120" s="997"/>
      <c r="BS120" s="997"/>
      <c r="BT120" s="997"/>
      <c r="BU120" s="997"/>
      <c r="BV120" s="997">
        <v>3378497</v>
      </c>
      <c r="BW120" s="997"/>
      <c r="BX120" s="997"/>
      <c r="BY120" s="997"/>
      <c r="BZ120" s="997"/>
      <c r="CA120" s="997">
        <v>3479417</v>
      </c>
      <c r="CB120" s="997"/>
      <c r="CC120" s="997"/>
      <c r="CD120" s="997"/>
      <c r="CE120" s="997"/>
      <c r="CF120" s="1011">
        <v>65.7</v>
      </c>
      <c r="CG120" s="1012"/>
      <c r="CH120" s="1012"/>
      <c r="CI120" s="1012"/>
      <c r="CJ120" s="1012"/>
      <c r="CK120" s="1077" t="s">
        <v>471</v>
      </c>
      <c r="CL120" s="1078"/>
      <c r="CM120" s="1078"/>
      <c r="CN120" s="1078"/>
      <c r="CO120" s="1079"/>
      <c r="CP120" s="1085" t="s">
        <v>472</v>
      </c>
      <c r="CQ120" s="1086"/>
      <c r="CR120" s="1086"/>
      <c r="CS120" s="1086"/>
      <c r="CT120" s="1086"/>
      <c r="CU120" s="1086"/>
      <c r="CV120" s="1086"/>
      <c r="CW120" s="1086"/>
      <c r="CX120" s="1086"/>
      <c r="CY120" s="1086"/>
      <c r="CZ120" s="1086"/>
      <c r="DA120" s="1086"/>
      <c r="DB120" s="1086"/>
      <c r="DC120" s="1086"/>
      <c r="DD120" s="1086"/>
      <c r="DE120" s="1086"/>
      <c r="DF120" s="1087"/>
      <c r="DG120" s="996">
        <v>6640531</v>
      </c>
      <c r="DH120" s="997"/>
      <c r="DI120" s="997"/>
      <c r="DJ120" s="997"/>
      <c r="DK120" s="997"/>
      <c r="DL120" s="997">
        <v>6356016</v>
      </c>
      <c r="DM120" s="997"/>
      <c r="DN120" s="997"/>
      <c r="DO120" s="997"/>
      <c r="DP120" s="997"/>
      <c r="DQ120" s="997">
        <v>5932952</v>
      </c>
      <c r="DR120" s="997"/>
      <c r="DS120" s="997"/>
      <c r="DT120" s="997"/>
      <c r="DU120" s="997"/>
      <c r="DV120" s="998">
        <v>112</v>
      </c>
      <c r="DW120" s="998"/>
      <c r="DX120" s="998"/>
      <c r="DY120" s="998"/>
      <c r="DZ120" s="999"/>
    </row>
    <row r="121" spans="1:130" s="226" customFormat="1" ht="26.25" customHeight="1" x14ac:dyDescent="0.15">
      <c r="A121" s="1129"/>
      <c r="B121" s="1016"/>
      <c r="C121" s="1037" t="s">
        <v>473</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v>3590</v>
      </c>
      <c r="AB121" s="1029"/>
      <c r="AC121" s="1029"/>
      <c r="AD121" s="1029"/>
      <c r="AE121" s="1030"/>
      <c r="AF121" s="1031">
        <v>3590</v>
      </c>
      <c r="AG121" s="1029"/>
      <c r="AH121" s="1029"/>
      <c r="AI121" s="1029"/>
      <c r="AJ121" s="1030"/>
      <c r="AK121" s="1031">
        <v>3590</v>
      </c>
      <c r="AL121" s="1029"/>
      <c r="AM121" s="1029"/>
      <c r="AN121" s="1029"/>
      <c r="AO121" s="1030"/>
      <c r="AP121" s="1032">
        <v>0.1</v>
      </c>
      <c r="AQ121" s="1033"/>
      <c r="AR121" s="1033"/>
      <c r="AS121" s="1033"/>
      <c r="AT121" s="1034"/>
      <c r="AU121" s="1062"/>
      <c r="AV121" s="1063"/>
      <c r="AW121" s="1063"/>
      <c r="AX121" s="1063"/>
      <c r="AY121" s="1064"/>
      <c r="AZ121" s="1019" t="s">
        <v>474</v>
      </c>
      <c r="BA121" s="1020"/>
      <c r="BB121" s="1020"/>
      <c r="BC121" s="1020"/>
      <c r="BD121" s="1020"/>
      <c r="BE121" s="1020"/>
      <c r="BF121" s="1020"/>
      <c r="BG121" s="1020"/>
      <c r="BH121" s="1020"/>
      <c r="BI121" s="1020"/>
      <c r="BJ121" s="1020"/>
      <c r="BK121" s="1020"/>
      <c r="BL121" s="1020"/>
      <c r="BM121" s="1020"/>
      <c r="BN121" s="1020"/>
      <c r="BO121" s="1020"/>
      <c r="BP121" s="1021"/>
      <c r="BQ121" s="989">
        <v>457476</v>
      </c>
      <c r="BR121" s="990"/>
      <c r="BS121" s="990"/>
      <c r="BT121" s="990"/>
      <c r="BU121" s="990"/>
      <c r="BV121" s="990">
        <v>482441</v>
      </c>
      <c r="BW121" s="990"/>
      <c r="BX121" s="990"/>
      <c r="BY121" s="990"/>
      <c r="BZ121" s="990"/>
      <c r="CA121" s="990">
        <v>534165</v>
      </c>
      <c r="CB121" s="990"/>
      <c r="CC121" s="990"/>
      <c r="CD121" s="990"/>
      <c r="CE121" s="990"/>
      <c r="CF121" s="984">
        <v>10.1</v>
      </c>
      <c r="CG121" s="985"/>
      <c r="CH121" s="985"/>
      <c r="CI121" s="985"/>
      <c r="CJ121" s="985"/>
      <c r="CK121" s="1080"/>
      <c r="CL121" s="1081"/>
      <c r="CM121" s="1081"/>
      <c r="CN121" s="1081"/>
      <c r="CO121" s="1082"/>
      <c r="CP121" s="1090" t="s">
        <v>475</v>
      </c>
      <c r="CQ121" s="1091"/>
      <c r="CR121" s="1091"/>
      <c r="CS121" s="1091"/>
      <c r="CT121" s="1091"/>
      <c r="CU121" s="1091"/>
      <c r="CV121" s="1091"/>
      <c r="CW121" s="1091"/>
      <c r="CX121" s="1091"/>
      <c r="CY121" s="1091"/>
      <c r="CZ121" s="1091"/>
      <c r="DA121" s="1091"/>
      <c r="DB121" s="1091"/>
      <c r="DC121" s="1091"/>
      <c r="DD121" s="1091"/>
      <c r="DE121" s="1091"/>
      <c r="DF121" s="1092"/>
      <c r="DG121" s="989" t="s">
        <v>181</v>
      </c>
      <c r="DH121" s="990"/>
      <c r="DI121" s="990"/>
      <c r="DJ121" s="990"/>
      <c r="DK121" s="990"/>
      <c r="DL121" s="990" t="s">
        <v>436</v>
      </c>
      <c r="DM121" s="990"/>
      <c r="DN121" s="990"/>
      <c r="DO121" s="990"/>
      <c r="DP121" s="990"/>
      <c r="DQ121" s="990">
        <v>2423877</v>
      </c>
      <c r="DR121" s="990"/>
      <c r="DS121" s="990"/>
      <c r="DT121" s="990"/>
      <c r="DU121" s="990"/>
      <c r="DV121" s="991">
        <v>45.7</v>
      </c>
      <c r="DW121" s="991"/>
      <c r="DX121" s="991"/>
      <c r="DY121" s="991"/>
      <c r="DZ121" s="992"/>
    </row>
    <row r="122" spans="1:130" s="226" customFormat="1" ht="26.25" customHeight="1" x14ac:dyDescent="0.15">
      <c r="A122" s="1129"/>
      <c r="B122" s="1016"/>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181</v>
      </c>
      <c r="AB122" s="1029"/>
      <c r="AC122" s="1029"/>
      <c r="AD122" s="1029"/>
      <c r="AE122" s="1030"/>
      <c r="AF122" s="1031" t="s">
        <v>437</v>
      </c>
      <c r="AG122" s="1029"/>
      <c r="AH122" s="1029"/>
      <c r="AI122" s="1029"/>
      <c r="AJ122" s="1030"/>
      <c r="AK122" s="1031" t="s">
        <v>181</v>
      </c>
      <c r="AL122" s="1029"/>
      <c r="AM122" s="1029"/>
      <c r="AN122" s="1029"/>
      <c r="AO122" s="1030"/>
      <c r="AP122" s="1032" t="s">
        <v>181</v>
      </c>
      <c r="AQ122" s="1033"/>
      <c r="AR122" s="1033"/>
      <c r="AS122" s="1033"/>
      <c r="AT122" s="1034"/>
      <c r="AU122" s="1062"/>
      <c r="AV122" s="1063"/>
      <c r="AW122" s="1063"/>
      <c r="AX122" s="1063"/>
      <c r="AY122" s="1064"/>
      <c r="AZ122" s="1044" t="s">
        <v>476</v>
      </c>
      <c r="BA122" s="1035"/>
      <c r="BB122" s="1035"/>
      <c r="BC122" s="1035"/>
      <c r="BD122" s="1035"/>
      <c r="BE122" s="1035"/>
      <c r="BF122" s="1035"/>
      <c r="BG122" s="1035"/>
      <c r="BH122" s="1035"/>
      <c r="BI122" s="1035"/>
      <c r="BJ122" s="1035"/>
      <c r="BK122" s="1035"/>
      <c r="BL122" s="1035"/>
      <c r="BM122" s="1035"/>
      <c r="BN122" s="1035"/>
      <c r="BO122" s="1035"/>
      <c r="BP122" s="1036"/>
      <c r="BQ122" s="1067">
        <v>17145489</v>
      </c>
      <c r="BR122" s="1068"/>
      <c r="BS122" s="1068"/>
      <c r="BT122" s="1068"/>
      <c r="BU122" s="1068"/>
      <c r="BV122" s="1068">
        <v>16058614</v>
      </c>
      <c r="BW122" s="1068"/>
      <c r="BX122" s="1068"/>
      <c r="BY122" s="1068"/>
      <c r="BZ122" s="1068"/>
      <c r="CA122" s="1068">
        <v>15308708</v>
      </c>
      <c r="CB122" s="1068"/>
      <c r="CC122" s="1068"/>
      <c r="CD122" s="1068"/>
      <c r="CE122" s="1068"/>
      <c r="CF122" s="1088">
        <v>288.89999999999998</v>
      </c>
      <c r="CG122" s="1089"/>
      <c r="CH122" s="1089"/>
      <c r="CI122" s="1089"/>
      <c r="CJ122" s="1089"/>
      <c r="CK122" s="1080"/>
      <c r="CL122" s="1081"/>
      <c r="CM122" s="1081"/>
      <c r="CN122" s="1081"/>
      <c r="CO122" s="1082"/>
      <c r="CP122" s="1090" t="s">
        <v>477</v>
      </c>
      <c r="CQ122" s="1091"/>
      <c r="CR122" s="1091"/>
      <c r="CS122" s="1091"/>
      <c r="CT122" s="1091"/>
      <c r="CU122" s="1091"/>
      <c r="CV122" s="1091"/>
      <c r="CW122" s="1091"/>
      <c r="CX122" s="1091"/>
      <c r="CY122" s="1091"/>
      <c r="CZ122" s="1091"/>
      <c r="DA122" s="1091"/>
      <c r="DB122" s="1091"/>
      <c r="DC122" s="1091"/>
      <c r="DD122" s="1091"/>
      <c r="DE122" s="1091"/>
      <c r="DF122" s="1092"/>
      <c r="DG122" s="989" t="s">
        <v>436</v>
      </c>
      <c r="DH122" s="990"/>
      <c r="DI122" s="990"/>
      <c r="DJ122" s="990"/>
      <c r="DK122" s="990"/>
      <c r="DL122" s="990" t="s">
        <v>181</v>
      </c>
      <c r="DM122" s="990"/>
      <c r="DN122" s="990"/>
      <c r="DO122" s="990"/>
      <c r="DP122" s="990"/>
      <c r="DQ122" s="990" t="s">
        <v>437</v>
      </c>
      <c r="DR122" s="990"/>
      <c r="DS122" s="990"/>
      <c r="DT122" s="990"/>
      <c r="DU122" s="990"/>
      <c r="DV122" s="991" t="s">
        <v>181</v>
      </c>
      <c r="DW122" s="991"/>
      <c r="DX122" s="991"/>
      <c r="DY122" s="991"/>
      <c r="DZ122" s="992"/>
    </row>
    <row r="123" spans="1:130" s="226" customFormat="1" ht="26.25" customHeight="1" x14ac:dyDescent="0.15">
      <c r="A123" s="1129"/>
      <c r="B123" s="1016"/>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2160</v>
      </c>
      <c r="AB123" s="1029"/>
      <c r="AC123" s="1029"/>
      <c r="AD123" s="1029"/>
      <c r="AE123" s="1030"/>
      <c r="AF123" s="1031">
        <v>2160</v>
      </c>
      <c r="AG123" s="1029"/>
      <c r="AH123" s="1029"/>
      <c r="AI123" s="1029"/>
      <c r="AJ123" s="1030"/>
      <c r="AK123" s="1031">
        <v>2160</v>
      </c>
      <c r="AL123" s="1029"/>
      <c r="AM123" s="1029"/>
      <c r="AN123" s="1029"/>
      <c r="AO123" s="1030"/>
      <c r="AP123" s="1032">
        <v>0</v>
      </c>
      <c r="AQ123" s="1033"/>
      <c r="AR123" s="1033"/>
      <c r="AS123" s="1033"/>
      <c r="AT123" s="1034"/>
      <c r="AU123" s="1065"/>
      <c r="AV123" s="1066"/>
      <c r="AW123" s="1066"/>
      <c r="AX123" s="1066"/>
      <c r="AY123" s="1066"/>
      <c r="AZ123" s="257" t="s">
        <v>187</v>
      </c>
      <c r="BA123" s="257"/>
      <c r="BB123" s="257"/>
      <c r="BC123" s="257"/>
      <c r="BD123" s="257"/>
      <c r="BE123" s="257"/>
      <c r="BF123" s="257"/>
      <c r="BG123" s="257"/>
      <c r="BH123" s="257"/>
      <c r="BI123" s="257"/>
      <c r="BJ123" s="257"/>
      <c r="BK123" s="257"/>
      <c r="BL123" s="257"/>
      <c r="BM123" s="257"/>
      <c r="BN123" s="257"/>
      <c r="BO123" s="1045" t="s">
        <v>478</v>
      </c>
      <c r="BP123" s="1076"/>
      <c r="BQ123" s="1135">
        <v>20755436</v>
      </c>
      <c r="BR123" s="1136"/>
      <c r="BS123" s="1136"/>
      <c r="BT123" s="1136"/>
      <c r="BU123" s="1136"/>
      <c r="BV123" s="1136">
        <v>19919552</v>
      </c>
      <c r="BW123" s="1136"/>
      <c r="BX123" s="1136"/>
      <c r="BY123" s="1136"/>
      <c r="BZ123" s="1136"/>
      <c r="CA123" s="1136">
        <v>19322290</v>
      </c>
      <c r="CB123" s="1136"/>
      <c r="CC123" s="1136"/>
      <c r="CD123" s="1136"/>
      <c r="CE123" s="1136"/>
      <c r="CF123" s="1069"/>
      <c r="CG123" s="1070"/>
      <c r="CH123" s="1070"/>
      <c r="CI123" s="1070"/>
      <c r="CJ123" s="1071"/>
      <c r="CK123" s="1080"/>
      <c r="CL123" s="1081"/>
      <c r="CM123" s="1081"/>
      <c r="CN123" s="1081"/>
      <c r="CO123" s="1082"/>
      <c r="CP123" s="1090"/>
      <c r="CQ123" s="1091"/>
      <c r="CR123" s="1091"/>
      <c r="CS123" s="1091"/>
      <c r="CT123" s="1091"/>
      <c r="CU123" s="1091"/>
      <c r="CV123" s="1091"/>
      <c r="CW123" s="1091"/>
      <c r="CX123" s="1091"/>
      <c r="CY123" s="1091"/>
      <c r="CZ123" s="1091"/>
      <c r="DA123" s="1091"/>
      <c r="DB123" s="1091"/>
      <c r="DC123" s="1091"/>
      <c r="DD123" s="1091"/>
      <c r="DE123" s="1091"/>
      <c r="DF123" s="1092"/>
      <c r="DG123" s="1028"/>
      <c r="DH123" s="1029"/>
      <c r="DI123" s="1029"/>
      <c r="DJ123" s="1029"/>
      <c r="DK123" s="1030"/>
      <c r="DL123" s="1031"/>
      <c r="DM123" s="1029"/>
      <c r="DN123" s="1029"/>
      <c r="DO123" s="1029"/>
      <c r="DP123" s="1030"/>
      <c r="DQ123" s="1031"/>
      <c r="DR123" s="1029"/>
      <c r="DS123" s="1029"/>
      <c r="DT123" s="1029"/>
      <c r="DU123" s="1030"/>
      <c r="DV123" s="1032"/>
      <c r="DW123" s="1033"/>
      <c r="DX123" s="1033"/>
      <c r="DY123" s="1033"/>
      <c r="DZ123" s="1034"/>
    </row>
    <row r="124" spans="1:130" s="226" customFormat="1" ht="26.25" customHeight="1" thickBot="1" x14ac:dyDescent="0.2">
      <c r="A124" s="1129"/>
      <c r="B124" s="1016"/>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181</v>
      </c>
      <c r="AB124" s="1029"/>
      <c r="AC124" s="1029"/>
      <c r="AD124" s="1029"/>
      <c r="AE124" s="1030"/>
      <c r="AF124" s="1031" t="s">
        <v>181</v>
      </c>
      <c r="AG124" s="1029"/>
      <c r="AH124" s="1029"/>
      <c r="AI124" s="1029"/>
      <c r="AJ124" s="1030"/>
      <c r="AK124" s="1031" t="s">
        <v>181</v>
      </c>
      <c r="AL124" s="1029"/>
      <c r="AM124" s="1029"/>
      <c r="AN124" s="1029"/>
      <c r="AO124" s="1030"/>
      <c r="AP124" s="1032" t="s">
        <v>181</v>
      </c>
      <c r="AQ124" s="1033"/>
      <c r="AR124" s="1033"/>
      <c r="AS124" s="1033"/>
      <c r="AT124" s="1034"/>
      <c r="AU124" s="1131" t="s">
        <v>479</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127.5</v>
      </c>
      <c r="BR124" s="1098"/>
      <c r="BS124" s="1098"/>
      <c r="BT124" s="1098"/>
      <c r="BU124" s="1098"/>
      <c r="BV124" s="1098">
        <v>122.5</v>
      </c>
      <c r="BW124" s="1098"/>
      <c r="BX124" s="1098"/>
      <c r="BY124" s="1098"/>
      <c r="BZ124" s="1098"/>
      <c r="CA124" s="1098">
        <v>109</v>
      </c>
      <c r="CB124" s="1098"/>
      <c r="CC124" s="1098"/>
      <c r="CD124" s="1098"/>
      <c r="CE124" s="1098"/>
      <c r="CF124" s="1099"/>
      <c r="CG124" s="1100"/>
      <c r="CH124" s="1100"/>
      <c r="CI124" s="1100"/>
      <c r="CJ124" s="1101"/>
      <c r="CK124" s="1083"/>
      <c r="CL124" s="1083"/>
      <c r="CM124" s="1083"/>
      <c r="CN124" s="1083"/>
      <c r="CO124" s="1084"/>
      <c r="CP124" s="1090" t="s">
        <v>480</v>
      </c>
      <c r="CQ124" s="1091"/>
      <c r="CR124" s="1091"/>
      <c r="CS124" s="1091"/>
      <c r="CT124" s="1091"/>
      <c r="CU124" s="1091"/>
      <c r="CV124" s="1091"/>
      <c r="CW124" s="1091"/>
      <c r="CX124" s="1091"/>
      <c r="CY124" s="1091"/>
      <c r="CZ124" s="1091"/>
      <c r="DA124" s="1091"/>
      <c r="DB124" s="1091"/>
      <c r="DC124" s="1091"/>
      <c r="DD124" s="1091"/>
      <c r="DE124" s="1091"/>
      <c r="DF124" s="1092"/>
      <c r="DG124" s="1075">
        <v>2693235</v>
      </c>
      <c r="DH124" s="1054"/>
      <c r="DI124" s="1054"/>
      <c r="DJ124" s="1054"/>
      <c r="DK124" s="1055"/>
      <c r="DL124" s="1053">
        <v>2599269</v>
      </c>
      <c r="DM124" s="1054"/>
      <c r="DN124" s="1054"/>
      <c r="DO124" s="1054"/>
      <c r="DP124" s="1055"/>
      <c r="DQ124" s="1053" t="s">
        <v>437</v>
      </c>
      <c r="DR124" s="1054"/>
      <c r="DS124" s="1054"/>
      <c r="DT124" s="1054"/>
      <c r="DU124" s="1055"/>
      <c r="DV124" s="1056" t="s">
        <v>181</v>
      </c>
      <c r="DW124" s="1057"/>
      <c r="DX124" s="1057"/>
      <c r="DY124" s="1057"/>
      <c r="DZ124" s="1058"/>
    </row>
    <row r="125" spans="1:130" s="226" customFormat="1" ht="26.25" customHeight="1" x14ac:dyDescent="0.15">
      <c r="A125" s="1129"/>
      <c r="B125" s="1016"/>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181</v>
      </c>
      <c r="AB125" s="1029"/>
      <c r="AC125" s="1029"/>
      <c r="AD125" s="1029"/>
      <c r="AE125" s="1030"/>
      <c r="AF125" s="1031" t="s">
        <v>181</v>
      </c>
      <c r="AG125" s="1029"/>
      <c r="AH125" s="1029"/>
      <c r="AI125" s="1029"/>
      <c r="AJ125" s="1030"/>
      <c r="AK125" s="1031" t="s">
        <v>181</v>
      </c>
      <c r="AL125" s="1029"/>
      <c r="AM125" s="1029"/>
      <c r="AN125" s="1029"/>
      <c r="AO125" s="1030"/>
      <c r="AP125" s="1032" t="s">
        <v>181</v>
      </c>
      <c r="AQ125" s="1033"/>
      <c r="AR125" s="1033"/>
      <c r="AS125" s="1033"/>
      <c r="AT125" s="1034"/>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3" t="s">
        <v>481</v>
      </c>
      <c r="CL125" s="1078"/>
      <c r="CM125" s="1078"/>
      <c r="CN125" s="1078"/>
      <c r="CO125" s="1079"/>
      <c r="CP125" s="1010" t="s">
        <v>482</v>
      </c>
      <c r="CQ125" s="959"/>
      <c r="CR125" s="959"/>
      <c r="CS125" s="959"/>
      <c r="CT125" s="959"/>
      <c r="CU125" s="959"/>
      <c r="CV125" s="959"/>
      <c r="CW125" s="959"/>
      <c r="CX125" s="959"/>
      <c r="CY125" s="959"/>
      <c r="CZ125" s="959"/>
      <c r="DA125" s="959"/>
      <c r="DB125" s="959"/>
      <c r="DC125" s="959"/>
      <c r="DD125" s="959"/>
      <c r="DE125" s="959"/>
      <c r="DF125" s="960"/>
      <c r="DG125" s="996" t="s">
        <v>443</v>
      </c>
      <c r="DH125" s="997"/>
      <c r="DI125" s="997"/>
      <c r="DJ125" s="997"/>
      <c r="DK125" s="997"/>
      <c r="DL125" s="997" t="s">
        <v>437</v>
      </c>
      <c r="DM125" s="997"/>
      <c r="DN125" s="997"/>
      <c r="DO125" s="997"/>
      <c r="DP125" s="997"/>
      <c r="DQ125" s="997" t="s">
        <v>443</v>
      </c>
      <c r="DR125" s="997"/>
      <c r="DS125" s="997"/>
      <c r="DT125" s="997"/>
      <c r="DU125" s="997"/>
      <c r="DV125" s="998" t="s">
        <v>181</v>
      </c>
      <c r="DW125" s="998"/>
      <c r="DX125" s="998"/>
      <c r="DY125" s="998"/>
      <c r="DZ125" s="999"/>
    </row>
    <row r="126" spans="1:130" s="226" customFormat="1" ht="26.25" customHeight="1" thickBot="1" x14ac:dyDescent="0.2">
      <c r="A126" s="1129"/>
      <c r="B126" s="1016"/>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t="s">
        <v>443</v>
      </c>
      <c r="AB126" s="1029"/>
      <c r="AC126" s="1029"/>
      <c r="AD126" s="1029"/>
      <c r="AE126" s="1030"/>
      <c r="AF126" s="1031" t="s">
        <v>181</v>
      </c>
      <c r="AG126" s="1029"/>
      <c r="AH126" s="1029"/>
      <c r="AI126" s="1029"/>
      <c r="AJ126" s="1030"/>
      <c r="AK126" s="1031" t="s">
        <v>181</v>
      </c>
      <c r="AL126" s="1029"/>
      <c r="AM126" s="1029"/>
      <c r="AN126" s="1029"/>
      <c r="AO126" s="1030"/>
      <c r="AP126" s="1032" t="s">
        <v>443</v>
      </c>
      <c r="AQ126" s="1033"/>
      <c r="AR126" s="1033"/>
      <c r="AS126" s="1033"/>
      <c r="AT126" s="1034"/>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4"/>
      <c r="CL126" s="1081"/>
      <c r="CM126" s="1081"/>
      <c r="CN126" s="1081"/>
      <c r="CO126" s="1082"/>
      <c r="CP126" s="1019" t="s">
        <v>483</v>
      </c>
      <c r="CQ126" s="1020"/>
      <c r="CR126" s="1020"/>
      <c r="CS126" s="1020"/>
      <c r="CT126" s="1020"/>
      <c r="CU126" s="1020"/>
      <c r="CV126" s="1020"/>
      <c r="CW126" s="1020"/>
      <c r="CX126" s="1020"/>
      <c r="CY126" s="1020"/>
      <c r="CZ126" s="1020"/>
      <c r="DA126" s="1020"/>
      <c r="DB126" s="1020"/>
      <c r="DC126" s="1020"/>
      <c r="DD126" s="1020"/>
      <c r="DE126" s="1020"/>
      <c r="DF126" s="1021"/>
      <c r="DG126" s="989" t="s">
        <v>443</v>
      </c>
      <c r="DH126" s="990"/>
      <c r="DI126" s="990"/>
      <c r="DJ126" s="990"/>
      <c r="DK126" s="990"/>
      <c r="DL126" s="990" t="s">
        <v>181</v>
      </c>
      <c r="DM126" s="990"/>
      <c r="DN126" s="990"/>
      <c r="DO126" s="990"/>
      <c r="DP126" s="990"/>
      <c r="DQ126" s="990" t="s">
        <v>181</v>
      </c>
      <c r="DR126" s="990"/>
      <c r="DS126" s="990"/>
      <c r="DT126" s="990"/>
      <c r="DU126" s="990"/>
      <c r="DV126" s="991" t="s">
        <v>181</v>
      </c>
      <c r="DW126" s="991"/>
      <c r="DX126" s="991"/>
      <c r="DY126" s="991"/>
      <c r="DZ126" s="992"/>
    </row>
    <row r="127" spans="1:130" s="226" customFormat="1" ht="26.25" customHeight="1" x14ac:dyDescent="0.15">
      <c r="A127" s="1130"/>
      <c r="B127" s="1018"/>
      <c r="C127" s="1072" t="s">
        <v>484</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t="s">
        <v>443</v>
      </c>
      <c r="AB127" s="1029"/>
      <c r="AC127" s="1029"/>
      <c r="AD127" s="1029"/>
      <c r="AE127" s="1030"/>
      <c r="AF127" s="1031" t="s">
        <v>443</v>
      </c>
      <c r="AG127" s="1029"/>
      <c r="AH127" s="1029"/>
      <c r="AI127" s="1029"/>
      <c r="AJ127" s="1030"/>
      <c r="AK127" s="1031" t="s">
        <v>437</v>
      </c>
      <c r="AL127" s="1029"/>
      <c r="AM127" s="1029"/>
      <c r="AN127" s="1029"/>
      <c r="AO127" s="1030"/>
      <c r="AP127" s="1032" t="s">
        <v>181</v>
      </c>
      <c r="AQ127" s="1033"/>
      <c r="AR127" s="1033"/>
      <c r="AS127" s="1033"/>
      <c r="AT127" s="1034"/>
      <c r="AU127" s="262"/>
      <c r="AV127" s="262"/>
      <c r="AW127" s="262"/>
      <c r="AX127" s="1102" t="s">
        <v>485</v>
      </c>
      <c r="AY127" s="1103"/>
      <c r="AZ127" s="1103"/>
      <c r="BA127" s="1103"/>
      <c r="BB127" s="1103"/>
      <c r="BC127" s="1103"/>
      <c r="BD127" s="1103"/>
      <c r="BE127" s="1104"/>
      <c r="BF127" s="1105" t="s">
        <v>486</v>
      </c>
      <c r="BG127" s="1103"/>
      <c r="BH127" s="1103"/>
      <c r="BI127" s="1103"/>
      <c r="BJ127" s="1103"/>
      <c r="BK127" s="1103"/>
      <c r="BL127" s="1104"/>
      <c r="BM127" s="1105" t="s">
        <v>487</v>
      </c>
      <c r="BN127" s="1103"/>
      <c r="BO127" s="1103"/>
      <c r="BP127" s="1103"/>
      <c r="BQ127" s="1103"/>
      <c r="BR127" s="1103"/>
      <c r="BS127" s="1104"/>
      <c r="BT127" s="1105" t="s">
        <v>488</v>
      </c>
      <c r="BU127" s="1103"/>
      <c r="BV127" s="1103"/>
      <c r="BW127" s="1103"/>
      <c r="BX127" s="1103"/>
      <c r="BY127" s="1103"/>
      <c r="BZ127" s="1127"/>
      <c r="CA127" s="262"/>
      <c r="CB127" s="262"/>
      <c r="CC127" s="262"/>
      <c r="CD127" s="263"/>
      <c r="CE127" s="263"/>
      <c r="CF127" s="263"/>
      <c r="CG127" s="260"/>
      <c r="CH127" s="260"/>
      <c r="CI127" s="260"/>
      <c r="CJ127" s="261"/>
      <c r="CK127" s="1094"/>
      <c r="CL127" s="1081"/>
      <c r="CM127" s="1081"/>
      <c r="CN127" s="1081"/>
      <c r="CO127" s="1082"/>
      <c r="CP127" s="1019" t="s">
        <v>489</v>
      </c>
      <c r="CQ127" s="1020"/>
      <c r="CR127" s="1020"/>
      <c r="CS127" s="1020"/>
      <c r="CT127" s="1020"/>
      <c r="CU127" s="1020"/>
      <c r="CV127" s="1020"/>
      <c r="CW127" s="1020"/>
      <c r="CX127" s="1020"/>
      <c r="CY127" s="1020"/>
      <c r="CZ127" s="1020"/>
      <c r="DA127" s="1020"/>
      <c r="DB127" s="1020"/>
      <c r="DC127" s="1020"/>
      <c r="DD127" s="1020"/>
      <c r="DE127" s="1020"/>
      <c r="DF127" s="1021"/>
      <c r="DG127" s="989" t="s">
        <v>181</v>
      </c>
      <c r="DH127" s="990"/>
      <c r="DI127" s="990"/>
      <c r="DJ127" s="990"/>
      <c r="DK127" s="990"/>
      <c r="DL127" s="990" t="s">
        <v>443</v>
      </c>
      <c r="DM127" s="990"/>
      <c r="DN127" s="990"/>
      <c r="DO127" s="990"/>
      <c r="DP127" s="990"/>
      <c r="DQ127" s="990" t="s">
        <v>443</v>
      </c>
      <c r="DR127" s="990"/>
      <c r="DS127" s="990"/>
      <c r="DT127" s="990"/>
      <c r="DU127" s="990"/>
      <c r="DV127" s="991" t="s">
        <v>181</v>
      </c>
      <c r="DW127" s="991"/>
      <c r="DX127" s="991"/>
      <c r="DY127" s="991"/>
      <c r="DZ127" s="992"/>
    </row>
    <row r="128" spans="1:130" s="226" customFormat="1" ht="26.25" customHeight="1" thickBot="1" x14ac:dyDescent="0.2">
      <c r="A128" s="1113" t="s">
        <v>490</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491</v>
      </c>
      <c r="X128" s="1115"/>
      <c r="Y128" s="1115"/>
      <c r="Z128" s="1116"/>
      <c r="AA128" s="1117">
        <v>43343</v>
      </c>
      <c r="AB128" s="1118"/>
      <c r="AC128" s="1118"/>
      <c r="AD128" s="1118"/>
      <c r="AE128" s="1119"/>
      <c r="AF128" s="1120">
        <v>38873</v>
      </c>
      <c r="AG128" s="1118"/>
      <c r="AH128" s="1118"/>
      <c r="AI128" s="1118"/>
      <c r="AJ128" s="1119"/>
      <c r="AK128" s="1120">
        <v>35567</v>
      </c>
      <c r="AL128" s="1118"/>
      <c r="AM128" s="1118"/>
      <c r="AN128" s="1118"/>
      <c r="AO128" s="1119"/>
      <c r="AP128" s="1121"/>
      <c r="AQ128" s="1122"/>
      <c r="AR128" s="1122"/>
      <c r="AS128" s="1122"/>
      <c r="AT128" s="1123"/>
      <c r="AU128" s="262"/>
      <c r="AV128" s="262"/>
      <c r="AW128" s="262"/>
      <c r="AX128" s="958" t="s">
        <v>492</v>
      </c>
      <c r="AY128" s="959"/>
      <c r="AZ128" s="959"/>
      <c r="BA128" s="959"/>
      <c r="BB128" s="959"/>
      <c r="BC128" s="959"/>
      <c r="BD128" s="959"/>
      <c r="BE128" s="960"/>
      <c r="BF128" s="1124" t="s">
        <v>440</v>
      </c>
      <c r="BG128" s="1125"/>
      <c r="BH128" s="1125"/>
      <c r="BI128" s="1125"/>
      <c r="BJ128" s="1125"/>
      <c r="BK128" s="1125"/>
      <c r="BL128" s="1126"/>
      <c r="BM128" s="1124">
        <v>13.97</v>
      </c>
      <c r="BN128" s="1125"/>
      <c r="BO128" s="1125"/>
      <c r="BP128" s="1125"/>
      <c r="BQ128" s="1125"/>
      <c r="BR128" s="1125"/>
      <c r="BS128" s="1126"/>
      <c r="BT128" s="1124">
        <v>20</v>
      </c>
      <c r="BU128" s="1125"/>
      <c r="BV128" s="1125"/>
      <c r="BW128" s="1125"/>
      <c r="BX128" s="1125"/>
      <c r="BY128" s="1125"/>
      <c r="BZ128" s="1149"/>
      <c r="CA128" s="263"/>
      <c r="CB128" s="263"/>
      <c r="CC128" s="263"/>
      <c r="CD128" s="263"/>
      <c r="CE128" s="263"/>
      <c r="CF128" s="263"/>
      <c r="CG128" s="260"/>
      <c r="CH128" s="260"/>
      <c r="CI128" s="260"/>
      <c r="CJ128" s="261"/>
      <c r="CK128" s="1095"/>
      <c r="CL128" s="1096"/>
      <c r="CM128" s="1096"/>
      <c r="CN128" s="1096"/>
      <c r="CO128" s="1097"/>
      <c r="CP128" s="1106" t="s">
        <v>493</v>
      </c>
      <c r="CQ128" s="1107"/>
      <c r="CR128" s="1107"/>
      <c r="CS128" s="1107"/>
      <c r="CT128" s="1107"/>
      <c r="CU128" s="1107"/>
      <c r="CV128" s="1107"/>
      <c r="CW128" s="1107"/>
      <c r="CX128" s="1107"/>
      <c r="CY128" s="1107"/>
      <c r="CZ128" s="1107"/>
      <c r="DA128" s="1107"/>
      <c r="DB128" s="1107"/>
      <c r="DC128" s="1107"/>
      <c r="DD128" s="1107"/>
      <c r="DE128" s="1107"/>
      <c r="DF128" s="1108"/>
      <c r="DG128" s="1109" t="s">
        <v>440</v>
      </c>
      <c r="DH128" s="1110"/>
      <c r="DI128" s="1110"/>
      <c r="DJ128" s="1110"/>
      <c r="DK128" s="1110"/>
      <c r="DL128" s="1110" t="s">
        <v>181</v>
      </c>
      <c r="DM128" s="1110"/>
      <c r="DN128" s="1110"/>
      <c r="DO128" s="1110"/>
      <c r="DP128" s="1110"/>
      <c r="DQ128" s="1110" t="s">
        <v>181</v>
      </c>
      <c r="DR128" s="1110"/>
      <c r="DS128" s="1110"/>
      <c r="DT128" s="1110"/>
      <c r="DU128" s="1110"/>
      <c r="DV128" s="1111" t="s">
        <v>181</v>
      </c>
      <c r="DW128" s="1111"/>
      <c r="DX128" s="1111"/>
      <c r="DY128" s="1111"/>
      <c r="DZ128" s="1112"/>
    </row>
    <row r="129" spans="1:131" s="226" customFormat="1" ht="26.25" customHeight="1" x14ac:dyDescent="0.15">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494</v>
      </c>
      <c r="X129" s="1144"/>
      <c r="Y129" s="1144"/>
      <c r="Z129" s="1145"/>
      <c r="AA129" s="1028">
        <v>7622831</v>
      </c>
      <c r="AB129" s="1029"/>
      <c r="AC129" s="1029"/>
      <c r="AD129" s="1029"/>
      <c r="AE129" s="1030"/>
      <c r="AF129" s="1031">
        <v>7402669</v>
      </c>
      <c r="AG129" s="1029"/>
      <c r="AH129" s="1029"/>
      <c r="AI129" s="1029"/>
      <c r="AJ129" s="1030"/>
      <c r="AK129" s="1031">
        <v>7232551</v>
      </c>
      <c r="AL129" s="1029"/>
      <c r="AM129" s="1029"/>
      <c r="AN129" s="1029"/>
      <c r="AO129" s="1030"/>
      <c r="AP129" s="1146"/>
      <c r="AQ129" s="1147"/>
      <c r="AR129" s="1147"/>
      <c r="AS129" s="1147"/>
      <c r="AT129" s="1148"/>
      <c r="AU129" s="264"/>
      <c r="AV129" s="264"/>
      <c r="AW129" s="264"/>
      <c r="AX129" s="1137" t="s">
        <v>495</v>
      </c>
      <c r="AY129" s="1020"/>
      <c r="AZ129" s="1020"/>
      <c r="BA129" s="1020"/>
      <c r="BB129" s="1020"/>
      <c r="BC129" s="1020"/>
      <c r="BD129" s="1020"/>
      <c r="BE129" s="1021"/>
      <c r="BF129" s="1138" t="s">
        <v>181</v>
      </c>
      <c r="BG129" s="1139"/>
      <c r="BH129" s="1139"/>
      <c r="BI129" s="1139"/>
      <c r="BJ129" s="1139"/>
      <c r="BK129" s="1139"/>
      <c r="BL129" s="1140"/>
      <c r="BM129" s="1138">
        <v>18.97</v>
      </c>
      <c r="BN129" s="1139"/>
      <c r="BO129" s="1139"/>
      <c r="BP129" s="1139"/>
      <c r="BQ129" s="1139"/>
      <c r="BR129" s="1139"/>
      <c r="BS129" s="1140"/>
      <c r="BT129" s="1138">
        <v>30</v>
      </c>
      <c r="BU129" s="1141"/>
      <c r="BV129" s="1141"/>
      <c r="BW129" s="1141"/>
      <c r="BX129" s="1141"/>
      <c r="BY129" s="1141"/>
      <c r="BZ129" s="1142"/>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0" t="s">
        <v>496</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497</v>
      </c>
      <c r="X130" s="1144"/>
      <c r="Y130" s="1144"/>
      <c r="Z130" s="1145"/>
      <c r="AA130" s="1028">
        <v>2001882</v>
      </c>
      <c r="AB130" s="1029"/>
      <c r="AC130" s="1029"/>
      <c r="AD130" s="1029"/>
      <c r="AE130" s="1030"/>
      <c r="AF130" s="1031">
        <v>1958703</v>
      </c>
      <c r="AG130" s="1029"/>
      <c r="AH130" s="1029"/>
      <c r="AI130" s="1029"/>
      <c r="AJ130" s="1030"/>
      <c r="AK130" s="1031">
        <v>1933902</v>
      </c>
      <c r="AL130" s="1029"/>
      <c r="AM130" s="1029"/>
      <c r="AN130" s="1029"/>
      <c r="AO130" s="1030"/>
      <c r="AP130" s="1146"/>
      <c r="AQ130" s="1147"/>
      <c r="AR130" s="1147"/>
      <c r="AS130" s="1147"/>
      <c r="AT130" s="1148"/>
      <c r="AU130" s="264"/>
      <c r="AV130" s="264"/>
      <c r="AW130" s="264"/>
      <c r="AX130" s="1137" t="s">
        <v>498</v>
      </c>
      <c r="AY130" s="1020"/>
      <c r="AZ130" s="1020"/>
      <c r="BA130" s="1020"/>
      <c r="BB130" s="1020"/>
      <c r="BC130" s="1020"/>
      <c r="BD130" s="1020"/>
      <c r="BE130" s="1021"/>
      <c r="BF130" s="1174">
        <v>14</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499</v>
      </c>
      <c r="X131" s="1182"/>
      <c r="Y131" s="1182"/>
      <c r="Z131" s="1183"/>
      <c r="AA131" s="1075">
        <v>5620949</v>
      </c>
      <c r="AB131" s="1054"/>
      <c r="AC131" s="1054"/>
      <c r="AD131" s="1054"/>
      <c r="AE131" s="1055"/>
      <c r="AF131" s="1053">
        <v>5443966</v>
      </c>
      <c r="AG131" s="1054"/>
      <c r="AH131" s="1054"/>
      <c r="AI131" s="1054"/>
      <c r="AJ131" s="1055"/>
      <c r="AK131" s="1053">
        <v>5298649</v>
      </c>
      <c r="AL131" s="1054"/>
      <c r="AM131" s="1054"/>
      <c r="AN131" s="1054"/>
      <c r="AO131" s="1055"/>
      <c r="AP131" s="1184"/>
      <c r="AQ131" s="1185"/>
      <c r="AR131" s="1185"/>
      <c r="AS131" s="1185"/>
      <c r="AT131" s="1186"/>
      <c r="AU131" s="264"/>
      <c r="AV131" s="264"/>
      <c r="AW131" s="264"/>
      <c r="AX131" s="1156" t="s">
        <v>500</v>
      </c>
      <c r="AY131" s="1107"/>
      <c r="AZ131" s="1107"/>
      <c r="BA131" s="1107"/>
      <c r="BB131" s="1107"/>
      <c r="BC131" s="1107"/>
      <c r="BD131" s="1107"/>
      <c r="BE131" s="1108"/>
      <c r="BF131" s="1157">
        <v>109</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3" t="s">
        <v>501</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502</v>
      </c>
      <c r="W132" s="1167"/>
      <c r="X132" s="1167"/>
      <c r="Y132" s="1167"/>
      <c r="Z132" s="1168"/>
      <c r="AA132" s="1169">
        <v>13.967516870000001</v>
      </c>
      <c r="AB132" s="1170"/>
      <c r="AC132" s="1170"/>
      <c r="AD132" s="1170"/>
      <c r="AE132" s="1171"/>
      <c r="AF132" s="1172">
        <v>14.26658432</v>
      </c>
      <c r="AG132" s="1170"/>
      <c r="AH132" s="1170"/>
      <c r="AI132" s="1170"/>
      <c r="AJ132" s="1171"/>
      <c r="AK132" s="1172">
        <v>14.03476622</v>
      </c>
      <c r="AL132" s="1170"/>
      <c r="AM132" s="1170"/>
      <c r="AN132" s="1170"/>
      <c r="AO132" s="1171"/>
      <c r="AP132" s="1069"/>
      <c r="AQ132" s="1070"/>
      <c r="AR132" s="1070"/>
      <c r="AS132" s="1070"/>
      <c r="AT132" s="1173"/>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503</v>
      </c>
      <c r="W133" s="1150"/>
      <c r="X133" s="1150"/>
      <c r="Y133" s="1150"/>
      <c r="Z133" s="1151"/>
      <c r="AA133" s="1152">
        <v>15.5</v>
      </c>
      <c r="AB133" s="1153"/>
      <c r="AC133" s="1153"/>
      <c r="AD133" s="1153"/>
      <c r="AE133" s="1154"/>
      <c r="AF133" s="1152">
        <v>14.7</v>
      </c>
      <c r="AG133" s="1153"/>
      <c r="AH133" s="1153"/>
      <c r="AI133" s="1153"/>
      <c r="AJ133" s="1154"/>
      <c r="AK133" s="1152">
        <v>14</v>
      </c>
      <c r="AL133" s="1153"/>
      <c r="AM133" s="1153"/>
      <c r="AN133" s="1153"/>
      <c r="AO133" s="1154"/>
      <c r="AP133" s="1099"/>
      <c r="AQ133" s="1100"/>
      <c r="AR133" s="1100"/>
      <c r="AS133" s="1100"/>
      <c r="AT133" s="1155"/>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qzpVy53IJh1TjB/8Y5DXPxa2EHOT8eL215/qphUqu22ntQj30TkoLWdSB4pjoPwRtAWvilDEcmgvBOlAx2OW8g==" saltValue="jSk3Izjeli36JK10TwaF9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T64" zoomScale="85" zoomScaleNormal="85" zoomScaleSheetLayoutView="85" workbookViewId="0">
      <selection activeCell="DM27" sqref="DM27"/>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7awckSaJBJhIRMn2PtMCrHQOi8RHUXVa6XeVf6XgV9LJ5DSmkKDU6kLA5eEmBl77F3Z6oit4AbNLdziTJMnJXg==" saltValue="n043C2mVtiVnQH2KkjQKM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BC7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eWXykxinRAFNOTEIHVqxVjeMxtpXeYYAH2xRovY2UmXYU8uq+Sj7OSEu1LDtQE39lyRTo3HEqHeIQFt/XQ23HQ==" saltValue="hrz+7V9IYHun5n/jR9t4w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34"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0" t="s">
        <v>507</v>
      </c>
      <c r="AP7" s="283"/>
      <c r="AQ7" s="284" t="s">
        <v>508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1"/>
      <c r="AP8" s="289" t="s">
        <v>509</v>
      </c>
      <c r="AQ8" s="290" t="s">
        <v>510</v>
      </c>
      <c r="AR8" s="291" t="s">
        <v>511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2" t="s">
        <v>512</v>
      </c>
      <c r="AL9" s="1193"/>
      <c r="AM9" s="1193"/>
      <c r="AN9" s="1194"/>
      <c r="AO9" s="292">
        <v>1581610</v>
      </c>
      <c r="AP9" s="292">
        <v>143717</v>
      </c>
      <c r="AQ9" s="293">
        <v>94624</v>
      </c>
      <c r="AR9" s="294">
        <v>51.9</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2" t="s">
        <v>513</v>
      </c>
      <c r="AL10" s="1193"/>
      <c r="AM10" s="1193"/>
      <c r="AN10" s="1194"/>
      <c r="AO10" s="295">
        <v>135751</v>
      </c>
      <c r="AP10" s="295">
        <v>12335</v>
      </c>
      <c r="AQ10" s="296">
        <v>10828</v>
      </c>
      <c r="AR10" s="297">
        <v>13.9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2" t="s">
        <v>514</v>
      </c>
      <c r="AL11" s="1193"/>
      <c r="AM11" s="1193"/>
      <c r="AN11" s="1194"/>
      <c r="AO11" s="295">
        <v>325775</v>
      </c>
      <c r="AP11" s="295">
        <v>29602</v>
      </c>
      <c r="AQ11" s="296">
        <v>19094</v>
      </c>
      <c r="AR11" s="297">
        <v>55</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2" t="s">
        <v>515</v>
      </c>
      <c r="AL12" s="1193"/>
      <c r="AM12" s="1193"/>
      <c r="AN12" s="1194"/>
      <c r="AO12" s="295">
        <v>147484</v>
      </c>
      <c r="AP12" s="295">
        <v>13402</v>
      </c>
      <c r="AQ12" s="296">
        <v>2189</v>
      </c>
      <c r="AR12" s="297">
        <v>512.20000000000005</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2" t="s">
        <v>516</v>
      </c>
      <c r="AL13" s="1193"/>
      <c r="AM13" s="1193"/>
      <c r="AN13" s="1194"/>
      <c r="AO13" s="295" t="s">
        <v>517</v>
      </c>
      <c r="AP13" s="295" t="s">
        <v>517</v>
      </c>
      <c r="AQ13" s="296" t="s">
        <v>517</v>
      </c>
      <c r="AR13" s="297" t="s">
        <v>517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2" t="s">
        <v>518</v>
      </c>
      <c r="AL14" s="1193"/>
      <c r="AM14" s="1193"/>
      <c r="AN14" s="1194"/>
      <c r="AO14" s="295">
        <v>84224</v>
      </c>
      <c r="AP14" s="295">
        <v>7653</v>
      </c>
      <c r="AQ14" s="296">
        <v>4559</v>
      </c>
      <c r="AR14" s="297">
        <v>67.900000000000006</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2" t="s">
        <v>519</v>
      </c>
      <c r="AL15" s="1193"/>
      <c r="AM15" s="1193"/>
      <c r="AN15" s="1194"/>
      <c r="AO15" s="295">
        <v>80008</v>
      </c>
      <c r="AP15" s="295">
        <v>7270</v>
      </c>
      <c r="AQ15" s="296">
        <v>2298</v>
      </c>
      <c r="AR15" s="297">
        <v>216.4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5" t="s">
        <v>520</v>
      </c>
      <c r="AL16" s="1196"/>
      <c r="AM16" s="1196"/>
      <c r="AN16" s="1197"/>
      <c r="AO16" s="295">
        <v>-174267</v>
      </c>
      <c r="AP16" s="295">
        <v>-15835</v>
      </c>
      <c r="AQ16" s="296">
        <v>-9895</v>
      </c>
      <c r="AR16" s="297">
        <v>60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5" t="s">
        <v>187</v>
      </c>
      <c r="AL17" s="1196"/>
      <c r="AM17" s="1196"/>
      <c r="AN17" s="1197"/>
      <c r="AO17" s="295">
        <v>2180585</v>
      </c>
      <c r="AP17" s="295">
        <v>198145</v>
      </c>
      <c r="AQ17" s="296">
        <v>123697</v>
      </c>
      <c r="AR17" s="297">
        <v>60.2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521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522</v>
      </c>
      <c r="AP20" s="303" t="s">
        <v>523</v>
      </c>
      <c r="AQ20" s="304" t="s">
        <v>524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7" t="s">
        <v>525</v>
      </c>
      <c r="AL21" s="1188"/>
      <c r="AM21" s="1188"/>
      <c r="AN21" s="1189"/>
      <c r="AO21" s="307">
        <v>16.989999999999998</v>
      </c>
      <c r="AP21" s="308">
        <v>11.1</v>
      </c>
      <c r="AQ21" s="309">
        <v>5.89</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7" t="s">
        <v>526</v>
      </c>
      <c r="AL22" s="1188"/>
      <c r="AM22" s="1188"/>
      <c r="AN22" s="1189"/>
      <c r="AO22" s="312">
        <v>98.5</v>
      </c>
      <c r="AP22" s="313">
        <v>95.8</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528</v>
      </c>
      <c r="AO27" s="273"/>
      <c r="AP27" s="273"/>
      <c r="AQ27" s="273"/>
      <c r="AR27" s="273"/>
      <c r="AS27" s="273"/>
      <c r="AT27" s="273"/>
    </row>
    <row r="28" spans="1:46" ht="17.25" x14ac:dyDescent="0.15">
      <c r="A28" s="274" t="s">
        <v>529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530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0" t="s">
        <v>507</v>
      </c>
      <c r="AP30" s="283"/>
      <c r="AQ30" s="284" t="s">
        <v>508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1"/>
      <c r="AP31" s="289" t="s">
        <v>509</v>
      </c>
      <c r="AQ31" s="290" t="s">
        <v>510</v>
      </c>
      <c r="AR31" s="291" t="s">
        <v>511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3" t="s">
        <v>531</v>
      </c>
      <c r="AL32" s="1204"/>
      <c r="AM32" s="1204"/>
      <c r="AN32" s="1205"/>
      <c r="AO32" s="322">
        <v>1927134</v>
      </c>
      <c r="AP32" s="322">
        <v>175114</v>
      </c>
      <c r="AQ32" s="323">
        <v>80576</v>
      </c>
      <c r="AR32" s="324">
        <v>117.3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3" t="s">
        <v>532</v>
      </c>
      <c r="AL33" s="1204"/>
      <c r="AM33" s="1204"/>
      <c r="AN33" s="1205"/>
      <c r="AO33" s="322" t="s">
        <v>517</v>
      </c>
      <c r="AP33" s="322" t="s">
        <v>517</v>
      </c>
      <c r="AQ33" s="323" t="s">
        <v>517</v>
      </c>
      <c r="AR33" s="324" t="s">
        <v>517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3" t="s">
        <v>533</v>
      </c>
      <c r="AL34" s="1204"/>
      <c r="AM34" s="1204"/>
      <c r="AN34" s="1205"/>
      <c r="AO34" s="322" t="s">
        <v>517</v>
      </c>
      <c r="AP34" s="322" t="s">
        <v>517</v>
      </c>
      <c r="AQ34" s="323" t="s">
        <v>517</v>
      </c>
      <c r="AR34" s="324" t="s">
        <v>517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3" t="s">
        <v>534</v>
      </c>
      <c r="AL35" s="1204"/>
      <c r="AM35" s="1204"/>
      <c r="AN35" s="1205"/>
      <c r="AO35" s="322">
        <v>679455</v>
      </c>
      <c r="AP35" s="322">
        <v>61741</v>
      </c>
      <c r="AQ35" s="323">
        <v>26282</v>
      </c>
      <c r="AR35" s="324">
        <v>134.9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3" t="s">
        <v>535</v>
      </c>
      <c r="AL36" s="1204"/>
      <c r="AM36" s="1204"/>
      <c r="AN36" s="1205"/>
      <c r="AO36" s="322">
        <v>100648</v>
      </c>
      <c r="AP36" s="322">
        <v>9146</v>
      </c>
      <c r="AQ36" s="323">
        <v>3165</v>
      </c>
      <c r="AR36" s="324">
        <v>189</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3" t="s">
        <v>536</v>
      </c>
      <c r="AL37" s="1204"/>
      <c r="AM37" s="1204"/>
      <c r="AN37" s="1205"/>
      <c r="AO37" s="322">
        <v>5750</v>
      </c>
      <c r="AP37" s="322">
        <v>522</v>
      </c>
      <c r="AQ37" s="323">
        <v>1250</v>
      </c>
      <c r="AR37" s="324">
        <v>-58.2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6" t="s">
        <v>537</v>
      </c>
      <c r="AL38" s="1207"/>
      <c r="AM38" s="1207"/>
      <c r="AN38" s="1208"/>
      <c r="AO38" s="325">
        <v>135</v>
      </c>
      <c r="AP38" s="325">
        <v>12</v>
      </c>
      <c r="AQ38" s="326">
        <v>22</v>
      </c>
      <c r="AR38" s="314">
        <v>-45.5</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6" t="s">
        <v>538</v>
      </c>
      <c r="AL39" s="1207"/>
      <c r="AM39" s="1207"/>
      <c r="AN39" s="1208"/>
      <c r="AO39" s="322">
        <v>-35567</v>
      </c>
      <c r="AP39" s="322">
        <v>-3232</v>
      </c>
      <c r="AQ39" s="323">
        <v>-3638</v>
      </c>
      <c r="AR39" s="324">
        <v>-11.2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3" t="s">
        <v>539</v>
      </c>
      <c r="AL40" s="1204"/>
      <c r="AM40" s="1204"/>
      <c r="AN40" s="1205"/>
      <c r="AO40" s="322">
        <v>-1933902</v>
      </c>
      <c r="AP40" s="322">
        <v>-175729</v>
      </c>
      <c r="AQ40" s="323">
        <v>-75354</v>
      </c>
      <c r="AR40" s="324">
        <v>133.19999999999999</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9" t="s">
        <v>301</v>
      </c>
      <c r="AL41" s="1210"/>
      <c r="AM41" s="1210"/>
      <c r="AN41" s="1211"/>
      <c r="AO41" s="322">
        <v>743653</v>
      </c>
      <c r="AP41" s="322">
        <v>67574</v>
      </c>
      <c r="AQ41" s="323">
        <v>32302</v>
      </c>
      <c r="AR41" s="324">
        <v>109.2</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540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541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8" t="s">
        <v>507</v>
      </c>
      <c r="AN49" s="1200" t="s">
        <v>543</v>
      </c>
      <c r="AO49" s="1201"/>
      <c r="AP49" s="1201"/>
      <c r="AQ49" s="1201"/>
      <c r="AR49" s="120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99"/>
      <c r="AN50" s="338" t="s">
        <v>544</v>
      </c>
      <c r="AO50" s="339" t="s">
        <v>545</v>
      </c>
      <c r="AP50" s="340" t="s">
        <v>546</v>
      </c>
      <c r="AQ50" s="341" t="s">
        <v>547</v>
      </c>
      <c r="AR50" s="342" t="s">
        <v>548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549</v>
      </c>
      <c r="AL51" s="335"/>
      <c r="AM51" s="343">
        <v>1819652</v>
      </c>
      <c r="AN51" s="344">
        <v>156368</v>
      </c>
      <c r="AO51" s="345">
        <v>22.7</v>
      </c>
      <c r="AP51" s="346">
        <v>136577</v>
      </c>
      <c r="AQ51" s="347">
        <v>19.7</v>
      </c>
      <c r="AR51" s="348">
        <v>3</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550</v>
      </c>
      <c r="AM52" s="351">
        <v>793890</v>
      </c>
      <c r="AN52" s="352">
        <v>68221</v>
      </c>
      <c r="AO52" s="353">
        <v>14.8</v>
      </c>
      <c r="AP52" s="354">
        <v>59645</v>
      </c>
      <c r="AQ52" s="355">
        <v>-3.2</v>
      </c>
      <c r="AR52" s="356">
        <v>18</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551</v>
      </c>
      <c r="AL53" s="335"/>
      <c r="AM53" s="343">
        <v>1864805</v>
      </c>
      <c r="AN53" s="344">
        <v>162312</v>
      </c>
      <c r="AO53" s="345">
        <v>3.8</v>
      </c>
      <c r="AP53" s="346">
        <v>132212</v>
      </c>
      <c r="AQ53" s="347">
        <v>-3.2</v>
      </c>
      <c r="AR53" s="348">
        <v>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550</v>
      </c>
      <c r="AM54" s="351">
        <v>308942</v>
      </c>
      <c r="AN54" s="352">
        <v>26890</v>
      </c>
      <c r="AO54" s="353">
        <v>-60.6</v>
      </c>
      <c r="AP54" s="354">
        <v>67114</v>
      </c>
      <c r="AQ54" s="355">
        <v>12.5</v>
      </c>
      <c r="AR54" s="356">
        <v>-73.099999999999994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552</v>
      </c>
      <c r="AL55" s="335"/>
      <c r="AM55" s="343">
        <v>1766136</v>
      </c>
      <c r="AN55" s="344">
        <v>155826</v>
      </c>
      <c r="AO55" s="345">
        <v>-4</v>
      </c>
      <c r="AP55" s="346">
        <v>93741</v>
      </c>
      <c r="AQ55" s="347">
        <v>-29.1</v>
      </c>
      <c r="AR55" s="348">
        <v>25.1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550</v>
      </c>
      <c r="AM56" s="351">
        <v>547833</v>
      </c>
      <c r="AN56" s="352">
        <v>48335</v>
      </c>
      <c r="AO56" s="353">
        <v>79.8</v>
      </c>
      <c r="AP56" s="354">
        <v>46285</v>
      </c>
      <c r="AQ56" s="355">
        <v>-31</v>
      </c>
      <c r="AR56" s="356">
        <v>110.8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553</v>
      </c>
      <c r="AL57" s="335"/>
      <c r="AM57" s="343">
        <v>1136482</v>
      </c>
      <c r="AN57" s="344">
        <v>101372</v>
      </c>
      <c r="AO57" s="345">
        <v>-34.9</v>
      </c>
      <c r="AP57" s="346">
        <v>107537</v>
      </c>
      <c r="AQ57" s="347">
        <v>14.7</v>
      </c>
      <c r="AR57" s="348">
        <v>-49.6</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550</v>
      </c>
      <c r="AM58" s="351">
        <v>310188</v>
      </c>
      <c r="AN58" s="352">
        <v>27668</v>
      </c>
      <c r="AO58" s="353">
        <v>-42.8</v>
      </c>
      <c r="AP58" s="354">
        <v>57923</v>
      </c>
      <c r="AQ58" s="355">
        <v>25.1</v>
      </c>
      <c r="AR58" s="356">
        <v>-67.900000000000006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554</v>
      </c>
      <c r="AL59" s="335"/>
      <c r="AM59" s="343">
        <v>985503</v>
      </c>
      <c r="AN59" s="344">
        <v>89550</v>
      </c>
      <c r="AO59" s="345">
        <v>-11.7</v>
      </c>
      <c r="AP59" s="346">
        <v>113913</v>
      </c>
      <c r="AQ59" s="347">
        <v>5.9</v>
      </c>
      <c r="AR59" s="348">
        <v>-17.600000000000001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550</v>
      </c>
      <c r="AM60" s="351">
        <v>294947</v>
      </c>
      <c r="AN60" s="352">
        <v>26801</v>
      </c>
      <c r="AO60" s="353">
        <v>-3.1</v>
      </c>
      <c r="AP60" s="354">
        <v>53160</v>
      </c>
      <c r="AQ60" s="355">
        <v>-8.1999999999999993</v>
      </c>
      <c r="AR60" s="356">
        <v>5.0999999999999996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555</v>
      </c>
      <c r="AL61" s="357"/>
      <c r="AM61" s="358">
        <v>1514516</v>
      </c>
      <c r="AN61" s="359">
        <v>133086</v>
      </c>
      <c r="AO61" s="360">
        <v>-4.8</v>
      </c>
      <c r="AP61" s="361">
        <v>116796</v>
      </c>
      <c r="AQ61" s="362">
        <v>1.6</v>
      </c>
      <c r="AR61" s="348">
        <v>-6.4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550</v>
      </c>
      <c r="AM62" s="351">
        <v>451160</v>
      </c>
      <c r="AN62" s="352">
        <v>39583</v>
      </c>
      <c r="AO62" s="353">
        <v>-2.4</v>
      </c>
      <c r="AP62" s="354">
        <v>56825</v>
      </c>
      <c r="AQ62" s="355">
        <v>-1</v>
      </c>
      <c r="AR62" s="356">
        <v>-1.4</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GSPaLOsd2aeG2Id3oxHbRXpdNz4Tc3mS7qJK++8jGnKIdhLVIID/zyxeOWy8AdWAjjx7OXebwtgDE6rdh1msEQ==" saltValue="JAcGzvb3AEvmiUoJlzl+Z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96" zoomScale="85" zoomScaleNormal="85" zoomScaleSheetLayoutView="55" workbookViewId="0">
      <selection activeCell="BH63" sqref="BH62:BH63"/>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F1o+A/bzeDXzBOEW1Xz5/ZIqfNX7xcR0Z1Pzzs80VUqDzLFEAYyNUfNAWo55rAa34nMu8nQLyzYhelhwxzieDA==" saltValue="riu+NY6ycTblyGIS/2Mkog=="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94" zoomScale="130" zoomScaleNormal="13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p6TBsWzKGs4qIVKD8wIiyIiUuZ2uHLbaPWVB26QwbkBe9YLrssuSt++Y1TPISxtU7OMlyU484+neTS2RQNZmQ==" saltValue="MJxxNYb4+657eF1AZycs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D4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12" t="s">
        <v>3</v>
      </c>
      <c r="D47" s="1212"/>
      <c r="E47" s="1213"/>
      <c r="F47" s="11">
        <v>6.7</v>
      </c>
      <c r="G47" s="12">
        <v>4.54</v>
      </c>
      <c r="H47" s="12">
        <v>7.99</v>
      </c>
      <c r="I47" s="12">
        <v>8.23</v>
      </c>
      <c r="J47" s="13">
        <v>6.79</v>
      </c>
    </row>
    <row r="48" spans="2:10" ht="57.75" customHeight="1" x14ac:dyDescent="0.15">
      <c r="B48" s="14"/>
      <c r="C48" s="1214" t="s">
        <v>4</v>
      </c>
      <c r="D48" s="1214"/>
      <c r="E48" s="1215"/>
      <c r="F48" s="15">
        <v>2.88</v>
      </c>
      <c r="G48" s="16">
        <v>7.28</v>
      </c>
      <c r="H48" s="16">
        <v>4.1100000000000003</v>
      </c>
      <c r="I48" s="16">
        <v>4.59</v>
      </c>
      <c r="J48" s="17">
        <v>3.02</v>
      </c>
    </row>
    <row r="49" spans="2:10" ht="57.75" customHeight="1" thickBot="1" x14ac:dyDescent="0.2">
      <c r="B49" s="18"/>
      <c r="C49" s="1216" t="s">
        <v>5</v>
      </c>
      <c r="D49" s="1216"/>
      <c r="E49" s="1217"/>
      <c r="F49" s="19" t="s">
        <v>564</v>
      </c>
      <c r="G49" s="20">
        <v>2.15</v>
      </c>
      <c r="H49" s="20">
        <v>2.06</v>
      </c>
      <c r="I49" s="20">
        <v>0.37</v>
      </c>
      <c r="J49" s="21" t="s">
        <v>565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M0+MUJ55fTs6ALWhYt04Ry02A20MtAk7cujD5r01O9OpQDdaHbctiYdc4Kig1HgxjsKcfeRkOVntj3vtxv1TA==" saltValue="hyB8RsPTjeJVmWCboMCM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25" zoomScale="85" zoomScaleNormal="85" zoomScaleSheetLayoutView="100" workbookViewId="0">
      <selection activeCell="P36" sqref="P3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24" t="s">
        <v>566</v>
      </c>
      <c r="D34" s="1224"/>
      <c r="E34" s="1225"/>
      <c r="F34" s="32">
        <v>2.75</v>
      </c>
      <c r="G34" s="33">
        <v>7.16</v>
      </c>
      <c r="H34" s="33">
        <v>3.98</v>
      </c>
      <c r="I34" s="33">
        <v>4.45</v>
      </c>
      <c r="J34" s="34">
        <v>2.89</v>
      </c>
      <c r="K34" s="22"/>
      <c r="L34" s="22"/>
      <c r="M34" s="22"/>
      <c r="N34" s="22"/>
      <c r="O34" s="22"/>
      <c r="P34" s="22"/>
    </row>
    <row r="35" spans="1:16" ht="39" customHeight="1" x14ac:dyDescent="0.15">
      <c r="A35" s="22"/>
      <c r="B35" s="35"/>
      <c r="C35" s="1218" t="s">
        <v>567</v>
      </c>
      <c r="D35" s="1219"/>
      <c r="E35" s="1220"/>
      <c r="F35" s="36">
        <v>0.2</v>
      </c>
      <c r="G35" s="37">
        <v>0.18</v>
      </c>
      <c r="H35" s="37">
        <v>0.18</v>
      </c>
      <c r="I35" s="37">
        <v>0.94</v>
      </c>
      <c r="J35" s="38">
        <v>0.54</v>
      </c>
      <c r="K35" s="22"/>
      <c r="L35" s="22"/>
      <c r="M35" s="22"/>
      <c r="N35" s="22"/>
      <c r="O35" s="22"/>
      <c r="P35" s="22"/>
    </row>
    <row r="36" spans="1:16" ht="39" customHeight="1" x14ac:dyDescent="0.15">
      <c r="A36" s="22"/>
      <c r="B36" s="35"/>
      <c r="C36" s="1218" t="s">
        <v>568</v>
      </c>
      <c r="D36" s="1219"/>
      <c r="E36" s="1220"/>
      <c r="F36" s="36">
        <v>0.24</v>
      </c>
      <c r="G36" s="37">
        <v>0.12</v>
      </c>
      <c r="H36" s="37">
        <v>0.19</v>
      </c>
      <c r="I36" s="37">
        <v>0.22</v>
      </c>
      <c r="J36" s="38">
        <v>0.17</v>
      </c>
      <c r="K36" s="22"/>
      <c r="L36" s="22"/>
      <c r="M36" s="22"/>
      <c r="N36" s="22"/>
      <c r="O36" s="22"/>
      <c r="P36" s="22"/>
    </row>
    <row r="37" spans="1:16" ht="39" customHeight="1" x14ac:dyDescent="0.15">
      <c r="A37" s="22"/>
      <c r="B37" s="35"/>
      <c r="C37" s="1218" t="s">
        <v>569</v>
      </c>
      <c r="D37" s="1219"/>
      <c r="E37" s="1220"/>
      <c r="F37" s="36">
        <v>0.12</v>
      </c>
      <c r="G37" s="37">
        <v>0.11</v>
      </c>
      <c r="H37" s="37">
        <v>0.12</v>
      </c>
      <c r="I37" s="37">
        <v>0.13</v>
      </c>
      <c r="J37" s="38">
        <v>0.12</v>
      </c>
      <c r="K37" s="22"/>
      <c r="L37" s="22"/>
      <c r="M37" s="22"/>
      <c r="N37" s="22"/>
      <c r="O37" s="22"/>
      <c r="P37" s="22"/>
    </row>
    <row r="38" spans="1:16" ht="39" customHeight="1" x14ac:dyDescent="0.15">
      <c r="A38" s="22"/>
      <c r="B38" s="35"/>
      <c r="C38" s="1218" t="s">
        <v>570</v>
      </c>
      <c r="D38" s="1219"/>
      <c r="E38" s="1220"/>
      <c r="F38" s="36">
        <v>0.03</v>
      </c>
      <c r="G38" s="37">
        <v>0.04</v>
      </c>
      <c r="H38" s="37">
        <v>0.08</v>
      </c>
      <c r="I38" s="37">
        <v>0.02</v>
      </c>
      <c r="J38" s="38">
        <v>0.08</v>
      </c>
      <c r="K38" s="22"/>
      <c r="L38" s="22"/>
      <c r="M38" s="22"/>
      <c r="N38" s="22"/>
      <c r="O38" s="22"/>
      <c r="P38" s="22"/>
    </row>
    <row r="39" spans="1:16" ht="39" customHeight="1" x14ac:dyDescent="0.15">
      <c r="A39" s="22"/>
      <c r="B39" s="35"/>
      <c r="C39" s="1218" t="s">
        <v>571</v>
      </c>
      <c r="D39" s="1219"/>
      <c r="E39" s="1220"/>
      <c r="F39" s="36" t="s">
        <v>517</v>
      </c>
      <c r="G39" s="37" t="s">
        <v>517</v>
      </c>
      <c r="H39" s="37" t="s">
        <v>517</v>
      </c>
      <c r="I39" s="37" t="s">
        <v>517</v>
      </c>
      <c r="J39" s="38">
        <v>0.04</v>
      </c>
      <c r="K39" s="22"/>
      <c r="L39" s="22"/>
      <c r="M39" s="22"/>
      <c r="N39" s="22"/>
      <c r="O39" s="22"/>
      <c r="P39" s="22"/>
    </row>
    <row r="40" spans="1:16" ht="39" customHeight="1" x14ac:dyDescent="0.15">
      <c r="A40" s="22"/>
      <c r="B40" s="35"/>
      <c r="C40" s="1218" t="s">
        <v>572</v>
      </c>
      <c r="D40" s="1219"/>
      <c r="E40" s="1220"/>
      <c r="F40" s="36">
        <v>0.04</v>
      </c>
      <c r="G40" s="37">
        <v>0.05</v>
      </c>
      <c r="H40" s="37">
        <v>7.0000000000000007E-2</v>
      </c>
      <c r="I40" s="37">
        <v>0.02</v>
      </c>
      <c r="J40" s="38">
        <v>0.01</v>
      </c>
      <c r="K40" s="22"/>
      <c r="L40" s="22"/>
      <c r="M40" s="22"/>
      <c r="N40" s="22"/>
      <c r="O40" s="22"/>
      <c r="P40" s="22"/>
    </row>
    <row r="41" spans="1:16" ht="39" customHeight="1" x14ac:dyDescent="0.15">
      <c r="A41" s="22"/>
      <c r="B41" s="35"/>
      <c r="C41" s="1218"/>
      <c r="D41" s="1219"/>
      <c r="E41" s="1220"/>
      <c r="F41" s="36"/>
      <c r="G41" s="37"/>
      <c r="H41" s="37"/>
      <c r="I41" s="37"/>
      <c r="J41" s="38"/>
      <c r="K41" s="22"/>
      <c r="L41" s="22"/>
      <c r="M41" s="22"/>
      <c r="N41" s="22"/>
      <c r="O41" s="22"/>
      <c r="P41" s="22"/>
    </row>
    <row r="42" spans="1:16" ht="39" customHeight="1" x14ac:dyDescent="0.15">
      <c r="A42" s="22"/>
      <c r="B42" s="39"/>
      <c r="C42" s="1218" t="s">
        <v>573</v>
      </c>
      <c r="D42" s="1219"/>
      <c r="E42" s="1220"/>
      <c r="F42" s="36" t="s">
        <v>517</v>
      </c>
      <c r="G42" s="37" t="s">
        <v>517</v>
      </c>
      <c r="H42" s="37" t="s">
        <v>517</v>
      </c>
      <c r="I42" s="37" t="s">
        <v>517</v>
      </c>
      <c r="J42" s="38" t="s">
        <v>517</v>
      </c>
      <c r="K42" s="22"/>
      <c r="L42" s="22"/>
      <c r="M42" s="22"/>
      <c r="N42" s="22"/>
      <c r="O42" s="22"/>
      <c r="P42" s="22"/>
    </row>
    <row r="43" spans="1:16" ht="39" customHeight="1" thickBot="1" x14ac:dyDescent="0.2">
      <c r="A43" s="22"/>
      <c r="B43" s="40"/>
      <c r="C43" s="1221" t="s">
        <v>574</v>
      </c>
      <c r="D43" s="1222"/>
      <c r="E43" s="1223"/>
      <c r="F43" s="41">
        <v>0.03</v>
      </c>
      <c r="G43" s="42">
        <v>0.03</v>
      </c>
      <c r="H43" s="42">
        <v>0.05</v>
      </c>
      <c r="I43" s="42">
        <v>0.52</v>
      </c>
      <c r="J43" s="43" t="s">
        <v>517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Uc/4VsvPZMPAv4CcF4HY9qIvfUpw4xtTc48IdiQa0gH25bzS8roy534P01Dhvhq4dgnn7ynDdOG+UGpleY5DPA==" saltValue="DpIMcyE0/6yl7ujoT4hA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2298</v>
      </c>
      <c r="L45" s="60">
        <v>2236</v>
      </c>
      <c r="M45" s="60">
        <v>2075</v>
      </c>
      <c r="N45" s="60">
        <v>1994</v>
      </c>
      <c r="O45" s="61">
        <v>1927</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517</v>
      </c>
      <c r="L46" s="64" t="s">
        <v>517</v>
      </c>
      <c r="M46" s="64" t="s">
        <v>517</v>
      </c>
      <c r="N46" s="64" t="s">
        <v>517</v>
      </c>
      <c r="O46" s="65" t="s">
        <v>517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517</v>
      </c>
      <c r="L47" s="64" t="s">
        <v>517</v>
      </c>
      <c r="M47" s="64" t="s">
        <v>517</v>
      </c>
      <c r="N47" s="64" t="s">
        <v>517</v>
      </c>
      <c r="O47" s="65" t="s">
        <v>517</v>
      </c>
      <c r="P47" s="48"/>
      <c r="Q47" s="48"/>
      <c r="R47" s="48"/>
      <c r="S47" s="48"/>
      <c r="T47" s="48"/>
      <c r="U47" s="48"/>
    </row>
    <row r="48" spans="1:21" ht="30.75" customHeight="1" x14ac:dyDescent="0.15">
      <c r="A48" s="48"/>
      <c r="B48" s="1236"/>
      <c r="C48" s="1237"/>
      <c r="D48" s="62"/>
      <c r="E48" s="1228" t="s">
        <v>15</v>
      </c>
      <c r="F48" s="1228"/>
      <c r="G48" s="1228"/>
      <c r="H48" s="1228"/>
      <c r="I48" s="1228"/>
      <c r="J48" s="1229"/>
      <c r="K48" s="63">
        <v>674</v>
      </c>
      <c r="L48" s="64">
        <v>685</v>
      </c>
      <c r="M48" s="64">
        <v>664</v>
      </c>
      <c r="N48" s="64">
        <v>678</v>
      </c>
      <c r="O48" s="65">
        <v>679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111</v>
      </c>
      <c r="L49" s="64">
        <v>97</v>
      </c>
      <c r="M49" s="64">
        <v>86</v>
      </c>
      <c r="N49" s="64">
        <v>97</v>
      </c>
      <c r="O49" s="65">
        <v>101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9</v>
      </c>
      <c r="L50" s="64">
        <v>6</v>
      </c>
      <c r="M50" s="64">
        <v>6</v>
      </c>
      <c r="N50" s="64">
        <v>6</v>
      </c>
      <c r="O50" s="65">
        <v>6</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0</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2122</v>
      </c>
      <c r="L52" s="64">
        <v>2122</v>
      </c>
      <c r="M52" s="64">
        <v>2045</v>
      </c>
      <c r="N52" s="64">
        <v>1998</v>
      </c>
      <c r="O52" s="65">
        <v>1970</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971</v>
      </c>
      <c r="L53" s="69">
        <v>903</v>
      </c>
      <c r="M53" s="69">
        <v>786</v>
      </c>
      <c r="N53" s="69">
        <v>777</v>
      </c>
      <c r="O53" s="70">
        <v>743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umziM71EdDzstSbo2s0mi80S2ZfK11FcfEpHA4ODPsF9mjGQl6uCyj8+fLwXHy2o9G3H1KQeCjbCL5I8f4eObw==" saltValue="53/uuHI9wS/PVjnFgn9W5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5" zoomScale="85" zoomScaleNormal="85" zoomScaleSheetLayoutView="100" workbookViewId="0">
      <selection activeCell="S45" sqref="S45"/>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559</v>
      </c>
      <c r="J40" s="79" t="s">
        <v>560</v>
      </c>
      <c r="K40" s="79" t="s">
        <v>561</v>
      </c>
      <c r="L40" s="79" t="s">
        <v>562</v>
      </c>
      <c r="M40" s="80" t="s">
        <v>563</v>
      </c>
    </row>
    <row r="41" spans="2:13" ht="27.75" customHeight="1" x14ac:dyDescent="0.15">
      <c r="B41" s="1242" t="s">
        <v>24</v>
      </c>
      <c r="C41" s="1243"/>
      <c r="D41" s="81"/>
      <c r="E41" s="1248" t="s">
        <v>25</v>
      </c>
      <c r="F41" s="1248"/>
      <c r="G41" s="1248"/>
      <c r="H41" s="1249"/>
      <c r="I41" s="82">
        <v>16007</v>
      </c>
      <c r="J41" s="83">
        <v>15575</v>
      </c>
      <c r="K41" s="83">
        <v>15421</v>
      </c>
      <c r="L41" s="83">
        <v>14516</v>
      </c>
      <c r="M41" s="84">
        <v>13762</v>
      </c>
    </row>
    <row r="42" spans="2:13" ht="27.75" customHeight="1" x14ac:dyDescent="0.15">
      <c r="B42" s="1244"/>
      <c r="C42" s="1245"/>
      <c r="D42" s="85"/>
      <c r="E42" s="1250" t="s">
        <v>26</v>
      </c>
      <c r="F42" s="1250"/>
      <c r="G42" s="1250"/>
      <c r="H42" s="1251"/>
      <c r="I42" s="86">
        <v>340</v>
      </c>
      <c r="J42" s="87">
        <v>67</v>
      </c>
      <c r="K42" s="87">
        <v>60</v>
      </c>
      <c r="L42" s="87">
        <v>54</v>
      </c>
      <c r="M42" s="88">
        <v>47</v>
      </c>
    </row>
    <row r="43" spans="2:13" ht="27.75" customHeight="1" x14ac:dyDescent="0.15">
      <c r="B43" s="1244"/>
      <c r="C43" s="1245"/>
      <c r="D43" s="85"/>
      <c r="E43" s="1250" t="s">
        <v>27</v>
      </c>
      <c r="F43" s="1250"/>
      <c r="G43" s="1250"/>
      <c r="H43" s="1251"/>
      <c r="I43" s="86">
        <v>9892</v>
      </c>
      <c r="J43" s="87">
        <v>9670</v>
      </c>
      <c r="K43" s="87">
        <v>9334</v>
      </c>
      <c r="L43" s="87">
        <v>8955</v>
      </c>
      <c r="M43" s="88">
        <v>8357</v>
      </c>
    </row>
    <row r="44" spans="2:13" ht="27.75" customHeight="1" x14ac:dyDescent="0.15">
      <c r="B44" s="1244"/>
      <c r="C44" s="1245"/>
      <c r="D44" s="85"/>
      <c r="E44" s="1250" t="s">
        <v>28</v>
      </c>
      <c r="F44" s="1250"/>
      <c r="G44" s="1250"/>
      <c r="H44" s="1251"/>
      <c r="I44" s="86">
        <v>1691</v>
      </c>
      <c r="J44" s="87">
        <v>1051</v>
      </c>
      <c r="K44" s="87">
        <v>949</v>
      </c>
      <c r="L44" s="87">
        <v>885</v>
      </c>
      <c r="M44" s="88">
        <v>768</v>
      </c>
    </row>
    <row r="45" spans="2:13" ht="27.75" customHeight="1" x14ac:dyDescent="0.15">
      <c r="B45" s="1244"/>
      <c r="C45" s="1245"/>
      <c r="D45" s="85"/>
      <c r="E45" s="1250" t="s">
        <v>29</v>
      </c>
      <c r="F45" s="1250"/>
      <c r="G45" s="1250"/>
      <c r="H45" s="1251"/>
      <c r="I45" s="86">
        <v>2269</v>
      </c>
      <c r="J45" s="87">
        <v>2190</v>
      </c>
      <c r="K45" s="87">
        <v>2162</v>
      </c>
      <c r="L45" s="87">
        <v>2179</v>
      </c>
      <c r="M45" s="88">
        <v>2167</v>
      </c>
    </row>
    <row r="46" spans="2:13" ht="27.75" customHeight="1" x14ac:dyDescent="0.15">
      <c r="B46" s="1244"/>
      <c r="C46" s="1245"/>
      <c r="D46" s="89"/>
      <c r="E46" s="1250" t="s">
        <v>30</v>
      </c>
      <c r="F46" s="1250"/>
      <c r="G46" s="1250"/>
      <c r="H46" s="1251"/>
      <c r="I46" s="86" t="s">
        <v>517</v>
      </c>
      <c r="J46" s="87" t="s">
        <v>517</v>
      </c>
      <c r="K46" s="87" t="s">
        <v>517</v>
      </c>
      <c r="L46" s="87" t="s">
        <v>517</v>
      </c>
      <c r="M46" s="88" t="s">
        <v>517</v>
      </c>
    </row>
    <row r="47" spans="2:13" ht="27.75" customHeight="1" x14ac:dyDescent="0.15">
      <c r="B47" s="1244"/>
      <c r="C47" s="1245"/>
      <c r="D47" s="90"/>
      <c r="E47" s="1252" t="s">
        <v>31</v>
      </c>
      <c r="F47" s="1253"/>
      <c r="G47" s="1253"/>
      <c r="H47" s="1254"/>
      <c r="I47" s="86" t="s">
        <v>517</v>
      </c>
      <c r="J47" s="87" t="s">
        <v>517</v>
      </c>
      <c r="K47" s="87" t="s">
        <v>517</v>
      </c>
      <c r="L47" s="87" t="s">
        <v>517</v>
      </c>
      <c r="M47" s="88" t="s">
        <v>517</v>
      </c>
    </row>
    <row r="48" spans="2:13" ht="27.75" customHeight="1" x14ac:dyDescent="0.15">
      <c r="B48" s="1244"/>
      <c r="C48" s="1245"/>
      <c r="D48" s="85"/>
      <c r="E48" s="1250" t="s">
        <v>32</v>
      </c>
      <c r="F48" s="1250"/>
      <c r="G48" s="1250"/>
      <c r="H48" s="1251"/>
      <c r="I48" s="86" t="s">
        <v>517</v>
      </c>
      <c r="J48" s="87" t="s">
        <v>517</v>
      </c>
      <c r="K48" s="87" t="s">
        <v>517</v>
      </c>
      <c r="L48" s="87" t="s">
        <v>517</v>
      </c>
      <c r="M48" s="88" t="s">
        <v>517</v>
      </c>
    </row>
    <row r="49" spans="2:13" ht="27.75" customHeight="1" x14ac:dyDescent="0.15">
      <c r="B49" s="1246"/>
      <c r="C49" s="1247"/>
      <c r="D49" s="85"/>
      <c r="E49" s="1250" t="s">
        <v>33</v>
      </c>
      <c r="F49" s="1250"/>
      <c r="G49" s="1250"/>
      <c r="H49" s="1251"/>
      <c r="I49" s="86" t="s">
        <v>517</v>
      </c>
      <c r="J49" s="87" t="s">
        <v>517</v>
      </c>
      <c r="K49" s="87" t="s">
        <v>517</v>
      </c>
      <c r="L49" s="87" t="s">
        <v>517</v>
      </c>
      <c r="M49" s="88" t="s">
        <v>517</v>
      </c>
    </row>
    <row r="50" spans="2:13" ht="27.75" customHeight="1" x14ac:dyDescent="0.15">
      <c r="B50" s="1255" t="s">
        <v>34</v>
      </c>
      <c r="C50" s="1256"/>
      <c r="D50" s="91"/>
      <c r="E50" s="1250" t="s">
        <v>35</v>
      </c>
      <c r="F50" s="1250"/>
      <c r="G50" s="1250"/>
      <c r="H50" s="1251"/>
      <c r="I50" s="86">
        <v>2783</v>
      </c>
      <c r="J50" s="87">
        <v>2543</v>
      </c>
      <c r="K50" s="87">
        <v>3152</v>
      </c>
      <c r="L50" s="87">
        <v>3378</v>
      </c>
      <c r="M50" s="88">
        <v>3479</v>
      </c>
    </row>
    <row r="51" spans="2:13" ht="27.75" customHeight="1" x14ac:dyDescent="0.15">
      <c r="B51" s="1244"/>
      <c r="C51" s="1245"/>
      <c r="D51" s="85"/>
      <c r="E51" s="1250" t="s">
        <v>36</v>
      </c>
      <c r="F51" s="1250"/>
      <c r="G51" s="1250"/>
      <c r="H51" s="1251"/>
      <c r="I51" s="86">
        <v>420</v>
      </c>
      <c r="J51" s="87">
        <v>409</v>
      </c>
      <c r="K51" s="87">
        <v>457</v>
      </c>
      <c r="L51" s="87">
        <v>482</v>
      </c>
      <c r="M51" s="88">
        <v>534</v>
      </c>
    </row>
    <row r="52" spans="2:13" ht="27.75" customHeight="1" x14ac:dyDescent="0.15">
      <c r="B52" s="1246"/>
      <c r="C52" s="1247"/>
      <c r="D52" s="85"/>
      <c r="E52" s="1250" t="s">
        <v>37</v>
      </c>
      <c r="F52" s="1250"/>
      <c r="G52" s="1250"/>
      <c r="H52" s="1251"/>
      <c r="I52" s="86">
        <v>18034</v>
      </c>
      <c r="J52" s="87">
        <v>17336</v>
      </c>
      <c r="K52" s="87">
        <v>17145</v>
      </c>
      <c r="L52" s="87">
        <v>16059</v>
      </c>
      <c r="M52" s="88">
        <v>15309</v>
      </c>
    </row>
    <row r="53" spans="2:13" ht="27.75" customHeight="1" thickBot="1" x14ac:dyDescent="0.2">
      <c r="B53" s="1257" t="s">
        <v>38</v>
      </c>
      <c r="C53" s="1258"/>
      <c r="D53" s="92"/>
      <c r="E53" s="1259" t="s">
        <v>39</v>
      </c>
      <c r="F53" s="1259"/>
      <c r="G53" s="1259"/>
      <c r="H53" s="1260"/>
      <c r="I53" s="93">
        <v>8962</v>
      </c>
      <c r="J53" s="94">
        <v>8266</v>
      </c>
      <c r="K53" s="94">
        <v>7171</v>
      </c>
      <c r="L53" s="94">
        <v>6669</v>
      </c>
      <c r="M53" s="95">
        <v>5779</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c2kVBXo443e/SpU9/cNKxW/L7uYIY4jbpK53MjuROi0r3frGb2bFFpSxa22OjXBEq9YKe9J/Me3ODj3qCj1Cg==" saltValue="QwbCrillTJv17iiAbEPPO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F43" zoomScale="70" zoomScaleNormal="7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561</v>
      </c>
      <c r="G54" s="104" t="s">
        <v>562</v>
      </c>
      <c r="H54" s="105" t="s">
        <v>563</v>
      </c>
    </row>
    <row r="55" spans="2:8" ht="52.5" customHeight="1" x14ac:dyDescent="0.15">
      <c r="B55" s="106"/>
      <c r="C55" s="1269" t="s">
        <v>42</v>
      </c>
      <c r="D55" s="1269"/>
      <c r="E55" s="1270"/>
      <c r="F55" s="107">
        <v>609</v>
      </c>
      <c r="G55" s="107">
        <v>610</v>
      </c>
      <c r="H55" s="108">
        <v>491</v>
      </c>
    </row>
    <row r="56" spans="2:8" ht="52.5" customHeight="1" x14ac:dyDescent="0.15">
      <c r="B56" s="109"/>
      <c r="C56" s="1271" t="s">
        <v>43</v>
      </c>
      <c r="D56" s="1271"/>
      <c r="E56" s="1272"/>
      <c r="F56" s="110">
        <v>1503</v>
      </c>
      <c r="G56" s="110">
        <v>1761</v>
      </c>
      <c r="H56" s="111">
        <v>1965</v>
      </c>
    </row>
    <row r="57" spans="2:8" ht="53.25" customHeight="1" x14ac:dyDescent="0.15">
      <c r="B57" s="109"/>
      <c r="C57" s="1273" t="s">
        <v>44</v>
      </c>
      <c r="D57" s="1273"/>
      <c r="E57" s="1274"/>
      <c r="F57" s="112">
        <v>2470</v>
      </c>
      <c r="G57" s="112">
        <v>2430</v>
      </c>
      <c r="H57" s="113">
        <v>2409</v>
      </c>
    </row>
    <row r="58" spans="2:8" ht="45.75" customHeight="1" x14ac:dyDescent="0.15">
      <c r="B58" s="114"/>
      <c r="C58" s="1261" t="s">
        <v>575</v>
      </c>
      <c r="D58" s="1262"/>
      <c r="E58" s="1263"/>
      <c r="F58" s="115">
        <v>1565</v>
      </c>
      <c r="G58" s="115">
        <v>1565</v>
      </c>
      <c r="H58" s="116">
        <v>1565</v>
      </c>
    </row>
    <row r="59" spans="2:8" ht="45.75" customHeight="1" x14ac:dyDescent="0.15">
      <c r="B59" s="114"/>
      <c r="C59" s="1261" t="s">
        <v>576</v>
      </c>
      <c r="D59" s="1262"/>
      <c r="E59" s="1263"/>
      <c r="F59" s="115">
        <v>302</v>
      </c>
      <c r="G59" s="115">
        <v>302</v>
      </c>
      <c r="H59" s="116">
        <v>302</v>
      </c>
    </row>
    <row r="60" spans="2:8" ht="45.75" customHeight="1" x14ac:dyDescent="0.15">
      <c r="B60" s="114"/>
      <c r="C60" s="1261" t="s">
        <v>577</v>
      </c>
      <c r="D60" s="1262"/>
      <c r="E60" s="1263"/>
      <c r="F60" s="115">
        <v>135</v>
      </c>
      <c r="G60" s="115">
        <v>135</v>
      </c>
      <c r="H60" s="116">
        <v>135</v>
      </c>
    </row>
    <row r="61" spans="2:8" ht="45.75" customHeight="1" x14ac:dyDescent="0.15">
      <c r="B61" s="114"/>
      <c r="C61" s="1261" t="s">
        <v>578</v>
      </c>
      <c r="D61" s="1262"/>
      <c r="E61" s="1263"/>
      <c r="F61" s="115">
        <v>154</v>
      </c>
      <c r="G61" s="115">
        <v>117</v>
      </c>
      <c r="H61" s="116">
        <v>91</v>
      </c>
    </row>
    <row r="62" spans="2:8" ht="45.75" customHeight="1" thickBot="1" x14ac:dyDescent="0.2">
      <c r="B62" s="117"/>
      <c r="C62" s="1264" t="s">
        <v>579</v>
      </c>
      <c r="D62" s="1265"/>
      <c r="E62" s="1266"/>
      <c r="F62" s="118">
        <v>60</v>
      </c>
      <c r="G62" s="118">
        <v>60</v>
      </c>
      <c r="H62" s="119">
        <v>60</v>
      </c>
    </row>
    <row r="63" spans="2:8" ht="52.5" customHeight="1" thickBot="1" x14ac:dyDescent="0.2">
      <c r="B63" s="120"/>
      <c r="C63" s="1267" t="s">
        <v>45</v>
      </c>
      <c r="D63" s="1267"/>
      <c r="E63" s="1268"/>
      <c r="F63" s="121">
        <v>4582</v>
      </c>
      <c r="G63" s="121">
        <v>4801</v>
      </c>
      <c r="H63" s="122">
        <v>4865</v>
      </c>
    </row>
    <row r="64" spans="2:8" ht="15" customHeight="1" x14ac:dyDescent="0.15"/>
    <row r="65" ht="0" hidden="1" customHeight="1" x14ac:dyDescent="0.15"/>
    <row r="66" ht="0" hidden="1" customHeight="1" x14ac:dyDescent="0.15"/>
  </sheetData>
  <sheetProtection algorithmName="SHA-512" hashValue="DmC01bPUryvt5pXMqSSE/0C2Tk/AtsMuNwqZ0u5IP/7JPSZc9VxzbWiXbZUgOfQfd6yd43KgXHYovs/U4yv+dg==" saltValue="YWa0UL1KtyjXMzyoN8yC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A17" zoomScale="85" zoomScaleNormal="85" zoomScaleSheetLayoutView="55" workbookViewId="0">
      <selection activeCell="BC28" sqref="BC28"/>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593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594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595</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596</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559</v>
      </c>
      <c r="BQ50" s="1280"/>
      <c r="BR50" s="1280"/>
      <c r="BS50" s="1280"/>
      <c r="BT50" s="1280"/>
      <c r="BU50" s="1280"/>
      <c r="BV50" s="1280"/>
      <c r="BW50" s="1280"/>
      <c r="BX50" s="1280" t="s">
        <v>560</v>
      </c>
      <c r="BY50" s="1280"/>
      <c r="BZ50" s="1280"/>
      <c r="CA50" s="1280"/>
      <c r="CB50" s="1280"/>
      <c r="CC50" s="1280"/>
      <c r="CD50" s="1280"/>
      <c r="CE50" s="1280"/>
      <c r="CF50" s="1280" t="s">
        <v>561</v>
      </c>
      <c r="CG50" s="1280"/>
      <c r="CH50" s="1280"/>
      <c r="CI50" s="1280"/>
      <c r="CJ50" s="1280"/>
      <c r="CK50" s="1280"/>
      <c r="CL50" s="1280"/>
      <c r="CM50" s="1280"/>
      <c r="CN50" s="1280" t="s">
        <v>562</v>
      </c>
      <c r="CO50" s="1280"/>
      <c r="CP50" s="1280"/>
      <c r="CQ50" s="1280"/>
      <c r="CR50" s="1280"/>
      <c r="CS50" s="1280"/>
      <c r="CT50" s="1280"/>
      <c r="CU50" s="1280"/>
      <c r="CV50" s="1280" t="s">
        <v>563</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597</v>
      </c>
      <c r="AO51" s="1278"/>
      <c r="AP51" s="1278"/>
      <c r="AQ51" s="1278"/>
      <c r="AR51" s="1278"/>
      <c r="AS51" s="1278"/>
      <c r="AT51" s="1278"/>
      <c r="AU51" s="1278"/>
      <c r="AV51" s="1278"/>
      <c r="AW51" s="1278"/>
      <c r="AX51" s="1278"/>
      <c r="AY51" s="1278"/>
      <c r="AZ51" s="1278"/>
      <c r="BA51" s="1278"/>
      <c r="BB51" s="1278" t="s">
        <v>599</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75">
        <v>127.5</v>
      </c>
      <c r="CG51" s="1275"/>
      <c r="CH51" s="1275"/>
      <c r="CI51" s="1275"/>
      <c r="CJ51" s="1275"/>
      <c r="CK51" s="1275"/>
      <c r="CL51" s="1275"/>
      <c r="CM51" s="1275"/>
      <c r="CN51" s="1275">
        <v>122.5</v>
      </c>
      <c r="CO51" s="1275"/>
      <c r="CP51" s="1275"/>
      <c r="CQ51" s="1275"/>
      <c r="CR51" s="1275"/>
      <c r="CS51" s="1275"/>
      <c r="CT51" s="1275"/>
      <c r="CU51" s="1275"/>
      <c r="CV51" s="1275">
        <v>109</v>
      </c>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600</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75">
        <v>51.7</v>
      </c>
      <c r="CG53" s="1275"/>
      <c r="CH53" s="1275"/>
      <c r="CI53" s="1275"/>
      <c r="CJ53" s="1275"/>
      <c r="CK53" s="1275"/>
      <c r="CL53" s="1275"/>
      <c r="CM53" s="1275"/>
      <c r="CN53" s="1275">
        <v>51.7</v>
      </c>
      <c r="CO53" s="1275"/>
      <c r="CP53" s="1275"/>
      <c r="CQ53" s="1275"/>
      <c r="CR53" s="1275"/>
      <c r="CS53" s="1275"/>
      <c r="CT53" s="1275"/>
      <c r="CU53" s="1275"/>
      <c r="CV53" s="1275">
        <v>55.4</v>
      </c>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602</v>
      </c>
      <c r="AO55" s="1280"/>
      <c r="AP55" s="1280"/>
      <c r="AQ55" s="1280"/>
      <c r="AR55" s="1280"/>
      <c r="AS55" s="1280"/>
      <c r="AT55" s="1280"/>
      <c r="AU55" s="1280"/>
      <c r="AV55" s="1280"/>
      <c r="AW55" s="1280"/>
      <c r="AX55" s="1280"/>
      <c r="AY55" s="1280"/>
      <c r="AZ55" s="1280"/>
      <c r="BA55" s="1280"/>
      <c r="BB55" s="1278" t="s">
        <v>599</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75">
        <v>58.9</v>
      </c>
      <c r="CG55" s="1275"/>
      <c r="CH55" s="1275"/>
      <c r="CI55" s="1275"/>
      <c r="CJ55" s="1275"/>
      <c r="CK55" s="1275"/>
      <c r="CL55" s="1275"/>
      <c r="CM55" s="1275"/>
      <c r="CN55" s="1275">
        <v>51.4</v>
      </c>
      <c r="CO55" s="1275"/>
      <c r="CP55" s="1275"/>
      <c r="CQ55" s="1275"/>
      <c r="CR55" s="1275"/>
      <c r="CS55" s="1275"/>
      <c r="CT55" s="1275"/>
      <c r="CU55" s="1275"/>
      <c r="CV55" s="1275">
        <v>46.8</v>
      </c>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600</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75">
        <v>55.6</v>
      </c>
      <c r="CG57" s="1275"/>
      <c r="CH57" s="1275"/>
      <c r="CI57" s="1275"/>
      <c r="CJ57" s="1275"/>
      <c r="CK57" s="1275"/>
      <c r="CL57" s="1275"/>
      <c r="CM57" s="1275"/>
      <c r="CN57" s="1275">
        <v>59.8</v>
      </c>
      <c r="CO57" s="1275"/>
      <c r="CP57" s="1275"/>
      <c r="CQ57" s="1275"/>
      <c r="CR57" s="1275"/>
      <c r="CS57" s="1275"/>
      <c r="CT57" s="1275"/>
      <c r="CU57" s="1275"/>
      <c r="CV57" s="1275">
        <v>60.5</v>
      </c>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603</v>
      </c>
    </row>
    <row r="64" spans="1:109" x14ac:dyDescent="0.15">
      <c r="B64" s="374"/>
      <c r="G64" s="381"/>
      <c r="I64" s="394"/>
      <c r="J64" s="394"/>
      <c r="K64" s="394"/>
      <c r="L64" s="394"/>
      <c r="M64" s="394"/>
      <c r="N64" s="395"/>
      <c r="AM64" s="381"/>
      <c r="AN64" s="381" t="s">
        <v>594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604</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596</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559</v>
      </c>
      <c r="BQ72" s="1280"/>
      <c r="BR72" s="1280"/>
      <c r="BS72" s="1280"/>
      <c r="BT72" s="1280"/>
      <c r="BU72" s="1280"/>
      <c r="BV72" s="1280"/>
      <c r="BW72" s="1280"/>
      <c r="BX72" s="1280" t="s">
        <v>560</v>
      </c>
      <c r="BY72" s="1280"/>
      <c r="BZ72" s="1280"/>
      <c r="CA72" s="1280"/>
      <c r="CB72" s="1280"/>
      <c r="CC72" s="1280"/>
      <c r="CD72" s="1280"/>
      <c r="CE72" s="1280"/>
      <c r="CF72" s="1280" t="s">
        <v>561</v>
      </c>
      <c r="CG72" s="1280"/>
      <c r="CH72" s="1280"/>
      <c r="CI72" s="1280"/>
      <c r="CJ72" s="1280"/>
      <c r="CK72" s="1280"/>
      <c r="CL72" s="1280"/>
      <c r="CM72" s="1280"/>
      <c r="CN72" s="1280" t="s">
        <v>562</v>
      </c>
      <c r="CO72" s="1280"/>
      <c r="CP72" s="1280"/>
      <c r="CQ72" s="1280"/>
      <c r="CR72" s="1280"/>
      <c r="CS72" s="1280"/>
      <c r="CT72" s="1280"/>
      <c r="CU72" s="1280"/>
      <c r="CV72" s="1280" t="s">
        <v>563</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597</v>
      </c>
      <c r="AO73" s="1278"/>
      <c r="AP73" s="1278"/>
      <c r="AQ73" s="1278"/>
      <c r="AR73" s="1278"/>
      <c r="AS73" s="1278"/>
      <c r="AT73" s="1278"/>
      <c r="AU73" s="1278"/>
      <c r="AV73" s="1278"/>
      <c r="AW73" s="1278"/>
      <c r="AX73" s="1278"/>
      <c r="AY73" s="1278"/>
      <c r="AZ73" s="1278"/>
      <c r="BA73" s="1278"/>
      <c r="BB73" s="1278" t="s">
        <v>599</v>
      </c>
      <c r="BC73" s="1278"/>
      <c r="BD73" s="1278"/>
      <c r="BE73" s="1278"/>
      <c r="BF73" s="1278"/>
      <c r="BG73" s="1278"/>
      <c r="BH73" s="1278"/>
      <c r="BI73" s="1278"/>
      <c r="BJ73" s="1278"/>
      <c r="BK73" s="1278"/>
      <c r="BL73" s="1278"/>
      <c r="BM73" s="1278"/>
      <c r="BN73" s="1278"/>
      <c r="BO73" s="1278"/>
      <c r="BP73" s="1275">
        <v>155.30000000000001</v>
      </c>
      <c r="BQ73" s="1275"/>
      <c r="BR73" s="1275"/>
      <c r="BS73" s="1275"/>
      <c r="BT73" s="1275"/>
      <c r="BU73" s="1275"/>
      <c r="BV73" s="1275"/>
      <c r="BW73" s="1275"/>
      <c r="BX73" s="1275">
        <v>145.80000000000001</v>
      </c>
      <c r="BY73" s="1275"/>
      <c r="BZ73" s="1275"/>
      <c r="CA73" s="1275"/>
      <c r="CB73" s="1275"/>
      <c r="CC73" s="1275"/>
      <c r="CD73" s="1275"/>
      <c r="CE73" s="1275"/>
      <c r="CF73" s="1275">
        <v>127.5</v>
      </c>
      <c r="CG73" s="1275"/>
      <c r="CH73" s="1275"/>
      <c r="CI73" s="1275"/>
      <c r="CJ73" s="1275"/>
      <c r="CK73" s="1275"/>
      <c r="CL73" s="1275"/>
      <c r="CM73" s="1275"/>
      <c r="CN73" s="1275">
        <v>122.5</v>
      </c>
      <c r="CO73" s="1275"/>
      <c r="CP73" s="1275"/>
      <c r="CQ73" s="1275"/>
      <c r="CR73" s="1275"/>
      <c r="CS73" s="1275"/>
      <c r="CT73" s="1275"/>
      <c r="CU73" s="1275"/>
      <c r="CV73" s="1275">
        <v>109</v>
      </c>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605</v>
      </c>
      <c r="BC75" s="1278"/>
      <c r="BD75" s="1278"/>
      <c r="BE75" s="1278"/>
      <c r="BF75" s="1278"/>
      <c r="BG75" s="1278"/>
      <c r="BH75" s="1278"/>
      <c r="BI75" s="1278"/>
      <c r="BJ75" s="1278"/>
      <c r="BK75" s="1278"/>
      <c r="BL75" s="1278"/>
      <c r="BM75" s="1278"/>
      <c r="BN75" s="1278"/>
      <c r="BO75" s="1278"/>
      <c r="BP75" s="1275">
        <v>15.8</v>
      </c>
      <c r="BQ75" s="1275"/>
      <c r="BR75" s="1275"/>
      <c r="BS75" s="1275"/>
      <c r="BT75" s="1275"/>
      <c r="BU75" s="1275"/>
      <c r="BV75" s="1275"/>
      <c r="BW75" s="1275"/>
      <c r="BX75" s="1275">
        <v>16.2</v>
      </c>
      <c r="BY75" s="1275"/>
      <c r="BZ75" s="1275"/>
      <c r="CA75" s="1275"/>
      <c r="CB75" s="1275"/>
      <c r="CC75" s="1275"/>
      <c r="CD75" s="1275"/>
      <c r="CE75" s="1275"/>
      <c r="CF75" s="1275">
        <v>15.5</v>
      </c>
      <c r="CG75" s="1275"/>
      <c r="CH75" s="1275"/>
      <c r="CI75" s="1275"/>
      <c r="CJ75" s="1275"/>
      <c r="CK75" s="1275"/>
      <c r="CL75" s="1275"/>
      <c r="CM75" s="1275"/>
      <c r="CN75" s="1275">
        <v>14.7</v>
      </c>
      <c r="CO75" s="1275"/>
      <c r="CP75" s="1275"/>
      <c r="CQ75" s="1275"/>
      <c r="CR75" s="1275"/>
      <c r="CS75" s="1275"/>
      <c r="CT75" s="1275"/>
      <c r="CU75" s="1275"/>
      <c r="CV75" s="1275">
        <v>14</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601</v>
      </c>
      <c r="AO77" s="1280"/>
      <c r="AP77" s="1280"/>
      <c r="AQ77" s="1280"/>
      <c r="AR77" s="1280"/>
      <c r="AS77" s="1280"/>
      <c r="AT77" s="1280"/>
      <c r="AU77" s="1280"/>
      <c r="AV77" s="1280"/>
      <c r="AW77" s="1280"/>
      <c r="AX77" s="1280"/>
      <c r="AY77" s="1280"/>
      <c r="AZ77" s="1280"/>
      <c r="BA77" s="1280"/>
      <c r="BB77" s="1278" t="s">
        <v>598</v>
      </c>
      <c r="BC77" s="1278"/>
      <c r="BD77" s="1278"/>
      <c r="BE77" s="1278"/>
      <c r="BF77" s="1278"/>
      <c r="BG77" s="1278"/>
      <c r="BH77" s="1278"/>
      <c r="BI77" s="1278"/>
      <c r="BJ77" s="1278"/>
      <c r="BK77" s="1278"/>
      <c r="BL77" s="1278"/>
      <c r="BM77" s="1278"/>
      <c r="BN77" s="1278"/>
      <c r="BO77" s="1278"/>
      <c r="BP77" s="1275">
        <v>55.2</v>
      </c>
      <c r="BQ77" s="1275"/>
      <c r="BR77" s="1275"/>
      <c r="BS77" s="1275"/>
      <c r="BT77" s="1275"/>
      <c r="BU77" s="1275"/>
      <c r="BV77" s="1275"/>
      <c r="BW77" s="1275"/>
      <c r="BX77" s="1275">
        <v>54</v>
      </c>
      <c r="BY77" s="1275"/>
      <c r="BZ77" s="1275"/>
      <c r="CA77" s="1275"/>
      <c r="CB77" s="1275"/>
      <c r="CC77" s="1275"/>
      <c r="CD77" s="1275"/>
      <c r="CE77" s="1275"/>
      <c r="CF77" s="1275">
        <v>58.9</v>
      </c>
      <c r="CG77" s="1275"/>
      <c r="CH77" s="1275"/>
      <c r="CI77" s="1275"/>
      <c r="CJ77" s="1275"/>
      <c r="CK77" s="1275"/>
      <c r="CL77" s="1275"/>
      <c r="CM77" s="1275"/>
      <c r="CN77" s="1275">
        <v>51.4</v>
      </c>
      <c r="CO77" s="1275"/>
      <c r="CP77" s="1275"/>
      <c r="CQ77" s="1275"/>
      <c r="CR77" s="1275"/>
      <c r="CS77" s="1275"/>
      <c r="CT77" s="1275"/>
      <c r="CU77" s="1275"/>
      <c r="CV77" s="1275">
        <v>46.8</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605</v>
      </c>
      <c r="BC79" s="1278"/>
      <c r="BD79" s="1278"/>
      <c r="BE79" s="1278"/>
      <c r="BF79" s="1278"/>
      <c r="BG79" s="1278"/>
      <c r="BH79" s="1278"/>
      <c r="BI79" s="1278"/>
      <c r="BJ79" s="1278"/>
      <c r="BK79" s="1278"/>
      <c r="BL79" s="1278"/>
      <c r="BM79" s="1278"/>
      <c r="BN79" s="1278"/>
      <c r="BO79" s="1278"/>
      <c r="BP79" s="1275">
        <v>12.5</v>
      </c>
      <c r="BQ79" s="1275"/>
      <c r="BR79" s="1275"/>
      <c r="BS79" s="1275"/>
      <c r="BT79" s="1275"/>
      <c r="BU79" s="1275"/>
      <c r="BV79" s="1275"/>
      <c r="BW79" s="1275"/>
      <c r="BX79" s="1275">
        <v>11.5</v>
      </c>
      <c r="BY79" s="1275"/>
      <c r="BZ79" s="1275"/>
      <c r="CA79" s="1275"/>
      <c r="CB79" s="1275"/>
      <c r="CC79" s="1275"/>
      <c r="CD79" s="1275"/>
      <c r="CE79" s="1275"/>
      <c r="CF79" s="1275">
        <v>10.8</v>
      </c>
      <c r="CG79" s="1275"/>
      <c r="CH79" s="1275"/>
      <c r="CI79" s="1275"/>
      <c r="CJ79" s="1275"/>
      <c r="CK79" s="1275"/>
      <c r="CL79" s="1275"/>
      <c r="CM79" s="1275"/>
      <c r="CN79" s="1275">
        <v>10.199999999999999</v>
      </c>
      <c r="CO79" s="1275"/>
      <c r="CP79" s="1275"/>
      <c r="CQ79" s="1275"/>
      <c r="CR79" s="1275"/>
      <c r="CS79" s="1275"/>
      <c r="CT79" s="1275"/>
      <c r="CU79" s="1275"/>
      <c r="CV79" s="1275">
        <v>9.9</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svuu35CCm7WE3m89SL8CyI28KnPYBcG6B/FYSbIXELVdBTnSAeU7Wti9eZpHjU6yqPdEzjf6/5tcxbTKsygHyw==" saltValue="Ev0nMWIjU32Y7JbBYXa2l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3" zoomScale="40" zoomScaleNormal="40" zoomScaleSheetLayoutView="70" workbookViewId="0">
      <selection activeCell="C63" sqref="C63:E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504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cQ7g2/mg53GMezSzab88I7aPJmyvE65MG1bj4yEG2iBUGcnBAc/G2JHAMJhz8sOBmdK3PXdqLv4vh6X0S0HumQ==" saltValue="2qv5A2OjeuIfPzLu+1Si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66" zoomScale="40" zoomScaleNormal="40" zoomScaleSheetLayoutView="55" workbookViewId="0">
      <selection activeCell="C63" sqref="C63:E63"/>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Rtm3tPuzXTNnd5REx6kd+Vu6Ir0pPUWQmYMcNhWarEezU+GH/4iLl3cbVYJGh46U8DR3ExTgtyBVnzin56Lxw==" saltValue="G7h5DXLEifpBVQEbAFC5f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556</v>
      </c>
      <c r="G2" s="136"/>
      <c r="H2" s="137"/>
    </row>
    <row r="3" spans="1:8" x14ac:dyDescent="0.15">
      <c r="A3" s="133" t="s">
        <v>549</v>
      </c>
      <c r="B3" s="138"/>
      <c r="C3" s="139"/>
      <c r="D3" s="140">
        <v>156368</v>
      </c>
      <c r="E3" s="141"/>
      <c r="F3" s="142">
        <v>136577</v>
      </c>
      <c r="G3" s="143"/>
      <c r="H3" s="144"/>
    </row>
    <row r="4" spans="1:8" x14ac:dyDescent="0.15">
      <c r="A4" s="145"/>
      <c r="B4" s="146"/>
      <c r="C4" s="147"/>
      <c r="D4" s="148">
        <v>68221</v>
      </c>
      <c r="E4" s="149"/>
      <c r="F4" s="150">
        <v>59645</v>
      </c>
      <c r="G4" s="151"/>
      <c r="H4" s="152"/>
    </row>
    <row r="5" spans="1:8" x14ac:dyDescent="0.15">
      <c r="A5" s="133" t="s">
        <v>551</v>
      </c>
      <c r="B5" s="138"/>
      <c r="C5" s="139"/>
      <c r="D5" s="140">
        <v>162312</v>
      </c>
      <c r="E5" s="141"/>
      <c r="F5" s="142">
        <v>132212</v>
      </c>
      <c r="G5" s="143"/>
      <c r="H5" s="144"/>
    </row>
    <row r="6" spans="1:8" x14ac:dyDescent="0.15">
      <c r="A6" s="145"/>
      <c r="B6" s="146"/>
      <c r="C6" s="147"/>
      <c r="D6" s="148">
        <v>26890</v>
      </c>
      <c r="E6" s="149"/>
      <c r="F6" s="150">
        <v>67114</v>
      </c>
      <c r="G6" s="151"/>
      <c r="H6" s="152"/>
    </row>
    <row r="7" spans="1:8" x14ac:dyDescent="0.15">
      <c r="A7" s="133" t="s">
        <v>552</v>
      </c>
      <c r="B7" s="138"/>
      <c r="C7" s="139"/>
      <c r="D7" s="140">
        <v>155826</v>
      </c>
      <c r="E7" s="141"/>
      <c r="F7" s="142">
        <v>93741</v>
      </c>
      <c r="G7" s="143"/>
      <c r="H7" s="144"/>
    </row>
    <row r="8" spans="1:8" x14ac:dyDescent="0.15">
      <c r="A8" s="145"/>
      <c r="B8" s="146"/>
      <c r="C8" s="147"/>
      <c r="D8" s="148">
        <v>48335</v>
      </c>
      <c r="E8" s="149"/>
      <c r="F8" s="150">
        <v>46285</v>
      </c>
      <c r="G8" s="151"/>
      <c r="H8" s="152"/>
    </row>
    <row r="9" spans="1:8" x14ac:dyDescent="0.15">
      <c r="A9" s="133" t="s">
        <v>553</v>
      </c>
      <c r="B9" s="138"/>
      <c r="C9" s="139"/>
      <c r="D9" s="140">
        <v>101372</v>
      </c>
      <c r="E9" s="141"/>
      <c r="F9" s="142">
        <v>107537</v>
      </c>
      <c r="G9" s="143"/>
      <c r="H9" s="144"/>
    </row>
    <row r="10" spans="1:8" x14ac:dyDescent="0.15">
      <c r="A10" s="145"/>
      <c r="B10" s="146"/>
      <c r="C10" s="147"/>
      <c r="D10" s="148">
        <v>27668</v>
      </c>
      <c r="E10" s="149"/>
      <c r="F10" s="150">
        <v>57923</v>
      </c>
      <c r="G10" s="151"/>
      <c r="H10" s="152"/>
    </row>
    <row r="11" spans="1:8" x14ac:dyDescent="0.15">
      <c r="A11" s="133" t="s">
        <v>554</v>
      </c>
      <c r="B11" s="138"/>
      <c r="C11" s="139"/>
      <c r="D11" s="140">
        <v>89550</v>
      </c>
      <c r="E11" s="141"/>
      <c r="F11" s="142">
        <v>113913</v>
      </c>
      <c r="G11" s="143"/>
      <c r="H11" s="144"/>
    </row>
    <row r="12" spans="1:8" x14ac:dyDescent="0.15">
      <c r="A12" s="145"/>
      <c r="B12" s="146"/>
      <c r="C12" s="153"/>
      <c r="D12" s="148">
        <v>26801</v>
      </c>
      <c r="E12" s="149"/>
      <c r="F12" s="150">
        <v>53160</v>
      </c>
      <c r="G12" s="151"/>
      <c r="H12" s="152"/>
    </row>
    <row r="13" spans="1:8" x14ac:dyDescent="0.15">
      <c r="A13" s="133"/>
      <c r="B13" s="138"/>
      <c r="C13" s="154"/>
      <c r="D13" s="155">
        <v>133086</v>
      </c>
      <c r="E13" s="156"/>
      <c r="F13" s="157">
        <v>116796</v>
      </c>
      <c r="G13" s="158"/>
      <c r="H13" s="144"/>
    </row>
    <row r="14" spans="1:8" x14ac:dyDescent="0.15">
      <c r="A14" s="145"/>
      <c r="B14" s="146"/>
      <c r="C14" s="147"/>
      <c r="D14" s="148">
        <v>39583</v>
      </c>
      <c r="E14" s="149"/>
      <c r="F14" s="150">
        <v>56825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2.88</v>
      </c>
      <c r="C19" s="159">
        <f>ROUND(VALUE(SUBSTITUTE(実質収支比率等に係る経年分析!G$48,"▲","-")),2)</f>
        <v>7.28</v>
      </c>
      <c r="D19" s="159">
        <f>ROUND(VALUE(SUBSTITUTE(実質収支比率等に係る経年分析!H$48,"▲","-")),2)</f>
        <v>4.1100000000000003</v>
      </c>
      <c r="E19" s="159">
        <f>ROUND(VALUE(SUBSTITUTE(実質収支比率等に係る経年分析!I$48,"▲","-")),2)</f>
        <v>4.59</v>
      </c>
      <c r="F19" s="159">
        <f>ROUND(VALUE(SUBSTITUTE(実質収支比率等に係る経年分析!J$48,"▲","-")),2)</f>
        <v>3.02</v>
      </c>
    </row>
    <row r="20" spans="1:11" x14ac:dyDescent="0.15">
      <c r="A20" s="159" t="s">
        <v>49</v>
      </c>
      <c r="B20" s="159">
        <f>ROUND(VALUE(SUBSTITUTE(実質収支比率等に係る経年分析!F$47,"▲","-")),2)</f>
        <v>6.7</v>
      </c>
      <c r="C20" s="159">
        <f>ROUND(VALUE(SUBSTITUTE(実質収支比率等に係る経年分析!G$47,"▲","-")),2)</f>
        <v>4.54</v>
      </c>
      <c r="D20" s="159">
        <f>ROUND(VALUE(SUBSTITUTE(実質収支比率等に係る経年分析!H$47,"▲","-")),2)</f>
        <v>7.99</v>
      </c>
      <c r="E20" s="159">
        <f>ROUND(VALUE(SUBSTITUTE(実質収支比率等に係る経年分析!I$47,"▲","-")),2)</f>
        <v>8.23</v>
      </c>
      <c r="F20" s="159">
        <f>ROUND(VALUE(SUBSTITUTE(実質収支比率等に係る経年分析!J$47,"▲","-")),2)</f>
        <v>6.79</v>
      </c>
    </row>
    <row r="21" spans="1:11" x14ac:dyDescent="0.15">
      <c r="A21" s="159" t="s">
        <v>50</v>
      </c>
      <c r="B21" s="159">
        <f>IF(ISNUMBER(VALUE(SUBSTITUTE(実質収支比率等に係る経年分析!F$49,"▲","-"))),ROUND(VALUE(SUBSTITUTE(実質収支比率等に係る経年分析!F$49,"▲","-")),2),NA())</f>
        <v>-1.06</v>
      </c>
      <c r="C21" s="159">
        <f>IF(ISNUMBER(VALUE(SUBSTITUTE(実質収支比率等に係る経年分析!G$49,"▲","-"))),ROUND(VALUE(SUBSTITUTE(実質収支比率等に係る経年分析!G$49,"▲","-")),2),NA())</f>
        <v>2.15</v>
      </c>
      <c r="D21" s="159">
        <f>IF(ISNUMBER(VALUE(SUBSTITUTE(実質収支比率等に係る経年分析!H$49,"▲","-"))),ROUND(VALUE(SUBSTITUTE(実質収支比率等に係る経年分析!H$49,"▲","-")),2),NA())</f>
        <v>2.06</v>
      </c>
      <c r="E21" s="159">
        <f>IF(ISNUMBER(VALUE(SUBSTITUTE(実質収支比率等に係る経年分析!I$49,"▲","-"))),ROUND(VALUE(SUBSTITUTE(実質収支比率等に係る経年分析!I$49,"▲","-")),2),NA())</f>
        <v>0.37</v>
      </c>
      <c r="F21" s="159">
        <f>IF(ISNUMBER(VALUE(SUBSTITUTE(実質収支比率等に係る経年分析!J$49,"▲","-"))),ROUND(VALUE(SUBSTITUTE(実質収支比率等に係る経年分析!J$49,"▲","-")),2),NA())</f>
        <v>-3.32</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0.03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0.03</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0.05</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0.52</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国民健康保険直営診療所事業特別会計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0.04</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0.05</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7.0000000000000007E-2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0.02</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0.01</v>
      </c>
    </row>
    <row r="31" spans="1:11" x14ac:dyDescent="0.15">
      <c r="A31" s="160" t="str">
        <f>IF(連結実質赤字比率に係る赤字・黒字の構成分析!C$39="",NA(),連結実質赤字比率に係る赤字・黒字の構成分析!C$39)</f>
        <v>水道事業会計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0.04</v>
      </c>
    </row>
    <row r="32" spans="1:11" x14ac:dyDescent="0.15">
      <c r="A32" s="160" t="str">
        <f>IF(連結実質赤字比率に係る赤字・黒字の構成分析!C$38="",NA(),連結実質赤字比率に係る赤字・黒字の構成分析!C$38)</f>
        <v>後期高齢者医療事業特別会計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0.04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0.08</v>
      </c>
    </row>
    <row r="33" spans="1:16" x14ac:dyDescent="0.15">
      <c r="A33" s="160" t="str">
        <f>IF(連結実質赤字比率に係る赤字・黒字の構成分析!C$37="",NA(),連結実質赤字比率に係る赤字・黒字の構成分析!C$37)</f>
        <v>電気通信事業特別会計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0.12</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0.12</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0.13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0.12</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0.24</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0.12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0.19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0.17</v>
      </c>
    </row>
    <row r="35" spans="1:16" x14ac:dyDescent="0.15">
      <c r="A35" s="160" t="str">
        <f>IF(連結実質赤字比率に係る赤字・黒字の構成分析!C$35="",NA(),連結実質赤字比率に係る赤字・黒字の構成分析!C$35)</f>
        <v>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0.2</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0.18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0.18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0.94</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0.54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2.75</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7.16</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3.98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4.45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2.89</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2122</v>
      </c>
      <c r="E42" s="161"/>
      <c r="F42" s="161"/>
      <c r="G42" s="161">
        <f>'実質公債費比率（分子）の構造'!L$52</f>
        <v>2122</v>
      </c>
      <c r="H42" s="161"/>
      <c r="I42" s="161"/>
      <c r="J42" s="161">
        <f>'実質公債費比率（分子）の構造'!M$52</f>
        <v>2045</v>
      </c>
      <c r="K42" s="161"/>
      <c r="L42" s="161"/>
      <c r="M42" s="161">
        <f>'実質公債費比率（分子）の構造'!N$52</f>
        <v>1998</v>
      </c>
      <c r="N42" s="161"/>
      <c r="O42" s="161"/>
      <c r="P42" s="161">
        <f>'実質公債費比率（分子）の構造'!O$52</f>
        <v>1970</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0</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9</v>
      </c>
      <c r="C44" s="161"/>
      <c r="D44" s="161"/>
      <c r="E44" s="161">
        <f>'実質公債費比率（分子）の構造'!L$50</f>
        <v>6</v>
      </c>
      <c r="F44" s="161"/>
      <c r="G44" s="161"/>
      <c r="H44" s="161">
        <f>'実質公債費比率（分子）の構造'!M$50</f>
        <v>6</v>
      </c>
      <c r="I44" s="161"/>
      <c r="J44" s="161"/>
      <c r="K44" s="161">
        <f>'実質公債費比率（分子）の構造'!N$50</f>
        <v>6</v>
      </c>
      <c r="L44" s="161"/>
      <c r="M44" s="161"/>
      <c r="N44" s="161">
        <f>'実質公債費比率（分子）の構造'!O$50</f>
        <v>6</v>
      </c>
      <c r="O44" s="161"/>
      <c r="P44" s="161"/>
    </row>
    <row r="45" spans="1:16" x14ac:dyDescent="0.15">
      <c r="A45" s="161" t="s">
        <v>60</v>
      </c>
      <c r="B45" s="161">
        <f>'実質公債費比率（分子）の構造'!K$49</f>
        <v>111</v>
      </c>
      <c r="C45" s="161"/>
      <c r="D45" s="161"/>
      <c r="E45" s="161">
        <f>'実質公債費比率（分子）の構造'!L$49</f>
        <v>97</v>
      </c>
      <c r="F45" s="161"/>
      <c r="G45" s="161"/>
      <c r="H45" s="161">
        <f>'実質公債費比率（分子）の構造'!M$49</f>
        <v>86</v>
      </c>
      <c r="I45" s="161"/>
      <c r="J45" s="161"/>
      <c r="K45" s="161">
        <f>'実質公債費比率（分子）の構造'!N$49</f>
        <v>97</v>
      </c>
      <c r="L45" s="161"/>
      <c r="M45" s="161"/>
      <c r="N45" s="161">
        <f>'実質公債費比率（分子）の構造'!O$49</f>
        <v>101</v>
      </c>
      <c r="O45" s="161"/>
      <c r="P45" s="161"/>
    </row>
    <row r="46" spans="1:16" x14ac:dyDescent="0.15">
      <c r="A46" s="161" t="s">
        <v>61</v>
      </c>
      <c r="B46" s="161">
        <f>'実質公債費比率（分子）の構造'!K$48</f>
        <v>674</v>
      </c>
      <c r="C46" s="161"/>
      <c r="D46" s="161"/>
      <c r="E46" s="161">
        <f>'実質公債費比率（分子）の構造'!L$48</f>
        <v>685</v>
      </c>
      <c r="F46" s="161"/>
      <c r="G46" s="161"/>
      <c r="H46" s="161">
        <f>'実質公債費比率（分子）の構造'!M$48</f>
        <v>664</v>
      </c>
      <c r="I46" s="161"/>
      <c r="J46" s="161"/>
      <c r="K46" s="161">
        <f>'実質公債費比率（分子）の構造'!N$48</f>
        <v>678</v>
      </c>
      <c r="L46" s="161"/>
      <c r="M46" s="161"/>
      <c r="N46" s="161">
        <f>'実質公債費比率（分子）の構造'!O$48</f>
        <v>679</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2298</v>
      </c>
      <c r="C49" s="161"/>
      <c r="D49" s="161"/>
      <c r="E49" s="161">
        <f>'実質公債費比率（分子）の構造'!L$45</f>
        <v>2236</v>
      </c>
      <c r="F49" s="161"/>
      <c r="G49" s="161"/>
      <c r="H49" s="161">
        <f>'実質公債費比率（分子）の構造'!M$45</f>
        <v>2075</v>
      </c>
      <c r="I49" s="161"/>
      <c r="J49" s="161"/>
      <c r="K49" s="161">
        <f>'実質公債費比率（分子）の構造'!N$45</f>
        <v>1994</v>
      </c>
      <c r="L49" s="161"/>
      <c r="M49" s="161"/>
      <c r="N49" s="161">
        <f>'実質公債費比率（分子）の構造'!O$45</f>
        <v>1927</v>
      </c>
      <c r="O49" s="161"/>
      <c r="P49" s="161"/>
    </row>
    <row r="50" spans="1:16" x14ac:dyDescent="0.15">
      <c r="A50" s="161" t="s">
        <v>65</v>
      </c>
      <c r="B50" s="161" t="e">
        <f>NA()</f>
        <v>#N/A</v>
      </c>
      <c r="C50" s="161">
        <f>IF(ISNUMBER('実質公債費比率（分子）の構造'!K$53),'実質公債費比率（分子）の構造'!K$53,NA())</f>
        <v>971</v>
      </c>
      <c r="D50" s="161" t="e">
        <f>NA()</f>
        <v>#N/A</v>
      </c>
      <c r="E50" s="161" t="e">
        <f>NA()</f>
        <v>#N/A</v>
      </c>
      <c r="F50" s="161">
        <f>IF(ISNUMBER('実質公債費比率（分子）の構造'!L$53),'実質公債費比率（分子）の構造'!L$53,NA())</f>
        <v>903</v>
      </c>
      <c r="G50" s="161" t="e">
        <f>NA()</f>
        <v>#N/A</v>
      </c>
      <c r="H50" s="161" t="e">
        <f>NA()</f>
        <v>#N/A</v>
      </c>
      <c r="I50" s="161">
        <f>IF(ISNUMBER('実質公債費比率（分子）の構造'!M$53),'実質公債費比率（分子）の構造'!M$53,NA())</f>
        <v>786</v>
      </c>
      <c r="J50" s="161" t="e">
        <f>NA()</f>
        <v>#N/A</v>
      </c>
      <c r="K50" s="161" t="e">
        <f>NA()</f>
        <v>#N/A</v>
      </c>
      <c r="L50" s="161">
        <f>IF(ISNUMBER('実質公債費比率（分子）の構造'!N$53),'実質公債費比率（分子）の構造'!N$53,NA())</f>
        <v>777</v>
      </c>
      <c r="M50" s="161" t="e">
        <f>NA()</f>
        <v>#N/A</v>
      </c>
      <c r="N50" s="161" t="e">
        <f>NA()</f>
        <v>#N/A</v>
      </c>
      <c r="O50" s="161">
        <f>IF(ISNUMBER('実質公債費比率（分子）の構造'!O$53),'実質公債費比率（分子）の構造'!O$53,NA())</f>
        <v>743</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18034</v>
      </c>
      <c r="E56" s="160"/>
      <c r="F56" s="160"/>
      <c r="G56" s="160">
        <f>'将来負担比率（分子）の構造'!J$52</f>
        <v>17336</v>
      </c>
      <c r="H56" s="160"/>
      <c r="I56" s="160"/>
      <c r="J56" s="160">
        <f>'将来負担比率（分子）の構造'!K$52</f>
        <v>17145</v>
      </c>
      <c r="K56" s="160"/>
      <c r="L56" s="160"/>
      <c r="M56" s="160">
        <f>'将来負担比率（分子）の構造'!L$52</f>
        <v>16059</v>
      </c>
      <c r="N56" s="160"/>
      <c r="O56" s="160"/>
      <c r="P56" s="160">
        <f>'将来負担比率（分子）の構造'!M$52</f>
        <v>15309</v>
      </c>
    </row>
    <row r="57" spans="1:16" x14ac:dyDescent="0.15">
      <c r="A57" s="160" t="s">
        <v>36</v>
      </c>
      <c r="B57" s="160"/>
      <c r="C57" s="160"/>
      <c r="D57" s="160">
        <f>'将来負担比率（分子）の構造'!I$51</f>
        <v>420</v>
      </c>
      <c r="E57" s="160"/>
      <c r="F57" s="160"/>
      <c r="G57" s="160">
        <f>'将来負担比率（分子）の構造'!J$51</f>
        <v>409</v>
      </c>
      <c r="H57" s="160"/>
      <c r="I57" s="160"/>
      <c r="J57" s="160">
        <f>'将来負担比率（分子）の構造'!K$51</f>
        <v>457</v>
      </c>
      <c r="K57" s="160"/>
      <c r="L57" s="160"/>
      <c r="M57" s="160">
        <f>'将来負担比率（分子）の構造'!L$51</f>
        <v>482</v>
      </c>
      <c r="N57" s="160"/>
      <c r="O57" s="160"/>
      <c r="P57" s="160">
        <f>'将来負担比率（分子）の構造'!M$51</f>
        <v>534</v>
      </c>
    </row>
    <row r="58" spans="1:16" x14ac:dyDescent="0.15">
      <c r="A58" s="160" t="s">
        <v>35</v>
      </c>
      <c r="B58" s="160"/>
      <c r="C58" s="160"/>
      <c r="D58" s="160">
        <f>'将来負担比率（分子）の構造'!I$50</f>
        <v>2783</v>
      </c>
      <c r="E58" s="160"/>
      <c r="F58" s="160"/>
      <c r="G58" s="160">
        <f>'将来負担比率（分子）の構造'!J$50</f>
        <v>2543</v>
      </c>
      <c r="H58" s="160"/>
      <c r="I58" s="160"/>
      <c r="J58" s="160">
        <f>'将来負担比率（分子）の構造'!K$50</f>
        <v>3152</v>
      </c>
      <c r="K58" s="160"/>
      <c r="L58" s="160"/>
      <c r="M58" s="160">
        <f>'将来負担比率（分子）の構造'!L$50</f>
        <v>3378</v>
      </c>
      <c r="N58" s="160"/>
      <c r="O58" s="160"/>
      <c r="P58" s="160">
        <f>'将来負担比率（分子）の構造'!M$50</f>
        <v>3479</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2269</v>
      </c>
      <c r="C62" s="160"/>
      <c r="D62" s="160"/>
      <c r="E62" s="160">
        <f>'将来負担比率（分子）の構造'!J$45</f>
        <v>2190</v>
      </c>
      <c r="F62" s="160"/>
      <c r="G62" s="160"/>
      <c r="H62" s="160">
        <f>'将来負担比率（分子）の構造'!K$45</f>
        <v>2162</v>
      </c>
      <c r="I62" s="160"/>
      <c r="J62" s="160"/>
      <c r="K62" s="160">
        <f>'将来負担比率（分子）の構造'!L$45</f>
        <v>2179</v>
      </c>
      <c r="L62" s="160"/>
      <c r="M62" s="160"/>
      <c r="N62" s="160">
        <f>'将来負担比率（分子）の構造'!M$45</f>
        <v>2167</v>
      </c>
      <c r="O62" s="160"/>
      <c r="P62" s="160"/>
    </row>
    <row r="63" spans="1:16" x14ac:dyDescent="0.15">
      <c r="A63" s="160" t="s">
        <v>28</v>
      </c>
      <c r="B63" s="160">
        <f>'将来負担比率（分子）の構造'!I$44</f>
        <v>1691</v>
      </c>
      <c r="C63" s="160"/>
      <c r="D63" s="160"/>
      <c r="E63" s="160">
        <f>'将来負担比率（分子）の構造'!J$44</f>
        <v>1051</v>
      </c>
      <c r="F63" s="160"/>
      <c r="G63" s="160"/>
      <c r="H63" s="160">
        <f>'将来負担比率（分子）の構造'!K$44</f>
        <v>949</v>
      </c>
      <c r="I63" s="160"/>
      <c r="J63" s="160"/>
      <c r="K63" s="160">
        <f>'将来負担比率（分子）の構造'!L$44</f>
        <v>885</v>
      </c>
      <c r="L63" s="160"/>
      <c r="M63" s="160"/>
      <c r="N63" s="160">
        <f>'将来負担比率（分子）の構造'!M$44</f>
        <v>768</v>
      </c>
      <c r="O63" s="160"/>
      <c r="P63" s="160"/>
    </row>
    <row r="64" spans="1:16" x14ac:dyDescent="0.15">
      <c r="A64" s="160" t="s">
        <v>27</v>
      </c>
      <c r="B64" s="160">
        <f>'将来負担比率（分子）の構造'!I$43</f>
        <v>9892</v>
      </c>
      <c r="C64" s="160"/>
      <c r="D64" s="160"/>
      <c r="E64" s="160">
        <f>'将来負担比率（分子）の構造'!J$43</f>
        <v>9670</v>
      </c>
      <c r="F64" s="160"/>
      <c r="G64" s="160"/>
      <c r="H64" s="160">
        <f>'将来負担比率（分子）の構造'!K$43</f>
        <v>9334</v>
      </c>
      <c r="I64" s="160"/>
      <c r="J64" s="160"/>
      <c r="K64" s="160">
        <f>'将来負担比率（分子）の構造'!L$43</f>
        <v>8955</v>
      </c>
      <c r="L64" s="160"/>
      <c r="M64" s="160"/>
      <c r="N64" s="160">
        <f>'将来負担比率（分子）の構造'!M$43</f>
        <v>8357</v>
      </c>
      <c r="O64" s="160"/>
      <c r="P64" s="160"/>
    </row>
    <row r="65" spans="1:16" x14ac:dyDescent="0.15">
      <c r="A65" s="160" t="s">
        <v>26</v>
      </c>
      <c r="B65" s="160">
        <f>'将来負担比率（分子）の構造'!I$42</f>
        <v>340</v>
      </c>
      <c r="C65" s="160"/>
      <c r="D65" s="160"/>
      <c r="E65" s="160">
        <f>'将来負担比率（分子）の構造'!J$42</f>
        <v>67</v>
      </c>
      <c r="F65" s="160"/>
      <c r="G65" s="160"/>
      <c r="H65" s="160">
        <f>'将来負担比率（分子）の構造'!K$42</f>
        <v>60</v>
      </c>
      <c r="I65" s="160"/>
      <c r="J65" s="160"/>
      <c r="K65" s="160">
        <f>'将来負担比率（分子）の構造'!L$42</f>
        <v>54</v>
      </c>
      <c r="L65" s="160"/>
      <c r="M65" s="160"/>
      <c r="N65" s="160">
        <f>'将来負担比率（分子）の構造'!M$42</f>
        <v>47</v>
      </c>
      <c r="O65" s="160"/>
      <c r="P65" s="160"/>
    </row>
    <row r="66" spans="1:16" x14ac:dyDescent="0.15">
      <c r="A66" s="160" t="s">
        <v>25</v>
      </c>
      <c r="B66" s="160">
        <f>'将来負担比率（分子）の構造'!I$41</f>
        <v>16007</v>
      </c>
      <c r="C66" s="160"/>
      <c r="D66" s="160"/>
      <c r="E66" s="160">
        <f>'将来負担比率（分子）の構造'!J$41</f>
        <v>15575</v>
      </c>
      <c r="F66" s="160"/>
      <c r="G66" s="160"/>
      <c r="H66" s="160">
        <f>'将来負担比率（分子）の構造'!K$41</f>
        <v>15421</v>
      </c>
      <c r="I66" s="160"/>
      <c r="J66" s="160"/>
      <c r="K66" s="160">
        <f>'将来負担比率（分子）の構造'!L$41</f>
        <v>14516</v>
      </c>
      <c r="L66" s="160"/>
      <c r="M66" s="160"/>
      <c r="N66" s="160">
        <f>'将来負担比率（分子）の構造'!M$41</f>
        <v>13762</v>
      </c>
      <c r="O66" s="160"/>
      <c r="P66" s="160"/>
    </row>
    <row r="67" spans="1:16" x14ac:dyDescent="0.15">
      <c r="A67" s="160" t="s">
        <v>69</v>
      </c>
      <c r="B67" s="160" t="e">
        <f>NA()</f>
        <v>#N/A</v>
      </c>
      <c r="C67" s="160">
        <f>IF(ISNUMBER('将来負担比率（分子）の構造'!I$53), IF('将来負担比率（分子）の構造'!I$53 &lt; 0, 0, '将来負担比率（分子）の構造'!I$53), NA())</f>
        <v>8962</v>
      </c>
      <c r="D67" s="160" t="e">
        <f>NA()</f>
        <v>#N/A</v>
      </c>
      <c r="E67" s="160" t="e">
        <f>NA()</f>
        <v>#N/A</v>
      </c>
      <c r="F67" s="160">
        <f>IF(ISNUMBER('将来負担比率（分子）の構造'!J$53), IF('将来負担比率（分子）の構造'!J$53 &lt; 0, 0, '将来負担比率（分子）の構造'!J$53), NA())</f>
        <v>8266</v>
      </c>
      <c r="G67" s="160" t="e">
        <f>NA()</f>
        <v>#N/A</v>
      </c>
      <c r="H67" s="160" t="e">
        <f>NA()</f>
        <v>#N/A</v>
      </c>
      <c r="I67" s="160">
        <f>IF(ISNUMBER('将来負担比率（分子）の構造'!K$53), IF('将来負担比率（分子）の構造'!K$53 &lt; 0, 0, '将来負担比率（分子）の構造'!K$53), NA())</f>
        <v>7171</v>
      </c>
      <c r="J67" s="160" t="e">
        <f>NA()</f>
        <v>#N/A</v>
      </c>
      <c r="K67" s="160" t="e">
        <f>NA()</f>
        <v>#N/A</v>
      </c>
      <c r="L67" s="160">
        <f>IF(ISNUMBER('将来負担比率（分子）の構造'!L$53), IF('将来負担比率（分子）の構造'!L$53 &lt; 0, 0, '将来負担比率（分子）の構造'!L$53), NA())</f>
        <v>6669</v>
      </c>
      <c r="M67" s="160" t="e">
        <f>NA()</f>
        <v>#N/A</v>
      </c>
      <c r="N67" s="160" t="e">
        <f>NA()</f>
        <v>#N/A</v>
      </c>
      <c r="O67" s="160">
        <f>IF(ISNUMBER('将来負担比率（分子）の構造'!M$53), IF('将来負担比率（分子）の構造'!M$53 &lt; 0, 0, '将来負担比率（分子）の構造'!M$53), NA())</f>
        <v>5779</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609</v>
      </c>
      <c r="C72" s="164">
        <f>基金残高に係る経年分析!G55</f>
        <v>610</v>
      </c>
      <c r="D72" s="164">
        <f>基金残高に係る経年分析!H55</f>
        <v>491</v>
      </c>
    </row>
    <row r="73" spans="1:16" x14ac:dyDescent="0.15">
      <c r="A73" s="163" t="s">
        <v>72</v>
      </c>
      <c r="B73" s="164">
        <f>基金残高に係る経年分析!F56</f>
        <v>1503</v>
      </c>
      <c r="C73" s="164">
        <f>基金残高に係る経年分析!G56</f>
        <v>1761</v>
      </c>
      <c r="D73" s="164">
        <f>基金残高に係る経年分析!H56</f>
        <v>1965</v>
      </c>
    </row>
    <row r="74" spans="1:16" x14ac:dyDescent="0.15">
      <c r="A74" s="163" t="s">
        <v>73</v>
      </c>
      <c r="B74" s="164">
        <f>基金残高に係る経年分析!F57</f>
        <v>2470</v>
      </c>
      <c r="C74" s="164">
        <f>基金残高に係る経年分析!G57</f>
        <v>2430</v>
      </c>
      <c r="D74" s="164">
        <f>基金残高に係る経年分析!H57</f>
        <v>2409</v>
      </c>
    </row>
  </sheetData>
  <sheetProtection algorithmName="SHA-512" hashValue="pvNe6N4sllffstuWMEZtY+cMhvtaXERNcqhFqfGypmtraLGGi4hImiaK7ww/d7G/TTCbIg1J+y2JNifFj+beNg==" saltValue="TPJiVDHz6c6ExhM9o+DEi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2019-10-17T06:08:27Z</cp:lastPrinted>
  <dcterms:created xsi:type="dcterms:W3CDTF">2019-02-14T04:12:10Z</dcterms:created>
  <dcterms:modified xsi:type="dcterms:W3CDTF">2019-10-17T06:21:16Z</dcterms:modified>
  <cp:category/>
</cp:coreProperties>
</file>