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財政係\決算統計\財政状況資料集\H29決算\03_県提出\"/>
    </mc:Choice>
  </mc:AlternateContent>
  <bookViews>
    <workbookView xWindow="0" yWindow="0" windowWidth="23040" windowHeight="939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<sst xmlns="http://schemas.openxmlformats.org/spreadsheetml/2006/main" count="1096" uniqueCount="616">
  <si>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</si>
  <si>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</si>
  <si>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</si>
  <si>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</si>
  <si>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</si>
  <si>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</si>
  <si>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</si>
  <si>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</si>
  <si>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</si>
  <si>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</si>
  <si>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</si>
  <si>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</si>
  <si>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</si>
  <si>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</si>
  <si>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</si>
  <si>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</si>
  <si>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</si>
  <si>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</si>
  <si>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</si>
  <si>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</si>
  <si>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</si>
  <si>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</si>
  <si>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</si>
  <si>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</si>
  <si>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</si>
  <si>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</si>
  <si>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</si>
  <si>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</si>
  <si>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</si>
  <si>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</si>
  <si>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</si>
  <si>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</si>
  <si>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</si>
  <si>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</si>
  <si>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</si>
  <si>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</si>
  <si>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</si>
  <si>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</si>
  <si>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</si>
  <si>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</si>
  <si>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</si>
  <si>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</si>
  <si>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</si>
  <si>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</si>
  <si>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</si>
  <si>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</si>
  <si>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</si>
  <si>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</si>
  <si>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</si>
  <si>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</si>
  <si>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</si>
  <si>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</si>
  <si>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</si>
  <si>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</si>
  <si>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</si>
  <si>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</si>
  <si>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</si>
  <si>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</si>
  <si>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</si>
  <si>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</si>
  <si>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</si>
  <si>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</si>
  <si>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</si>
  <si>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</si>
  <si>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</si>
  <si>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</si>
  <si>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</si>
  <si>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</si>
  <si>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</si>
  <si>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</si>
  <si>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</si>
  <si>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</si>
  <si>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</si>
  <si>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</si>
  <si>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</si>
  <si>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</si>
  <si>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</si>
  <si>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</si>
  <si>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</si>
  <si>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</si>
  <si>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</si>
  <si>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</si>
  <si>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</si>
  <si>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</si>
  <si>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</si>
  <si>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</si>
  <si>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</si>
  <si>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</si>
  <si>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</si>
  <si>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</si>
  <si>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</si>
  <si>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</si>
  <si>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</si>
  <si>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</si>
  <si>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</si>
  <si>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</si>
  <si>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</si>
  <si>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</si>
  <si>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</si>
  <si>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</si>
  <si>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</si>
  <si>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</si>
  <si>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</si>
  <si>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</si>
  <si>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</si>
  <si>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</si>
  <si>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</si>
  <si>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</si>
  <si>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</si>
  <si>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</si>
  <si>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</si>
  <si>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</si>
  <si>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</si>
  <si>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</si>
  <si>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</si>
  <si>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</si>
  <si>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</si>
  <si>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</si>
  <si>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</si>
  <si>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</si>
  <si>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</si>
  <si>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</si>
  <si>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</si>
  <si>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</si>
  <si>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</si>
  <si>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</si>
  <si>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</si>
  <si>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</si>
  <si>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</si>
  <si>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</si>
  <si>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</si>
  <si>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</si>
  <si>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</si>
  <si>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</si>
  <si>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</si>
  <si>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</si>
  <si>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</si>
  <si>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</si>
  <si>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</si>
  <si>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</si>
  <si>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</si>
  <si>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</si>
  <si>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</si>
  <si>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</si>
  <si>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</si>
  <si>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</si>
  <si>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</si>
  <si>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</si>
  <si>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</si>
  <si>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</si>
  <si>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</si>
  <si>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</si>
  <si>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</si>
  <si>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</si>
  <si>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</si>
  <si>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</si>
  <si>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</si>
  <si>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</si>
  <si>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</si>
  <si>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</si>
  <si>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</si>
  <si>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</si>
  <si>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</si>
  <si>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</si>
  <si>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</si>
  <si>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</si>
  <si>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</si>
  <si>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</si>
  <si>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</si>
  <si>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</si>
  <si>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</si>
  <si>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</si>
  <si>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</si>
  <si>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</si>
  <si>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</si>
  <si>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</si>
  <si>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</si>
  <si>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</si>
  <si>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</si>
  <si>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</si>
  <si>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</si>
  <si>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</si>
  <si>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</si>
  <si>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</si>
  <si>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</si>
  <si>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</si>
  <si>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</si>
  <si>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</si>
  <si>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</si>
  <si>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</si>
  <si>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</si>
  <si>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</si>
  <si>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</si>
  <si>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</si>
  <si>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</si>
  <si>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</si>
  <si>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</si>
  <si>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</si>
  <si>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</si>
  <si>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</si>
  <si>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</si>
  <si>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</si>
  <si>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</si>
  <si>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</si>
  <si>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</si>
  <si>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</si>
  <si>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</si>
  <si>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</si>
  <si>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島根県奥出雲町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</si>
  <si>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</si>
  <si>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</si>
  <si>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</si>
  <si>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</si>
  <si>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</si>
  <si>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</si>
  <si>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</si>
  <si>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</si>
  <si>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</si>
  <si>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</si>
  <si>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</si>
  <si>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</si>
  <si>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</si>
  <si>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</si>
  <si>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</si>
  <si>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</si>
  <si>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</si>
  <si>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</si>
  <si>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</si>
  <si>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</si>
  <si>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</si>
  <si>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</si>
  <si>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</si>
  <si>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</si>
  <si>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</si>
  <si>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</si>
  <si>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</si>
  <si>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</si>
  <si>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</si>
  <si>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</si>
  <si>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</si>
  <si>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</si>
  <si>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</si>
  <si>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</si>
  <si>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</si>
  <si>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</si>
  <si>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</si>
  <si>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</si>
  <si>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</si>
  <si>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</si>
  <si>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</si>
  <si>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</si>
  <si>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</si>
  <si>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</si>
  <si>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</si>
  <si>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</si>
  <si>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</si>
  <si>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</si>
  <si>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</si>
  <si>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</si>
  <si>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</si>
  <si>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</si>
  <si>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</si>
  <si>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</si>
  <si>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</si>
  <si>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</si>
  <si>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</si>
  <si>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</si>
  <si>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</si>
  <si>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</si>
  <si>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</si>
  <si>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</si>
  <si>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</si>
  <si>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</si>
  <si>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</si>
  <si>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</si>
  <si>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</si>
  <si>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</si>
  <si>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</si>
  <si>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</si>
  <si>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</si>
  <si>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</si>
  <si>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</si>
  <si>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</si>
  <si>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</si>
  <si>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</si>
  <si>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</si>
  <si>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</si>
  <si>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</si>
  <si>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</si>
  <si>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</si>
  <si>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</si>
  <si>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</si>
  <si>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</si>
  <si>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</si>
  <si>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</si>
  <si>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</si>
  <si>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</si>
  <si>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</si>
  <si>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</si>
  <si>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</si>
  <si>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</si>
  <si>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</si>
  <si>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</si>
  <si>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</si>
  <si>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</si>
  <si>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</si>
  <si>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</si>
  <si>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</si>
  <si>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</si>
  <si>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</si>
  <si>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</si>
  <si>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</si>
  <si>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</si>
  <si>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</si>
  <si>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</si>
  <si>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</si>
  <si>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</si>
  <si>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</si>
  <si>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</si>
  <si>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</si>
  <si>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</si>
  <si>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</si>
  <si>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</si>
  <si>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</si>
  <si>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</si>
  <si>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</si>
  <si>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</si>
  <si>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</si>
  <si>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</si>
  <si>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</si>
  <si>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</si>
  <si>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</si>
  <si>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</si>
  <si>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</si>
  <si>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</si>
  <si>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</si>
  <si>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</si>
  <si>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</si>
  <si>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</si>
  <si>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</si>
  <si>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</si>
  <si>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</si>
  <si>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</si>
  <si>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</si>
  <si>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</si>
  <si>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</si>
  <si>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</si>
  <si>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</si>
  <si>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</si>
  <si>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</si>
  <si>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</si>
  <si>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</si>
  <si>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</si>
  <si>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</si>
  <si>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</si>
  <si>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</si>
  <si>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</si>
  <si>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島根県奥出雲町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</si>
  <si>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</si>
  <si>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</si>
  <si>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</si>
  <si>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</si>
  <si>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</si>
  <si>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</si>
  <si>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</si>
  <si>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</si>
  <si>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</si>
  <si>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</si>
  <si>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</si>
  <si>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</si>
  <si>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</si>
  <si>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</si>
  <si>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</si>
  <si>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</si>
  <si>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</si>
  <si>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</si>
  <si>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</si>
  <si>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</si>
  <si>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</si>
  <si>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</si>
  <si>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</si>
  <si>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</si>
  <si>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</si>
  <si>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</si>
  <si>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</si>
  <si>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</si>
  <si>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</si>
  <si>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</si>
  <si>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</si>
  <si>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</si>
  <si>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</si>
  <si>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</si>
  <si>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</si>
  <si>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</si>
  <si>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</si>
  <si>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</si>
  <si>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t>
    <phoneticPr fontId="5"/>
  </si>
  <si>
    <t>介護サービス事業特別会計</t>
    <phoneticPr fontId="5"/>
  </si>
  <si>
    <t>訪問看護ステーション事業特別会計</t>
    <phoneticPr fontId="5"/>
  </si>
  <si>
    <t>奥出雲病院事業特別会計</t>
    <phoneticPr fontId="5"/>
  </si>
  <si>
    <t>法適用企業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</si>
  <si>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</si>
  <si>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</si>
  <si>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</si>
  <si>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</si>
  <si>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</si>
  <si>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</si>
  <si>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合併処理浄化槽事業特別会計</t>
    <phoneticPr fontId="5"/>
  </si>
  <si>
    <t>法非適用企業</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</si>
  <si>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</si>
  <si>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</si>
  <si>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</si>
  <si>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</si>
  <si>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</si>
  <si>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</si>
  <si>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</si>
  <si>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</si>
  <si>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</si>
  <si>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</si>
  <si>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</si>
  <si>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</si>
  <si>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</si>
  <si>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</si>
  <si>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</si>
  <si>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</si>
  <si>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</si>
  <si>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</si>
  <si>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</si>
  <si>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</si>
  <si>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</si>
  <si>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</si>
  <si>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</si>
  <si>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</si>
  <si>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</si>
  <si>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</si>
  <si>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</si>
  <si>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</si>
  <si>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</si>
  <si>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</si>
  <si>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</si>
  <si>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</si>
  <si>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</si>
  <si>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</si>
  <si>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</si>
  <si>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</si>
  <si>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</si>
  <si>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</si>
  <si>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</si>
  <si>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</si>
  <si>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</si>
  <si>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</si>
  <si>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</si>
  <si>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</si>
  <si>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</si>
  <si>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</si>
  <si>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</si>
  <si>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</si>
  <si>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</si>
  <si>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</si>
  <si>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</si>
  <si>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</si>
  <si>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</si>
  <si>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</si>
  <si>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</si>
  <si>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</si>
  <si>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</si>
  <si>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</si>
  <si>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</si>
  <si>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</si>
  <si>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</si>
  <si>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</si>
  <si>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</si>
  <si>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</si>
  <si>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</si>
  <si>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</si>
  <si>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</si>
  <si>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</si>
  <si>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</si>
  <si>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</si>
  <si>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奥出雲病院事業特別会計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</si>
  <si>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</si>
  <si>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</si>
  <si>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</si>
  <si>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</si>
  <si>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</si>
  <si>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</si>
  <si>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</si>
  <si>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</si>
  <si>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</si>
  <si>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</si>
  <si>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</si>
  <si>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</si>
  <si>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</si>
  <si>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</si>
  <si>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</si>
  <si>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</si>
  <si>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</si>
  <si>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</si>
  <si>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</si>
  <si>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</si>
  <si>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</si>
  <si>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</si>
  <si>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</si>
  <si>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</si>
  <si>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</si>
  <si>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</si>
  <si>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</si>
  <si>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</si>
  <si>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</si>
  <si>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</si>
  <si>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</si>
  <si>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</si>
  <si>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</si>
  <si>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</si>
  <si>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</si>
  <si>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</si>
  <si>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</si>
  <si>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</si>
  <si>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</si>
  <si>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</si>
  <si>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</si>
  <si>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</si>
  <si>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</si>
  <si>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</si>
  <si>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</si>
  <si>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</si>
  <si>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</si>
  <si>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</si>
  <si>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</si>
  <si>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</si>
  <si>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</si>
  <si>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</si>
  <si>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</si>
  <si>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</si>
  <si>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</si>
  <si>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</si>
  <si>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</si>
  <si>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</si>
  <si>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</si>
  <si>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</si>
  <si>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</si>
  <si>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</si>
  <si>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</si>
  <si>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</si>
  <si>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</si>
  <si>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</si>
  <si>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</si>
  <si>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</si>
  <si>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</si>
  <si>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</si>
  <si>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</si>
  <si>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</si>
  <si>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</si>
  <si>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</si>
  <si>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</si>
  <si>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</si>
  <si>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</si>
  <si>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</si>
  <si>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</si>
  <si>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</si>
  <si>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</si>
  <si>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</si>
  <si>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</si>
  <si>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</si>
  <si>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奥出雲病院事業特別会計</t>
  </si>
  <si>
    <t>一般会計</t>
  </si>
  <si>
    <t>水道事業会計</t>
  </si>
  <si>
    <t>国民健康保険事業特別会計</t>
  </si>
  <si>
    <t>後期高齢者医療保険事業特別会計</t>
  </si>
  <si>
    <t>仁多発電事業特別会計</t>
  </si>
  <si>
    <t>国営農地開発事業特別会計</t>
  </si>
  <si>
    <t>公共下水道事業特別会計</t>
  </si>
  <si>
    <t>その他会計（赤字）</t>
  </si>
  <si>
    <t>その他会計（黒字）</t>
  </si>
  <si>
    <t>地域振興基金</t>
    <rPh sb="0" eb="2">
      <t>チイキ</t>
    </rPh>
    <rPh sb="2" eb="4">
      <t>シンコウ</t>
    </rPh>
    <rPh sb="4" eb="6">
      <t>キキン</t>
    </rPh>
    <phoneticPr fontId="11"/>
  </si>
  <si>
    <t>ふるさと応援基金</t>
    <rPh sb="4" eb="6">
      <t>オウエン</t>
    </rPh>
    <rPh sb="6" eb="8">
      <t>キキン</t>
    </rPh>
    <phoneticPr fontId="11"/>
  </si>
  <si>
    <t>仁多米振興施設整備基金</t>
    <rPh sb="0" eb="2">
      <t>ニタ</t>
    </rPh>
    <rPh sb="2" eb="3">
      <t>マイ</t>
    </rPh>
    <rPh sb="3" eb="5">
      <t>シンコウ</t>
    </rPh>
    <rPh sb="5" eb="7">
      <t>シセツ</t>
    </rPh>
    <rPh sb="7" eb="9">
      <t>セイビ</t>
    </rPh>
    <rPh sb="9" eb="11">
      <t>キキン</t>
    </rPh>
    <phoneticPr fontId="11"/>
  </si>
  <si>
    <t>尾原ダム水源地域等整備減債基金</t>
    <rPh sb="0" eb="2">
      <t>オバラ</t>
    </rPh>
    <rPh sb="4" eb="6">
      <t>スイゲン</t>
    </rPh>
    <rPh sb="6" eb="8">
      <t>チイキ</t>
    </rPh>
    <rPh sb="8" eb="9">
      <t>トウ</t>
    </rPh>
    <rPh sb="9" eb="11">
      <t>セイビ</t>
    </rPh>
    <rPh sb="11" eb="13">
      <t>ゲンサイ</t>
    </rPh>
    <rPh sb="13" eb="15">
      <t>キキン</t>
    </rPh>
    <phoneticPr fontId="11"/>
  </si>
  <si>
    <t>福祉基金</t>
    <rPh sb="0" eb="2">
      <t>フクシ</t>
    </rPh>
    <rPh sb="2" eb="4">
      <t>キキン</t>
    </rPh>
    <phoneticPr fontId="11"/>
  </si>
  <si>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</si>
  <si>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</si>
  <si>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</si>
  <si>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</si>
  <si>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</si>
  <si>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</si>
  <si>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</si>
  <si>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</si>
  <si>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道の駅おろちループ</t>
    <rPh sb="0" eb="1">
      <t>ミチ</t>
    </rPh>
    <rPh sb="2" eb="3">
      <t>エキ</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</si>
  <si>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</si>
  <si>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</si>
  <si>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</si>
  <si>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</si>
  <si>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t>
    <phoneticPr fontId="2"/>
  </si>
  <si>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</si>
  <si>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</si>
  <si>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</si>
  <si>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31"/>
  </si>
  <si>
    <t>雲南広域連合（普通）</t>
    <rPh sb="0" eb="2">
      <t>ウンナン</t>
    </rPh>
    <rPh sb="2" eb="4">
      <t>コウイキ</t>
    </rPh>
    <rPh sb="4" eb="6">
      <t>レンゴウ</t>
    </rPh>
    <rPh sb="7" eb="9">
      <t>フツウ</t>
    </rPh>
    <phoneticPr fontId="31"/>
  </si>
  <si>
    <t>雲南広域連合（介護）</t>
    <rPh sb="0" eb="2">
      <t>ウンナン</t>
    </rPh>
    <rPh sb="2" eb="4">
      <t>コウイキ</t>
    </rPh>
    <rPh sb="4" eb="6">
      <t>レンゴウ</t>
    </rPh>
    <rPh sb="7" eb="9">
      <t>カイゴ</t>
    </rPh>
    <phoneticPr fontId="31"/>
  </si>
  <si>
    <t>雲南広域連合（公共下水）</t>
    <rPh sb="0" eb="2">
      <t>ウンナン</t>
    </rPh>
    <rPh sb="2" eb="4">
      <t>コウイキ</t>
    </rPh>
    <rPh sb="4" eb="6">
      <t>レンゴウ</t>
    </rPh>
    <rPh sb="7" eb="9">
      <t>コウキョウ</t>
    </rPh>
    <rPh sb="9" eb="11">
      <t>ゲスイ</t>
    </rPh>
    <phoneticPr fontId="31"/>
  </si>
  <si>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31"/>
  </si>
  <si>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3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</si>
  <si>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</si>
  <si>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</si>
  <si>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</si>
  <si>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</si>
  <si>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</si>
  <si>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</si>
  <si>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</si>
  <si>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</si>
  <si>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</si>
  <si>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</si>
  <si>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</si>
  <si>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</si>
  <si>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本町においては、事業用資産、インフラ資産ともに近年においても積極的に投資を行っていることから、類似団体に比べて有形固定資産減価償却率は低くなっている。
　将来負担比率については、近年充当可能特定財源である基金の取崩をおこなっている事などから高止まり傾向にある。
　計画的な繰上償還と新規起債発行の抑制により、将来負担の適正化を図りたい。</t>
    <phoneticPr fontId="2"/>
  </si>
  <si>
    <t>　本町においては、繰上償還の実施などにより実質公債費比率は毎年改善しているが、類似団体と比較すると依然として高水準にある。
　将来負担比率については、近年充当可能特定財源である基金の取崩をおこなっている事などから高止まり傾向にある。
　計画的な繰上償還と新規起債発行の抑制により、将来負担及び公債費の適正化を図りたい。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</si>
</sst>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B30B-459D-8CF9-A49701587F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202506</c:v>
                </c:pt>
                <c:pt idx="1">
                  <c:v>155408</c:v>
                </c:pt>
                <c:pt idx="2">
                  <c:v>191293</c:v>
                </c:pt>
                <c:pt idx="3">
                  <c:v>246118</c:v>
                </c:pt>
                <c:pt idx="4">
                  <c:v>155477</c:v>
                </c:pt>
              </c:numCache>
            </c:numRef>
          </c:val>
          <c:smooth val="0"/>
          <c:extLst xmlns:c16r2="http://schemas.microsoft.com/office/drawing/2015/06/chart">
            <c:ext xmlns:c16="http://schemas.microsoft.com/office/drawing/2014/chart" uri="{C3380CC4-5D6E-409C-BE32-E72D297353CC}">
              <c16:uniqueId val="{00000001-B30B-459D-8CF9-A49701587FF4}"/>
            </c:ext>
          </c:extLst>
        </c:ser>
        <c:dLbls>
          <c:showLegendKey val="0"/>
          <c:showVal val="0"/>
          <c:showCatName val="0"/>
          <c:showSerName val="0"/>
          <c:showPercent val="0"/>
          <c:showBubbleSize val="0"/>
        </c:dLbls>
        <c:marker val="1"/>
        <c:smooth val="0"/>
        <c:axId val="532713304"/>
        <c:axId val="173319704"/>
      </c:lineChart>
      <c:catAx>
        <c:axId val="532713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19704"/>
        <c:crosses val="autoZero"/>
        <c:auto val="1"/>
        <c:lblAlgn val="ctr"/>
        <c:lblOffset val="100"/>
        <c:tickLblSkip val="1"/>
        <c:tickMarkSkip val="1"/>
        <c:noMultiLvlLbl val="0"/>
      </c:catAx>
      <c:valAx>
        <c:axId val="17331970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713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c:v>
                </c:pt>
                <c:pt idx="1">
                  <c:v>2.2400000000000002</c:v>
                </c:pt>
                <c:pt idx="2">
                  <c:v>2.2200000000000002</c:v>
                </c:pt>
                <c:pt idx="3">
                  <c:v>2.4900000000000002</c:v>
                </c:pt>
                <c:pt idx="4">
                  <c:v>1.81</c:v>
                </c:pt>
              </c:numCache>
            </c:numRef>
          </c:val>
          <c:extLst xmlns:c16r2="http://schemas.microsoft.com/office/drawing/2015/06/chart">
            <c:ext xmlns:c16="http://schemas.microsoft.com/office/drawing/2014/chart" uri="{C3380CC4-5D6E-409C-BE32-E72D297353CC}">
              <c16:uniqueId val="{00000000-2D75-4B9E-8103-526EC4055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11.89</c:v>
                </c:pt>
                <c:pt idx="1">
                  <c:v>12</c:v>
                </c:pt>
                <c:pt idx="2">
                  <c:v>11.85</c:v>
                </c:pt>
                <c:pt idx="3">
                  <c:v>8.64</c:v>
                </c:pt>
                <c:pt idx="4">
                  <c:v>8.73</c:v>
                </c:pt>
              </c:numCache>
            </c:numRef>
          </c:val>
          <c:extLst xmlns:c16r2="http://schemas.microsoft.com/office/drawing/2015/06/chart">
            <c:ext xmlns:c16="http://schemas.microsoft.com/office/drawing/2014/chart" uri="{C3380CC4-5D6E-409C-BE32-E72D297353CC}">
              <c16:uniqueId val="{00000001-2D75-4B9E-8103-526EC4055E4D}"/>
            </c:ext>
          </c:extLst>
        </c:ser>
        <c:dLbls>
          <c:showLegendKey val="0"/>
          <c:showVal val="0"/>
          <c:showCatName val="0"/>
          <c:showSerName val="0"/>
          <c:showPercent val="0"/>
          <c:showBubbleSize val="0"/>
        </c:dLbls>
        <c:gapWidth val="250"/>
        <c:overlap val="100"/>
        <c:axId val="539468392"/>
        <c:axId val="53946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9.15</c:v>
                </c:pt>
                <c:pt idx="1">
                  <c:v>7.51</c:v>
                </c:pt>
                <c:pt idx="2">
                  <c:v>7.62</c:v>
                </c:pt>
                <c:pt idx="3">
                  <c:v>3.28</c:v>
                </c:pt>
                <c:pt idx="4">
                  <c:v>4.55</c:v>
                </c:pt>
              </c:numCache>
            </c:numRef>
          </c:val>
          <c:smooth val="0"/>
          <c:extLst xmlns:c16r2="http://schemas.microsoft.com/office/drawing/2015/06/chart">
            <c:ext xmlns:c16="http://schemas.microsoft.com/office/drawing/2014/chart" uri="{C3380CC4-5D6E-409C-BE32-E72D297353CC}">
              <c16:uniqueId val="{00000002-2D75-4B9E-8103-526EC4055E4D}"/>
            </c:ext>
          </c:extLst>
        </c:ser>
        <c:dLbls>
          <c:showLegendKey val="0"/>
          <c:showVal val="0"/>
          <c:showCatName val="0"/>
          <c:showSerName val="0"/>
          <c:showPercent val="0"/>
          <c:showBubbleSize val="0"/>
        </c:dLbls>
        <c:marker val="1"/>
        <c:smooth val="0"/>
        <c:axId val="539468392"/>
        <c:axId val="539468784"/>
      </c:lineChart>
      <c:catAx>
        <c:axId val="53946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468784"/>
        <c:crosses val="autoZero"/>
        <c:auto val="1"/>
        <c:lblAlgn val="ctr"/>
        <c:lblOffset val="100"/>
        <c:tickLblSkip val="1"/>
        <c:tickMarkSkip val="1"/>
        <c:noMultiLvlLbl val="0"/>
      </c:catAx>
      <c:valAx>
        <c:axId val="53946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6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0.05</c:v>
                </c:pt>
                <c:pt idx="4">
                  <c:v>#N/A</c:v>
                </c:pt>
                <c:pt idx="5">
                  <c:v>0.05</c:v>
                </c:pt>
                <c:pt idx="6">
                  <c:v>#N/A</c:v>
                </c:pt>
                <c:pt idx="7">
                  <c:v>0.11</c:v>
                </c:pt>
                <c:pt idx="8">
                  <c:v>#N/A</c:v>
                </c:pt>
                <c:pt idx="9">
                  <c:v>0.01</c:v>
                </c:pt>
              </c:numCache>
            </c:numRef>
          </c:val>
          <c:extLst xmlns:c16r2="http://schemas.microsoft.com/office/drawing/2015/06/chart">
            <c:ext xmlns:c16="http://schemas.microsoft.com/office/drawing/2014/chart" uri="{C3380CC4-5D6E-409C-BE32-E72D297353CC}">
              <c16:uniqueId val="{00000000-F413-498B-8B23-B88DF4CE9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13-498B-8B23-B88DF4CE98B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F413-498B-8B23-B88DF4CE98BA}"/>
            </c:ext>
          </c:extLst>
        </c:ser>
        <c:ser>
          <c:idx val="3"/>
          <c:order val="3"/>
          <c:tx>
            <c:strRef>
              <c:f>データシート!$A$30</c:f>
              <c:strCache>
                <c:ptCount val="1"/>
                <c:pt idx="0">
                  <c:v>国営農地開発事業特別会計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F413-498B-8B23-B88DF4CE98BA}"/>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F413-498B-8B23-B88DF4CE98BA}"/>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F413-498B-8B23-B88DF4CE98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0.03</c:v>
                </c:pt>
                <c:pt idx="4">
                  <c:v>#N/A</c:v>
                </c:pt>
                <c:pt idx="5">
                  <c:v>0.16</c:v>
                </c:pt>
                <c:pt idx="6">
                  <c:v>#N/A</c:v>
                </c:pt>
                <c:pt idx="7">
                  <c:v>0.91</c:v>
                </c:pt>
                <c:pt idx="8">
                  <c:v>#N/A</c:v>
                </c:pt>
                <c:pt idx="9">
                  <c:v>0.55000000000000004</c:v>
                </c:pt>
              </c:numCache>
            </c:numRef>
          </c:val>
          <c:extLst xmlns:c16r2="http://schemas.microsoft.com/office/drawing/2015/06/chart">
            <c:ext xmlns:c16="http://schemas.microsoft.com/office/drawing/2014/chart" uri="{C3380CC4-5D6E-409C-BE32-E72D297353CC}">
              <c16:uniqueId val="{00000006-F413-498B-8B23-B88DF4CE98B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0.97</c:v>
                </c:pt>
              </c:numCache>
            </c:numRef>
          </c:val>
          <c:extLst xmlns:c16r2="http://schemas.microsoft.com/office/drawing/2015/06/chart">
            <c:ext xmlns:c16="http://schemas.microsoft.com/office/drawing/2014/chart" uri="{C3380CC4-5D6E-409C-BE32-E72D297353CC}">
              <c16:uniqueId val="{00000007-F413-498B-8B23-B88DF4CE98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2.2200000000000002</c:v>
                </c:pt>
                <c:pt idx="4">
                  <c:v>#N/A</c:v>
                </c:pt>
                <c:pt idx="5">
                  <c:v>2.2000000000000002</c:v>
                </c:pt>
                <c:pt idx="6">
                  <c:v>#N/A</c:v>
                </c:pt>
                <c:pt idx="7">
                  <c:v>2.48</c:v>
                </c:pt>
                <c:pt idx="8">
                  <c:v>#N/A</c:v>
                </c:pt>
                <c:pt idx="9">
                  <c:v>1.79</c:v>
                </c:pt>
              </c:numCache>
            </c:numRef>
          </c:val>
          <c:extLst xmlns:c16r2="http://schemas.microsoft.com/office/drawing/2015/06/chart">
            <c:ext xmlns:c16="http://schemas.microsoft.com/office/drawing/2014/chart" uri="{C3380CC4-5D6E-409C-BE32-E72D297353CC}">
              <c16:uniqueId val="{00000008-F413-498B-8B23-B88DF4CE98BA}"/>
            </c:ext>
          </c:extLst>
        </c:ser>
        <c:ser>
          <c:idx val="9"/>
          <c:order val="9"/>
          <c:tx>
            <c:strRef>
              <c:f>データシート!$A$36</c:f>
              <c:strCache>
                <c:ptCount val="1"/>
                <c:pt idx="0">
                  <c:v>奥出雲病院事業特別会計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4.4000000000000004</c:v>
                </c:pt>
                <c:pt idx="2">
                  <c:v>#N/A</c:v>
                </c:pt>
                <c:pt idx="3">
                  <c:v>4.9400000000000004</c:v>
                </c:pt>
                <c:pt idx="4">
                  <c:v>#N/A</c:v>
                </c:pt>
                <c:pt idx="5">
                  <c:v>4.1399999999999997</c:v>
                </c:pt>
                <c:pt idx="6">
                  <c:v>#N/A</c:v>
                </c:pt>
                <c:pt idx="7">
                  <c:v>3.42</c:v>
                </c:pt>
                <c:pt idx="8">
                  <c:v>#N/A</c:v>
                </c:pt>
                <c:pt idx="9">
                  <c:v>2.29</c:v>
                </c:pt>
              </c:numCache>
            </c:numRef>
          </c:val>
          <c:extLst xmlns:c16r2="http://schemas.microsoft.com/office/drawing/2015/06/chart">
            <c:ext xmlns:c16="http://schemas.microsoft.com/office/drawing/2014/chart" uri="{C3380CC4-5D6E-409C-BE32-E72D297353CC}">
              <c16:uniqueId val="{00000009-F413-498B-8B23-B88DF4CE98BA}"/>
            </c:ext>
          </c:extLst>
        </c:ser>
        <c:dLbls>
          <c:showLegendKey val="0"/>
          <c:showVal val="0"/>
          <c:showCatName val="0"/>
          <c:showSerName val="0"/>
          <c:showPercent val="0"/>
          <c:showBubbleSize val="0"/>
        </c:dLbls>
        <c:gapWidth val="150"/>
        <c:overlap val="100"/>
        <c:axId val="539469568"/>
        <c:axId val="539469960"/>
      </c:barChart>
      <c:catAx>
        <c:axId val="5394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69960"/>
        <c:crosses val="autoZero"/>
        <c:auto val="1"/>
        <c:lblAlgn val="ctr"/>
        <c:lblOffset val="100"/>
        <c:tickLblSkip val="1"/>
        <c:tickMarkSkip val="1"/>
        <c:noMultiLvlLbl val="0"/>
      </c:catAx>
      <c:valAx>
        <c:axId val="539469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6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2844</c:v>
                </c:pt>
                <c:pt idx="5">
                  <c:v>2917</c:v>
                </c:pt>
                <c:pt idx="8">
                  <c:v>2965</c:v>
                </c:pt>
                <c:pt idx="11">
                  <c:v>2931</c:v>
                </c:pt>
                <c:pt idx="14">
                  <c:v>2940</c:v>
                </c:pt>
              </c:numCache>
            </c:numRef>
          </c:val>
          <c:extLst xmlns:c16r2="http://schemas.microsoft.com/office/drawing/2015/06/chart">
            <c:ext xmlns:c16="http://schemas.microsoft.com/office/drawing/2014/chart" uri="{C3380CC4-5D6E-409C-BE32-E72D297353CC}">
              <c16:uniqueId val="{00000000-EE26-445A-BB24-07648149C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26-445A-BB24-07648149C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74</c:v>
                </c:pt>
                <c:pt idx="3">
                  <c:v>25</c:v>
                </c:pt>
                <c:pt idx="6">
                  <c:v>21</c:v>
                </c:pt>
                <c:pt idx="9">
                  <c:v>18</c:v>
                </c:pt>
                <c:pt idx="12">
                  <c:v>17</c:v>
                </c:pt>
              </c:numCache>
            </c:numRef>
          </c:val>
          <c:extLst xmlns:c16r2="http://schemas.microsoft.com/office/drawing/2015/06/chart">
            <c:ext xmlns:c16="http://schemas.microsoft.com/office/drawing/2014/chart" uri="{C3380CC4-5D6E-409C-BE32-E72D297353CC}">
              <c16:uniqueId val="{00000002-EE26-445A-BB24-07648149C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21</c:v>
                </c:pt>
                <c:pt idx="6">
                  <c:v>31</c:v>
                </c:pt>
                <c:pt idx="9">
                  <c:v>31</c:v>
                </c:pt>
                <c:pt idx="12">
                  <c:v>29</c:v>
                </c:pt>
              </c:numCache>
            </c:numRef>
          </c:val>
          <c:extLst xmlns:c16r2="http://schemas.microsoft.com/office/drawing/2015/06/chart">
            <c:ext xmlns:c16="http://schemas.microsoft.com/office/drawing/2014/chart" uri="{C3380CC4-5D6E-409C-BE32-E72D297353CC}">
              <c16:uniqueId val="{00000003-EE26-445A-BB24-07648149C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986</c:v>
                </c:pt>
                <c:pt idx="3">
                  <c:v>983</c:v>
                </c:pt>
                <c:pt idx="6">
                  <c:v>1037</c:v>
                </c:pt>
                <c:pt idx="9">
                  <c:v>1043</c:v>
                </c:pt>
                <c:pt idx="12">
                  <c:v>1075</c:v>
                </c:pt>
              </c:numCache>
            </c:numRef>
          </c:val>
          <c:extLst xmlns:c16r2="http://schemas.microsoft.com/office/drawing/2015/06/chart">
            <c:ext xmlns:c16="http://schemas.microsoft.com/office/drawing/2014/chart" uri="{C3380CC4-5D6E-409C-BE32-E72D297353CC}">
              <c16:uniqueId val="{00000004-EE26-445A-BB24-07648149C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26-445A-BB24-07648149C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26-445A-BB24-07648149C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2676</c:v>
                </c:pt>
                <c:pt idx="3">
                  <c:v>2649</c:v>
                </c:pt>
                <c:pt idx="6">
                  <c:v>2627</c:v>
                </c:pt>
                <c:pt idx="9">
                  <c:v>2616</c:v>
                </c:pt>
                <c:pt idx="12">
                  <c:v>2538</c:v>
                </c:pt>
              </c:numCache>
            </c:numRef>
          </c:val>
          <c:extLst xmlns:c16r2="http://schemas.microsoft.com/office/drawing/2015/06/chart">
            <c:ext xmlns:c16="http://schemas.microsoft.com/office/drawing/2014/chart" uri="{C3380CC4-5D6E-409C-BE32-E72D297353CC}">
              <c16:uniqueId val="{00000007-EE26-445A-BB24-07648149C30E}"/>
            </c:ext>
          </c:extLst>
        </c:ser>
        <c:dLbls>
          <c:showLegendKey val="0"/>
          <c:showVal val="0"/>
          <c:showCatName val="0"/>
          <c:showSerName val="0"/>
          <c:showPercent val="0"/>
          <c:showBubbleSize val="0"/>
        </c:dLbls>
        <c:gapWidth val="100"/>
        <c:overlap val="100"/>
        <c:axId val="539470744"/>
        <c:axId val="5394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911</c:v>
                </c:pt>
                <c:pt idx="2">
                  <c:v>#N/A</c:v>
                </c:pt>
                <c:pt idx="3">
                  <c:v>#N/A</c:v>
                </c:pt>
                <c:pt idx="4">
                  <c:v>761</c:v>
                </c:pt>
                <c:pt idx="5">
                  <c:v>#N/A</c:v>
                </c:pt>
                <c:pt idx="6">
                  <c:v>#N/A</c:v>
                </c:pt>
                <c:pt idx="7">
                  <c:v>751</c:v>
                </c:pt>
                <c:pt idx="8">
                  <c:v>#N/A</c:v>
                </c:pt>
                <c:pt idx="9">
                  <c:v>#N/A</c:v>
                </c:pt>
                <c:pt idx="10">
                  <c:v>777</c:v>
                </c:pt>
                <c:pt idx="11">
                  <c:v>#N/A</c:v>
                </c:pt>
                <c:pt idx="12">
                  <c:v>#N/A</c:v>
                </c:pt>
                <c:pt idx="13">
                  <c:v>719</c:v>
                </c:pt>
                <c:pt idx="14">
                  <c:v>#N/A</c:v>
                </c:pt>
              </c:numCache>
            </c:numRef>
          </c:val>
          <c:smooth val="0"/>
          <c:extLst xmlns:c16r2="http://schemas.microsoft.com/office/drawing/2015/06/chart">
            <c:ext xmlns:c16="http://schemas.microsoft.com/office/drawing/2014/chart" uri="{C3380CC4-5D6E-409C-BE32-E72D297353CC}">
              <c16:uniqueId val="{00000008-EE26-445A-BB24-07648149C30E}"/>
            </c:ext>
          </c:extLst>
        </c:ser>
        <c:dLbls>
          <c:showLegendKey val="0"/>
          <c:showVal val="0"/>
          <c:showCatName val="0"/>
          <c:showSerName val="0"/>
          <c:showPercent val="0"/>
          <c:showBubbleSize val="0"/>
        </c:dLbls>
        <c:marker val="1"/>
        <c:smooth val="0"/>
        <c:axId val="539470744"/>
        <c:axId val="539471136"/>
      </c:lineChart>
      <c:catAx>
        <c:axId val="53947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71136"/>
        <c:crosses val="autoZero"/>
        <c:auto val="1"/>
        <c:lblAlgn val="ctr"/>
        <c:lblOffset val="100"/>
        <c:tickLblSkip val="1"/>
        <c:tickMarkSkip val="1"/>
        <c:noMultiLvlLbl val="0"/>
      </c:catAx>
      <c:valAx>
        <c:axId val="5394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7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26081</c:v>
                </c:pt>
                <c:pt idx="5">
                  <c:v>25301</c:v>
                </c:pt>
                <c:pt idx="8">
                  <c:v>24649</c:v>
                </c:pt>
                <c:pt idx="11">
                  <c:v>24304</c:v>
                </c:pt>
                <c:pt idx="14">
                  <c:v>23068</c:v>
                </c:pt>
              </c:numCache>
            </c:numRef>
          </c:val>
          <c:extLst xmlns:c16r2="http://schemas.microsoft.com/office/drawing/2015/06/chart">
            <c:ext xmlns:c16="http://schemas.microsoft.com/office/drawing/2014/chart" uri="{C3380CC4-5D6E-409C-BE32-E72D297353CC}">
              <c16:uniqueId val="{00000000-29C7-4F2D-A141-369CD0313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1066</c:v>
                </c:pt>
                <c:pt idx="5">
                  <c:v>911</c:v>
                </c:pt>
                <c:pt idx="8">
                  <c:v>788</c:v>
                </c:pt>
                <c:pt idx="11">
                  <c:v>786</c:v>
                </c:pt>
                <c:pt idx="14">
                  <c:v>701</c:v>
                </c:pt>
              </c:numCache>
            </c:numRef>
          </c:val>
          <c:extLst xmlns:c16r2="http://schemas.microsoft.com/office/drawing/2015/06/chart">
            <c:ext xmlns:c16="http://schemas.microsoft.com/office/drawing/2014/chart" uri="{C3380CC4-5D6E-409C-BE32-E72D297353CC}">
              <c16:uniqueId val="{00000001-29C7-4F2D-A141-369CD0313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3115</c:v>
                </c:pt>
                <c:pt idx="5">
                  <c:v>3144</c:v>
                </c:pt>
                <c:pt idx="8">
                  <c:v>3164</c:v>
                </c:pt>
                <c:pt idx="11">
                  <c:v>2654</c:v>
                </c:pt>
                <c:pt idx="14">
                  <c:v>2576</c:v>
                </c:pt>
              </c:numCache>
            </c:numRef>
          </c:val>
          <c:extLst xmlns:c16r2="http://schemas.microsoft.com/office/drawing/2015/06/chart">
            <c:ext xmlns:c16="http://schemas.microsoft.com/office/drawing/2014/chart" uri="{C3380CC4-5D6E-409C-BE32-E72D297353CC}">
              <c16:uniqueId val="{00000002-29C7-4F2D-A141-369CD0313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C7-4F2D-A141-369CD0313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C7-4F2D-A141-369CD0313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166</c:v>
                </c:pt>
                <c:pt idx="3">
                  <c:v>64</c:v>
                </c:pt>
                <c:pt idx="6">
                  <c:v>99</c:v>
                </c:pt>
                <c:pt idx="9">
                  <c:v>77</c:v>
                </c:pt>
                <c:pt idx="12">
                  <c:v>108</c:v>
                </c:pt>
              </c:numCache>
            </c:numRef>
          </c:val>
          <c:extLst xmlns:c16r2="http://schemas.microsoft.com/office/drawing/2015/06/chart">
            <c:ext xmlns:c16="http://schemas.microsoft.com/office/drawing/2014/chart" uri="{C3380CC4-5D6E-409C-BE32-E72D297353CC}">
              <c16:uniqueId val="{00000005-29C7-4F2D-A141-369CD0313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1244</c:v>
                </c:pt>
                <c:pt idx="3">
                  <c:v>1209</c:v>
                </c:pt>
                <c:pt idx="6">
                  <c:v>1152</c:v>
                </c:pt>
                <c:pt idx="9">
                  <c:v>1055</c:v>
                </c:pt>
                <c:pt idx="12">
                  <c:v>1053</c:v>
                </c:pt>
              </c:numCache>
            </c:numRef>
          </c:val>
          <c:extLst xmlns:c16r2="http://schemas.microsoft.com/office/drawing/2015/06/chart">
            <c:ext xmlns:c16="http://schemas.microsoft.com/office/drawing/2014/chart" uri="{C3380CC4-5D6E-409C-BE32-E72D297353CC}">
              <c16:uniqueId val="{00000006-29C7-4F2D-A141-369CD0313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231</c:v>
                </c:pt>
                <c:pt idx="3">
                  <c:v>234</c:v>
                </c:pt>
                <c:pt idx="6">
                  <c:v>236</c:v>
                </c:pt>
                <c:pt idx="9">
                  <c:v>251</c:v>
                </c:pt>
                <c:pt idx="12">
                  <c:v>233</c:v>
                </c:pt>
              </c:numCache>
            </c:numRef>
          </c:val>
          <c:extLst xmlns:c16r2="http://schemas.microsoft.com/office/drawing/2015/06/chart">
            <c:ext xmlns:c16="http://schemas.microsoft.com/office/drawing/2014/chart" uri="{C3380CC4-5D6E-409C-BE32-E72D297353CC}">
              <c16:uniqueId val="{00000007-29C7-4F2D-A141-369CD0313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13192</c:v>
                </c:pt>
                <c:pt idx="3">
                  <c:v>13003</c:v>
                </c:pt>
                <c:pt idx="6">
                  <c:v>12633</c:v>
                </c:pt>
                <c:pt idx="9">
                  <c:v>12283</c:v>
                </c:pt>
                <c:pt idx="12">
                  <c:v>12156</c:v>
                </c:pt>
              </c:numCache>
            </c:numRef>
          </c:val>
          <c:extLst xmlns:c16r2="http://schemas.microsoft.com/office/drawing/2015/06/chart">
            <c:ext xmlns:c16="http://schemas.microsoft.com/office/drawing/2014/chart" uri="{C3380CC4-5D6E-409C-BE32-E72D297353CC}">
              <c16:uniqueId val="{00000008-29C7-4F2D-A141-369CD0313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718</c:v>
                </c:pt>
                <c:pt idx="3">
                  <c:v>595</c:v>
                </c:pt>
                <c:pt idx="6">
                  <c:v>487</c:v>
                </c:pt>
                <c:pt idx="9">
                  <c:v>382</c:v>
                </c:pt>
                <c:pt idx="12">
                  <c:v>257</c:v>
                </c:pt>
              </c:numCache>
            </c:numRef>
          </c:val>
          <c:extLst xmlns:c16r2="http://schemas.microsoft.com/office/drawing/2015/06/chart">
            <c:ext xmlns:c16="http://schemas.microsoft.com/office/drawing/2014/chart" uri="{C3380CC4-5D6E-409C-BE32-E72D297353CC}">
              <c16:uniqueId val="{00000009-29C7-4F2D-A141-369CD0313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24325</c:v>
                </c:pt>
                <c:pt idx="3">
                  <c:v>23442</c:v>
                </c:pt>
                <c:pt idx="6">
                  <c:v>22852</c:v>
                </c:pt>
                <c:pt idx="9">
                  <c:v>22504</c:v>
                </c:pt>
                <c:pt idx="12">
                  <c:v>21602</c:v>
                </c:pt>
              </c:numCache>
            </c:numRef>
          </c:val>
          <c:extLst xmlns:c16r2="http://schemas.microsoft.com/office/drawing/2015/06/chart">
            <c:ext xmlns:c16="http://schemas.microsoft.com/office/drawing/2014/chart" uri="{C3380CC4-5D6E-409C-BE32-E72D297353CC}">
              <c16:uniqueId val="{0000000A-29C7-4F2D-A141-369CD0313F73}"/>
            </c:ext>
          </c:extLst>
        </c:ser>
        <c:dLbls>
          <c:showLegendKey val="0"/>
          <c:showVal val="0"/>
          <c:showCatName val="0"/>
          <c:showSerName val="0"/>
          <c:showPercent val="0"/>
          <c:showBubbleSize val="0"/>
        </c:dLbls>
        <c:gapWidth val="100"/>
        <c:overlap val="100"/>
        <c:axId val="536742032"/>
        <c:axId val="536742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9614</c:v>
                </c:pt>
                <c:pt idx="2">
                  <c:v>#N/A</c:v>
                </c:pt>
                <c:pt idx="3">
                  <c:v>#N/A</c:v>
                </c:pt>
                <c:pt idx="4">
                  <c:v>9189</c:v>
                </c:pt>
                <c:pt idx="5">
                  <c:v>#N/A</c:v>
                </c:pt>
                <c:pt idx="6">
                  <c:v>#N/A</c:v>
                </c:pt>
                <c:pt idx="7">
                  <c:v>8857</c:v>
                </c:pt>
                <c:pt idx="8">
                  <c:v>#N/A</c:v>
                </c:pt>
                <c:pt idx="9">
                  <c:v>#N/A</c:v>
                </c:pt>
                <c:pt idx="10">
                  <c:v>8809</c:v>
                </c:pt>
                <c:pt idx="11">
                  <c:v>#N/A</c:v>
                </c:pt>
                <c:pt idx="12">
                  <c:v>#N/A</c:v>
                </c:pt>
                <c:pt idx="13">
                  <c:v>9065</c:v>
                </c:pt>
                <c:pt idx="14">
                  <c:v>#N/A</c:v>
                </c:pt>
              </c:numCache>
            </c:numRef>
          </c:val>
          <c:smooth val="0"/>
          <c:extLst xmlns:c16r2="http://schemas.microsoft.com/office/drawing/2015/06/chart">
            <c:ext xmlns:c16="http://schemas.microsoft.com/office/drawing/2014/chart" uri="{C3380CC4-5D6E-409C-BE32-E72D297353CC}">
              <c16:uniqueId val="{0000000B-29C7-4F2D-A141-369CD0313F73}"/>
            </c:ext>
          </c:extLst>
        </c:ser>
        <c:dLbls>
          <c:showLegendKey val="0"/>
          <c:showVal val="0"/>
          <c:showCatName val="0"/>
          <c:showSerName val="0"/>
          <c:showPercent val="0"/>
          <c:showBubbleSize val="0"/>
        </c:dLbls>
        <c:marker val="1"/>
        <c:smooth val="0"/>
        <c:axId val="536742032"/>
        <c:axId val="536742424"/>
      </c:lineChart>
      <c:catAx>
        <c:axId val="53674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6742424"/>
        <c:crosses val="autoZero"/>
        <c:auto val="1"/>
        <c:lblAlgn val="ctr"/>
        <c:lblOffset val="100"/>
        <c:tickLblSkip val="1"/>
        <c:tickMarkSkip val="1"/>
        <c:noMultiLvlLbl val="0"/>
      </c:catAx>
      <c:valAx>
        <c:axId val="536742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74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965</c:v>
                </c:pt>
                <c:pt idx="1">
                  <c:v>689</c:v>
                </c:pt>
                <c:pt idx="2">
                  <c:v>689</c:v>
                </c:pt>
              </c:numCache>
            </c:numRef>
          </c:val>
          <c:extLst xmlns:c16r2="http://schemas.microsoft.com/office/drawing/2015/06/chart">
            <c:ext xmlns:c16="http://schemas.microsoft.com/office/drawing/2014/chart" uri="{C3380CC4-5D6E-409C-BE32-E72D297353CC}">
              <c16:uniqueId val="{00000000-8D93-4D43-9E44-717975001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856</c:v>
                </c:pt>
                <c:pt idx="1">
                  <c:v>846</c:v>
                </c:pt>
                <c:pt idx="2">
                  <c:v>564</c:v>
                </c:pt>
              </c:numCache>
            </c:numRef>
          </c:val>
          <c:extLst xmlns:c16r2="http://schemas.microsoft.com/office/drawing/2015/06/chart">
            <c:ext xmlns:c16="http://schemas.microsoft.com/office/drawing/2014/chart" uri="{C3380CC4-5D6E-409C-BE32-E72D297353CC}">
              <c16:uniqueId val="{00000001-8D93-4D43-9E44-717975001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1846</c:v>
                </c:pt>
                <c:pt idx="1">
                  <c:v>1519</c:v>
                </c:pt>
                <c:pt idx="2">
                  <c:v>1779</c:v>
                </c:pt>
              </c:numCache>
            </c:numRef>
          </c:val>
          <c:extLst xmlns:c16r2="http://schemas.microsoft.com/office/drawing/2015/06/chart">
            <c:ext xmlns:c16="http://schemas.microsoft.com/office/drawing/2014/chart" uri="{C3380CC4-5D6E-409C-BE32-E72D297353CC}">
              <c16:uniqueId val="{00000002-8D93-4D43-9E44-717975001F4E}"/>
            </c:ext>
          </c:extLst>
        </c:ser>
        <c:dLbls>
          <c:showLegendKey val="0"/>
          <c:showVal val="0"/>
          <c:showCatName val="0"/>
          <c:showSerName val="0"/>
          <c:showPercent val="0"/>
          <c:showBubbleSize val="0"/>
        </c:dLbls>
        <c:gapWidth val="120"/>
        <c:overlap val="100"/>
        <c:axId val="536741248"/>
        <c:axId val="536740856"/>
      </c:barChart>
      <c:catAx>
        <c:axId val="5367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6740856"/>
        <c:crosses val="autoZero"/>
        <c:auto val="1"/>
        <c:lblAlgn val="ctr"/>
        <c:lblOffset val="100"/>
        <c:tickLblSkip val="1"/>
        <c:tickMarkSkip val="1"/>
        <c:noMultiLvlLbl val="0"/>
      </c:catAx>
      <c:valAx>
        <c:axId val="536740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67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7A-479F-AE3C-E271F0C9925A}"/>
                </c:ext>
                <c:ext xmlns:c15="http://schemas.microsoft.com/office/drawing/2012/chart" uri="{CE6537A1-D6FC-4f65-9D91-7224C49458BB}">
                  <c15:dlblFieldTable>
                    <c15:dlblFTEntry>
                      <c15:txfldGUID>{557AFA26-6678-4460-9C2E-525466CE2768}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7A-479F-AE3C-E271F0C9925A}"/>
                </c:ext>
                <c:ext xmlns:c15="http://schemas.microsoft.com/office/drawing/2012/chart" uri="{CE6537A1-D6FC-4f65-9D91-7224C49458BB}">
                  <c15:dlblFieldTable>
                    <c15:dlblFTEntry>
                      <c15:txfldGUID>{6507DF59-99CF-4280-9160-1233687A6598}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7A-479F-AE3C-E271F0C9925A}"/>
                </c:ext>
                <c:ext xmlns:c15="http://schemas.microsoft.com/office/drawing/2012/chart" uri="{CE6537A1-D6FC-4f65-9D91-7224C49458BB}">
                  <c15:dlblFieldTable>
                    <c15:dlblFTEntry>
                      <c15:txfldGUID>{0E33C598-8F5E-4F6F-BEF4-D7D23B71930A}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7A-479F-AE3C-E271F0C9925A}"/>
                </c:ext>
                <c:ext xmlns:c15="http://schemas.microsoft.com/office/drawing/2012/chart" uri="{CE6537A1-D6FC-4f65-9D91-7224C49458BB}">
                  <c15:dlblFieldTable>
                    <c15:dlblFTEntry>
                      <c15:txfldGUID>{3438A73B-099F-4D6F-8906-84EFF438C074}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7A-479F-AE3C-E271F0C9925A}"/>
                </c:ext>
                <c:ext xmlns:c15="http://schemas.microsoft.com/office/drawing/2012/chart" uri="{CE6537A1-D6FC-4f65-9D91-7224C49458BB}">
                  <c15:dlblFieldTable>
                    <c15:dlblFTEntry>
                      <c15:txfldGUID>{B6FAC17C-71B5-456D-98DF-E13E5635CD93}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7A-479F-AE3C-E271F0C9925A}"/>
                </c:ext>
                <c:ext xmlns:c15="http://schemas.microsoft.com/office/drawing/2012/chart" uri="{CE6537A1-D6FC-4f65-9D91-7224C49458BB}">
                  <c15:dlblFieldTable>
                    <c15:dlblFTEntry>
                      <c15:txfldGUID>{A1602844-8090-4C71-903F-D0FF5BE85522}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7A-479F-AE3C-E271F0C9925A}"/>
                </c:ext>
                <c:ext xmlns:c15="http://schemas.microsoft.com/office/drawing/2012/chart" uri="{CE6537A1-D6FC-4f65-9D91-7224C49458BB}">
                  <c15:layout/>
                  <c15:dlblFieldTable>
                    <c15:dlblFTEntry>
                      <c15:txfldGUID>{C5FA4583-B7FD-4A37-A7A9-EF058288C076}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7A-479F-AE3C-E271F0C9925A}"/>
                </c:ext>
                <c:ext xmlns:c15="http://schemas.microsoft.com/office/drawing/2012/chart" uri="{CE6537A1-D6FC-4f65-9D91-7224C49458BB}">
                  <c15:layout/>
                  <c15:dlblFieldTable>
                    <c15:dlblFTEntry>
                      <c15:txfldGUID>{8ABB2CFA-00EE-430A-B2CB-E50B6E810B97}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7A-479F-AE3C-E271F0C9925A}"/>
                </c:ext>
                <c:ext xmlns:c15="http://schemas.microsoft.com/office/drawing/2012/chart" uri="{CE6537A1-D6FC-4f65-9D91-7224C49458BB}">
                  <c15:layout/>
                  <c15:dlblFieldTable>
                    <c15:dlblFTEntry>
                      <c15:txfldGUID>{42033063-BC30-42D6-85DA-B4D0848ECBB2}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c:v>
                </c:pt>
                <c:pt idx="24">
                  <c:v>52.4</c:v>
                </c:pt>
                <c:pt idx="32">
                  <c:v>53.2</c:v>
                </c:pt>
              </c:numCache>
            </c:numRef>
          </c:xVal>
          <c:yVal>
            <c:numRef>
              <c:f>公会計指標分析・財政指標組合せ分析表!$BP$51:$DC$51</c:f>
              <c:numCache>
                <c:formatCode>#,##0.0;"▲ "#,##0.0</c:formatCode>
                <c:ptCount val="40"/>
                <c:pt idx="16">
                  <c:v>165.9</c:v>
                </c:pt>
                <c:pt idx="24">
                  <c:v>169.7</c:v>
                </c:pt>
                <c:pt idx="32">
                  <c:v>177.6</c:v>
                </c:pt>
              </c:numCache>
            </c:numRef>
          </c:yVal>
          <c:smooth val="0"/>
          <c:extLst xmlns:c16r2="http://schemas.microsoft.com/office/drawing/2015/06/chart">
            <c:ext xmlns:c16="http://schemas.microsoft.com/office/drawing/2014/chart" uri="{C3380CC4-5D6E-409C-BE32-E72D297353CC}">
              <c16:uniqueId val="{00000009-157A-479F-AE3C-E271F0C992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7A-479F-AE3C-E271F0C9925A}"/>
                </c:ext>
                <c:ext xmlns:c15="http://schemas.microsoft.com/office/drawing/2012/chart" uri="{CE6537A1-D6FC-4f65-9D91-7224C49458BB}">
                  <c15:dlblFieldTable>
                    <c15:dlblFTEntry>
                      <c15:txfldGUID>{77627B2B-BA62-4B14-841B-2FF59ACA7D27}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7A-479F-AE3C-E271F0C9925A}"/>
                </c:ext>
                <c:ext xmlns:c15="http://schemas.microsoft.com/office/drawing/2012/chart" uri="{CE6537A1-D6FC-4f65-9D91-7224C49458BB}">
                  <c15:dlblFieldTable>
                    <c15:dlblFTEntry>
                      <c15:txfldGUID>{7C8BDF2A-614A-44AB-A811-1053A2D854A9}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7A-479F-AE3C-E271F0C9925A}"/>
                </c:ext>
                <c:ext xmlns:c15="http://schemas.microsoft.com/office/drawing/2012/chart" uri="{CE6537A1-D6FC-4f65-9D91-7224C49458BB}">
                  <c15:dlblFieldTable>
                    <c15:dlblFTEntry>
                      <c15:txfldGUID>{09105848-3CC5-45A6-961D-8664109E39F8}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7A-479F-AE3C-E271F0C9925A}"/>
                </c:ext>
                <c:ext xmlns:c15="http://schemas.microsoft.com/office/drawing/2012/chart" uri="{CE6537A1-D6FC-4f65-9D91-7224C49458BB}">
                  <c15:dlblFieldTable>
                    <c15:dlblFTEntry>
                      <c15:txfldGUID>{BB600F3B-5586-49E9-9953-078F233522E1}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7A-479F-AE3C-E271F0C9925A}"/>
                </c:ext>
                <c:ext xmlns:c15="http://schemas.microsoft.com/office/drawing/2012/chart" uri="{CE6537A1-D6FC-4f65-9D91-7224C49458BB}">
                  <c15:dlblFieldTable>
                    <c15:dlblFTEntry>
                      <c15:txfldGUID>{D163F448-A807-4B1C-9FF4-D8B348CB81B6}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7A-479F-AE3C-E271F0C9925A}"/>
                </c:ext>
                <c:ext xmlns:c15="http://schemas.microsoft.com/office/drawing/2012/chart" uri="{CE6537A1-D6FC-4f65-9D91-7224C49458BB}">
                  <c15:dlblFieldTable>
                    <c15:dlblFTEntry>
                      <c15:txfldGUID>{32364850-A46D-4852-9968-6DD521FC2DCE}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7A-479F-AE3C-E271F0C9925A}"/>
                </c:ext>
                <c:ext xmlns:c15="http://schemas.microsoft.com/office/drawing/2012/chart" uri="{CE6537A1-D6FC-4f65-9D91-7224C49458BB}">
                  <c15:layout/>
                  <c15:dlblFieldTable>
                    <c15:dlblFTEntry>
                      <c15:txfldGUID>{DAB44F9C-0D48-47D7-B53D-CDF106AEE4A3}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7A-479F-AE3C-E271F0C9925A}"/>
                </c:ext>
                <c:ext xmlns:c15="http://schemas.microsoft.com/office/drawing/2012/chart" uri="{CE6537A1-D6FC-4f65-9D91-7224C49458BB}">
                  <c15:layout/>
                  <c15:dlblFieldTable>
                    <c15:dlblFTEntry>
                      <c15:txfldGUID>{8976C998-AA1A-44A3-A39D-2BE5DB5FF973}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7A-479F-AE3C-E271F0C9925A}"/>
                </c:ext>
                <c:ext xmlns:c15="http://schemas.microsoft.com/office/drawing/2012/chart" uri="{CE6537A1-D6FC-4f65-9D91-7224C49458BB}">
                  <c15:layout/>
                  <c15:dlblFieldTable>
                    <c15:dlblFTEntry>
                      <c15:txfldGUID>{2DDEDDD5-BD69-45E4-9873-654B9CB3521C}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157A-479F-AE3C-E271F0C9925A}"/>
            </c:ext>
          </c:extLst>
        </c:ser>
        <c:dLbls>
          <c:showLegendKey val="0"/>
          <c:showVal val="1"/>
          <c:showCatName val="0"/>
          <c:showSerName val="0"/>
          <c:showPercent val="0"/>
          <c:showBubbleSize val="0"/>
        </c:dLbls>
        <c:axId val="127175896"/>
        <c:axId val="127176288"/>
      </c:scatterChart>
      <c:valAx>
        <c:axId val="127175896"/>
        <c:scaling>
          <c:orientation val="minMax"/>
          <c:max val="61.300000000000004"/>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76288"/>
        <c:crosses val="autoZero"/>
        <c:crossBetween val="midCat"/>
      </c:valAx>
      <c:valAx>
        <c:axId val="127176288"/>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175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AB-4CB5-BC72-F84628A2F9DF}"/>
                </c:ext>
                <c:ext xmlns:c15="http://schemas.microsoft.com/office/drawing/2012/chart" uri="{CE6537A1-D6FC-4f65-9D91-7224C49458BB}">
                  <c15:layout/>
                  <c15:dlblFieldTable>
                    <c15:dlblFTEntry>
                      <c15:txfldGUID>{48C42B05-ACAE-4E71-A5F4-08D218011743}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AB-4CB5-BC72-F84628A2F9DF}"/>
                </c:ext>
                <c:ext xmlns:c15="http://schemas.microsoft.com/office/drawing/2012/chart" uri="{CE6537A1-D6FC-4f65-9D91-7224C49458BB}">
                  <c15:dlblFieldTable>
                    <c15:dlblFTEntry>
                      <c15:txfldGUID>{884050AC-CA62-4146-8E6A-9802410B0721}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AB-4CB5-BC72-F84628A2F9DF}"/>
                </c:ext>
                <c:ext xmlns:c15="http://schemas.microsoft.com/office/drawing/2012/chart" uri="{CE6537A1-D6FC-4f65-9D91-7224C49458BB}">
                  <c15:dlblFieldTable>
                    <c15:dlblFTEntry>
                      <c15:txfldGUID>{DF718B5C-9193-4567-A112-1EC9AD8A8712}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AB-4CB5-BC72-F84628A2F9DF}"/>
                </c:ext>
                <c:ext xmlns:c15="http://schemas.microsoft.com/office/drawing/2012/chart" uri="{CE6537A1-D6FC-4f65-9D91-7224C49458BB}">
                  <c15:dlblFieldTable>
                    <c15:dlblFTEntry>
                      <c15:txfldGUID>{2843DCDF-914A-4F5B-A7A5-92D753CBC6E3}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AB-4CB5-BC72-F84628A2F9DF}"/>
                </c:ext>
                <c:ext xmlns:c15="http://schemas.microsoft.com/office/drawing/2012/chart" uri="{CE6537A1-D6FC-4f65-9D91-7224C49458BB}">
                  <c15:dlblFieldTable>
                    <c15:dlblFTEntry>
                      <c15:txfldGUID>{D09B7681-E45C-40F6-A0ED-832D87AD1F0D}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AB-4CB5-BC72-F84628A2F9DF}"/>
                </c:ext>
                <c:ext xmlns:c15="http://schemas.microsoft.com/office/drawing/2012/chart" uri="{CE6537A1-D6FC-4f65-9D91-7224C49458BB}">
                  <c15:layout/>
                  <c15:dlblFieldTable>
                    <c15:dlblFTEntry>
                      <c15:txfldGUID>{8886F033-0046-47FE-93C9-C74D5C53FC51}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AB-4CB5-BC72-F84628A2F9DF}"/>
                </c:ext>
                <c:ext xmlns:c15="http://schemas.microsoft.com/office/drawing/2012/chart" uri="{CE6537A1-D6FC-4f65-9D91-7224C49458BB}">
                  <c15:layout/>
                  <c15:dlblFieldTable>
                    <c15:dlblFTEntry>
                      <c15:txfldGUID>{1898B914-3E59-41D0-B0E9-C9AD1D01906A}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163176926823507E-2"/>
                  <c:y val="-6.15994717471729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AB-4CB5-BC72-F84628A2F9DF}"/>
                </c:ext>
                <c:ext xmlns:c15="http://schemas.microsoft.com/office/drawing/2012/chart" uri="{CE6537A1-D6FC-4f65-9D91-7224C49458BB}">
                  <c15:layout/>
                  <c15:dlblFieldTable>
                    <c15:dlblFTEntry>
                      <c15:txfldGUID>{99C1D7B6-349A-4C95-A938-51A4FD797FD4}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0232806311397827E-2"/>
                  <c:y val="-6.3233822428414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AB-4CB5-BC72-F84628A2F9DF}"/>
                </c:ext>
                <c:ext xmlns:c15="http://schemas.microsoft.com/office/drawing/2012/chart" uri="{CE6537A1-D6FC-4f65-9D91-7224C49458BB}">
                  <c15:layout/>
                  <c15:dlblFieldTable>
                    <c15:dlblFTEntry>
                      <c15:txfldGUID>{EA26557B-EE13-4DA1-8837-BE504020F62D}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15.7</c:v>
                </c:pt>
                <c:pt idx="16">
                  <c:v>15</c:v>
                </c:pt>
                <c:pt idx="24">
                  <c:v>14.4</c:v>
                </c:pt>
                <c:pt idx="32">
                  <c:v>14.3</c:v>
                </c:pt>
              </c:numCache>
            </c:numRef>
          </c:xVal>
          <c:yVal>
            <c:numRef>
              <c:f>公会計指標分析・財政指標組合せ分析表!$BP$73:$DC$73</c:f>
              <c:numCache>
                <c:formatCode>#,##0.0;"▲ "#,##0.0</c:formatCode>
                <c:ptCount val="40"/>
                <c:pt idx="0">
                  <c:v>178</c:v>
                </c:pt>
                <c:pt idx="8">
                  <c:v>173.4</c:v>
                </c:pt>
                <c:pt idx="16">
                  <c:v>165.9</c:v>
                </c:pt>
                <c:pt idx="24">
                  <c:v>169.7</c:v>
                </c:pt>
                <c:pt idx="32">
                  <c:v>177.6</c:v>
                </c:pt>
              </c:numCache>
            </c:numRef>
          </c:yVal>
          <c:smooth val="0"/>
          <c:extLst xmlns:c16r2="http://schemas.microsoft.com/office/drawing/2015/06/chart">
            <c:ext xmlns:c16="http://schemas.microsoft.com/office/drawing/2014/chart" uri="{C3380CC4-5D6E-409C-BE32-E72D297353CC}">
              <c16:uniqueId val="{00000009-52AB-4CB5-BC72-F84628A2F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AB-4CB5-BC72-F84628A2F9DF}"/>
                </c:ext>
                <c:ext xmlns:c15="http://schemas.microsoft.com/office/drawing/2012/chart" uri="{CE6537A1-D6FC-4f65-9D91-7224C49458BB}">
                  <c15:layout/>
                  <c15:dlblFieldTable>
                    <c15:dlblFTEntry>
                      <c15:txfldGUID>{5FDA6BA5-73BF-4035-B45D-EDB1DE9F0C7A}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AB-4CB5-BC72-F84628A2F9DF}"/>
                </c:ext>
                <c:ext xmlns:c15="http://schemas.microsoft.com/office/drawing/2012/chart" uri="{CE6537A1-D6FC-4f65-9D91-7224C49458BB}">
                  <c15:dlblFieldTable>
                    <c15:dlblFTEntry>
                      <c15:txfldGUID>{E616B81A-ACDB-46AA-99F7-44EE93F180BF}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AB-4CB5-BC72-F84628A2F9DF}"/>
                </c:ext>
                <c:ext xmlns:c15="http://schemas.microsoft.com/office/drawing/2012/chart" uri="{CE6537A1-D6FC-4f65-9D91-7224C49458BB}">
                  <c15:dlblFieldTable>
                    <c15:dlblFTEntry>
                      <c15:txfldGUID>{F6981261-0D5B-4005-B5D4-B70826B39DCC}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AB-4CB5-BC72-F84628A2F9DF}"/>
                </c:ext>
                <c:ext xmlns:c15="http://schemas.microsoft.com/office/drawing/2012/chart" uri="{CE6537A1-D6FC-4f65-9D91-7224C49458BB}">
                  <c15:dlblFieldTable>
                    <c15:dlblFTEntry>
                      <c15:txfldGUID>{F4355174-6EC1-48FA-A4EA-FCB5E3735D10}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AB-4CB5-BC72-F84628A2F9DF}"/>
                </c:ext>
                <c:ext xmlns:c15="http://schemas.microsoft.com/office/drawing/2012/chart" uri="{CE6537A1-D6FC-4f65-9D91-7224C49458BB}">
                  <c15:dlblFieldTable>
                    <c15:dlblFTEntry>
                      <c15:txfldGUID>{2A394EA4-409F-4E19-ABA5-2F62D39B7909}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AB-4CB5-BC72-F84628A2F9DF}"/>
                </c:ext>
                <c:ext xmlns:c15="http://schemas.microsoft.com/office/drawing/2012/chart" uri="{CE6537A1-D6FC-4f65-9D91-7224C49458BB}">
                  <c15:layout/>
                  <c15:dlblFieldTable>
                    <c15:dlblFTEntry>
                      <c15:txfldGUID>{05761B98-8430-409E-8104-3D6797D1B221}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AB-4CB5-BC72-F84628A2F9DF}"/>
                </c:ext>
                <c:ext xmlns:c15="http://schemas.microsoft.com/office/drawing/2012/chart" uri="{CE6537A1-D6FC-4f65-9D91-7224C49458BB}">
                  <c15:layout/>
                  <c15:dlblFieldTable>
                    <c15:dlblFTEntry>
                      <c15:txfldGUID>{742839D7-3A73-41A8-A1B0-93098620F54A}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AB-4CB5-BC72-F84628A2F9DF}"/>
                </c:ext>
                <c:ext xmlns:c15="http://schemas.microsoft.com/office/drawing/2012/chart" uri="{CE6537A1-D6FC-4f65-9D91-7224C49458BB}">
                  <c15:layout/>
                  <c15:dlblFieldTable>
                    <c15:dlblFTEntry>
                      <c15:txfldGUID>{B2910382-31CD-409D-969D-8893646BB78D}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AB-4CB5-BC72-F84628A2F9DF}"/>
                </c:ext>
                <c:ext xmlns:c15="http://schemas.microsoft.com/office/drawing/2012/chart" uri="{CE6537A1-D6FC-4f65-9D91-7224C49458BB}">
                  <c15:layout/>
                  <c15:dlblFieldTable>
                    <c15:dlblFTEntry>
                      <c15:txfldGUID>{E37CFBEA-D776-4DA0-8092-BEC0E124829F}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52AB-4CB5-BC72-F84628A2F9DF}"/>
            </c:ext>
          </c:extLst>
        </c:ser>
        <c:dLbls>
          <c:showLegendKey val="0"/>
          <c:showVal val="1"/>
          <c:showCatName val="0"/>
          <c:showSerName val="0"/>
          <c:showPercent val="0"/>
          <c:showBubbleSize val="0"/>
        </c:dLbls>
        <c:axId val="127177072"/>
        <c:axId val="127177464"/>
      </c:scatterChart>
      <c:valAx>
        <c:axId val="127177072"/>
        <c:scaling>
          <c:orientation val="minMax"/>
          <c:max val="1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77464"/>
        <c:crosses val="autoZero"/>
        <c:crossBetween val="midCat"/>
      </c:valAx>
      <c:valAx>
        <c:axId val="127177464"/>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177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人口の減少や全国平均を上回る高齢化率（</a:t>
          </a:r>
          <a:r>
            <a:rPr kumimoji="1" lang="en-US" altLang="ja-JP" sz="1400">
              <a:solidFill>
                <a:schemeClr val="dk1"/>
              </a:solidFill>
              <a:effectLst/>
              <a:latin typeface="+mn-lt"/>
              <a:ea typeface="+mn-ea"/>
              <a:cs typeface="+mn-cs"/>
            </a:rPr>
            <a:t>H29</a:t>
          </a:r>
          <a:r>
            <a:rPr kumimoji="1" lang="ja-JP" altLang="ja-JP" sz="1400">
              <a:solidFill>
                <a:schemeClr val="dk1"/>
              </a:solidFill>
              <a:effectLst/>
              <a:latin typeface="+mn-lt"/>
              <a:ea typeface="+mn-ea"/>
              <a:cs typeface="+mn-cs"/>
            </a:rPr>
            <a:t>年度末</a:t>
          </a:r>
          <a:r>
            <a:rPr kumimoji="1" lang="en-US" altLang="ja-JP" sz="1400">
              <a:solidFill>
                <a:schemeClr val="dk1"/>
              </a:solidFill>
              <a:effectLst/>
              <a:latin typeface="+mn-lt"/>
              <a:ea typeface="+mn-ea"/>
              <a:cs typeface="+mn-cs"/>
            </a:rPr>
            <a:t>42.7</a:t>
          </a:r>
          <a:r>
            <a:rPr kumimoji="1" lang="ja-JP" altLang="ja-JP" sz="1400">
              <a:solidFill>
                <a:schemeClr val="dk1"/>
              </a:solidFill>
              <a:effectLst/>
              <a:latin typeface="+mn-lt"/>
              <a:ea typeface="+mn-ea"/>
              <a:cs typeface="+mn-cs"/>
            </a:rPr>
            <a:t>％）に加え、町内企業が少ないこと等により財政基盤が弱く、類似団体平均をかなり下回る状況が続いている。今後も行財政改革等による歳出削減を実施するなど、財政基盤の強化に努める。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7" name="直線コネクタ 76"/>
        <xdr:cNvCxnSpPr/>
      </xdr:nvCxnSpPr>
      <xdr:spPr>
        <a:xfrm flipV="1">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80" name="直線コネクタ 79"/>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分子となる歳出経常一般財源</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水道事業に対する補助金のうち、経常的な支出である部分が減少したことと</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繰上償還や利率見直しに</a:t>
          </a:r>
          <a:r>
            <a:rPr kumimoji="1" lang="ja-JP" altLang="ja-JP" sz="1400">
              <a:solidFill>
                <a:sysClr val="windowText" lastClr="000000"/>
              </a:solidFill>
              <a:effectLst/>
              <a:latin typeface="+mn-lt"/>
              <a:ea typeface="+mn-ea"/>
              <a:cs typeface="+mn-cs"/>
            </a:rPr>
            <a:t>より、</a:t>
          </a:r>
          <a:r>
            <a:rPr kumimoji="1" lang="ja-JP" altLang="en-US" sz="1400">
              <a:solidFill>
                <a:sysClr val="windowText" lastClr="000000"/>
              </a:solidFill>
              <a:effectLst/>
              <a:latin typeface="+mn-lt"/>
              <a:ea typeface="+mn-ea"/>
              <a:cs typeface="+mn-cs"/>
            </a:rPr>
            <a:t>公債費が減少したため、</a:t>
          </a:r>
          <a:r>
            <a:rPr kumimoji="1" lang="ja-JP" altLang="ja-JP" sz="1400">
              <a:solidFill>
                <a:sysClr val="windowText" lastClr="000000"/>
              </a:solidFill>
              <a:effectLst/>
              <a:latin typeface="+mn-lt"/>
              <a:ea typeface="+mn-ea"/>
              <a:cs typeface="+mn-cs"/>
            </a:rPr>
            <a:t>前年度</a:t>
          </a:r>
          <a:r>
            <a:rPr kumimoji="1" lang="ja-JP" altLang="en-US" sz="1400">
              <a:solidFill>
                <a:sysClr val="windowText" lastClr="000000"/>
              </a:solidFill>
              <a:effectLst/>
              <a:latin typeface="+mn-lt"/>
              <a:ea typeface="+mn-ea"/>
              <a:cs typeface="+mn-cs"/>
            </a:rPr>
            <a:t>と比較して減となった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一方、分母となる歳入経常一般財源は、普通交付税が合併算定替の縮減</a:t>
          </a:r>
          <a:r>
            <a:rPr kumimoji="1" lang="ja-JP" altLang="en-US" sz="1400">
              <a:solidFill>
                <a:sysClr val="windowText" lastClr="000000"/>
              </a:solidFill>
              <a:effectLst/>
              <a:latin typeface="+mn-lt"/>
              <a:ea typeface="+mn-ea"/>
              <a:cs typeface="+mn-cs"/>
            </a:rPr>
            <a:t>により減少</a:t>
          </a:r>
          <a:r>
            <a:rPr kumimoji="1" lang="ja-JP" altLang="ja-JP" sz="1400">
              <a:solidFill>
                <a:sysClr val="windowText" lastClr="000000"/>
              </a:solidFill>
              <a:effectLst/>
              <a:latin typeface="+mn-lt"/>
              <a:ea typeface="+mn-ea"/>
              <a:cs typeface="+mn-cs"/>
            </a:rPr>
            <a:t>とな</a:t>
          </a:r>
          <a:r>
            <a:rPr kumimoji="1" lang="ja-JP" altLang="en-US" sz="1400">
              <a:solidFill>
                <a:sysClr val="windowText" lastClr="000000"/>
              </a:solidFill>
              <a:effectLst/>
              <a:latin typeface="+mn-lt"/>
              <a:ea typeface="+mn-ea"/>
              <a:cs typeface="+mn-cs"/>
            </a:rPr>
            <a:t>ったが</a:t>
          </a:r>
          <a:r>
            <a:rPr kumimoji="1" lang="ja-JP" altLang="ja-JP" sz="1400">
              <a:solidFill>
                <a:sysClr val="windowText" lastClr="000000"/>
              </a:solidFill>
              <a:effectLst/>
              <a:latin typeface="+mn-lt"/>
              <a:ea typeface="+mn-ea"/>
              <a:cs typeface="+mn-cs"/>
            </a:rPr>
            <a:t>、結果として</a:t>
          </a:r>
          <a:r>
            <a:rPr kumimoji="1" lang="ja-JP" altLang="en-US" sz="1400">
              <a:solidFill>
                <a:sysClr val="windowText" lastClr="000000"/>
              </a:solidFill>
              <a:effectLst/>
              <a:latin typeface="+mn-lt"/>
              <a:ea typeface="+mn-ea"/>
              <a:cs typeface="+mn-cs"/>
            </a:rPr>
            <a:t>分母</a:t>
          </a:r>
          <a:r>
            <a:rPr kumimoji="1" lang="ja-JP" altLang="ja-JP" sz="1400">
              <a:solidFill>
                <a:sysClr val="windowText" lastClr="000000"/>
              </a:solidFill>
              <a:effectLst/>
              <a:latin typeface="+mn-lt"/>
              <a:ea typeface="+mn-ea"/>
              <a:cs typeface="+mn-cs"/>
            </a:rPr>
            <a:t>に比べ、分</a:t>
          </a:r>
          <a:r>
            <a:rPr kumimoji="1" lang="ja-JP" altLang="en-US" sz="1400">
              <a:solidFill>
                <a:sysClr val="windowText" lastClr="000000"/>
              </a:solidFill>
              <a:effectLst/>
              <a:latin typeface="+mn-lt"/>
              <a:ea typeface="+mn-ea"/>
              <a:cs typeface="+mn-cs"/>
            </a:rPr>
            <a:t>子</a:t>
          </a:r>
          <a:r>
            <a:rPr kumimoji="1" lang="ja-JP" altLang="ja-JP" sz="1400">
              <a:solidFill>
                <a:sysClr val="windowText" lastClr="000000"/>
              </a:solidFill>
              <a:effectLst/>
              <a:latin typeface="+mn-lt"/>
              <a:ea typeface="+mn-ea"/>
              <a:cs typeface="+mn-cs"/>
            </a:rPr>
            <a:t>の縮減幅が大きかったことにより、</a:t>
          </a:r>
          <a:r>
            <a:rPr kumimoji="1" lang="ja-JP" altLang="en-US" sz="1400">
              <a:solidFill>
                <a:sysClr val="windowText" lastClr="000000"/>
              </a:solidFill>
              <a:effectLst/>
              <a:latin typeface="+mn-lt"/>
              <a:ea typeface="+mn-ea"/>
              <a:cs typeface="+mn-cs"/>
            </a:rPr>
            <a:t>経常収支比率は</a:t>
          </a:r>
          <a:r>
            <a:rPr kumimoji="1" lang="ja-JP" altLang="ja-JP" sz="1400">
              <a:solidFill>
                <a:sysClr val="windowText" lastClr="000000"/>
              </a:solidFill>
              <a:effectLst/>
              <a:latin typeface="+mn-lt"/>
              <a:ea typeface="+mn-ea"/>
              <a:cs typeface="+mn-cs"/>
            </a:rPr>
            <a:t>対前年</a:t>
          </a:r>
          <a:r>
            <a:rPr kumimoji="1" lang="ja-JP" altLang="en-US" sz="1400">
              <a:solidFill>
                <a:sysClr val="windowText" lastClr="000000"/>
              </a:solidFill>
              <a:effectLst/>
              <a:latin typeface="+mn-lt"/>
              <a:ea typeface="+mn-ea"/>
              <a:cs typeface="+mn-cs"/>
            </a:rPr>
            <a:t>比</a:t>
          </a:r>
          <a:r>
            <a:rPr kumimoji="1" lang="en-US" altLang="ja-JP" sz="1400">
              <a:solidFill>
                <a:sysClr val="windowText" lastClr="000000"/>
              </a:solidFill>
              <a:effectLst/>
              <a:latin typeface="+mn-lt"/>
              <a:ea typeface="+mn-ea"/>
              <a:cs typeface="+mn-cs"/>
            </a:rPr>
            <a:t>2.3%</a:t>
          </a:r>
          <a:r>
            <a:rPr kumimoji="1" lang="ja-JP" altLang="en-US" sz="1400">
              <a:solidFill>
                <a:sysClr val="windowText" lastClr="000000"/>
              </a:solidFill>
              <a:effectLst/>
              <a:latin typeface="+mn-lt"/>
              <a:ea typeface="+mn-ea"/>
              <a:cs typeface="+mn-cs"/>
            </a:rPr>
            <a:t>改善した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75474</xdr:rowOff>
    </xdr:from>
    <xdr:to>
      <xdr:col>23</xdr:col>
      <xdr:colOff>133350</xdr:colOff>
      <xdr:row>63</xdr:row>
      <xdr:rowOff>62593</xdr:rowOff>
    </xdr:to>
    <xdr:cxnSp macro="">
      <xdr:nvCxnSpPr>
        <xdr:cNvPr id="136" name="直線コネクタ 135"/>
        <xdr:cNvCxnSpPr/>
      </xdr:nvCxnSpPr>
      <xdr:spPr>
        <a:xfrm flipV="1">
          <a:off x="4114800" y="10705374"/>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63</xdr:row>
      <xdr:rowOff>62593</xdr:rowOff>
    </xdr:to>
    <xdr:cxnSp macro="">
      <xdr:nvCxnSpPr>
        <xdr:cNvPr id="139" name="直線コネクタ 138"/>
        <xdr:cNvCxnSpPr/>
      </xdr:nvCxnSpPr>
      <xdr:spPr>
        <a:xfrm>
          <a:off x="3225800" y="1072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96157</xdr:rowOff>
    </xdr:to>
    <xdr:cxnSp macro="">
      <xdr:nvCxnSpPr>
        <xdr:cNvPr id="142" name="直線コネクタ 141"/>
        <xdr:cNvCxnSpPr/>
      </xdr:nvCxnSpPr>
      <xdr:spPr>
        <a:xfrm>
          <a:off x="2336800" y="1069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12519</xdr:rowOff>
    </xdr:from>
    <xdr:to>
      <xdr:col>11</xdr:col>
      <xdr:colOff>31750</xdr:colOff>
      <xdr:row>62</xdr:row>
      <xdr:rowOff>68580</xdr:rowOff>
    </xdr:to>
    <xdr:cxnSp macro="">
      <xdr:nvCxnSpPr>
        <xdr:cNvPr id="145" name="直線コネクタ 144"/>
        <xdr:cNvCxnSpPr/>
      </xdr:nvCxnSpPr>
      <xdr:spPr>
        <a:xfrm>
          <a:off x="1447800" y="10470969"/>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47" name="テキスト ボックス 14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24674</xdr:rowOff>
    </xdr:from>
    <xdr:to>
      <xdr:col>23</xdr:col>
      <xdr:colOff>184150</xdr:colOff>
      <xdr:row>62</xdr:row>
      <xdr:rowOff>126274</xdr:rowOff>
    </xdr:to>
    <xdr:sp macro="" textlink="">
      <xdr:nvSpPr>
        <xdr:cNvPr id="155" name="楕円 154"/>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41201</xdr:rowOff>
    </xdr:from>
    <xdr:ext cx="762000" cy="259045"/>
    <xdr:sp macro="" textlink="">
      <xdr:nvSpPr>
        <xdr:cNvPr id="156" name="財政構造の弾力性該当値テキスト"/>
        <xdr:cNvSpPr txBox="1"/>
      </xdr:nvSpPr>
      <xdr:spPr>
        <a:xfrm>
          <a:off x="5041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7" name="楕円 156"/>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98170</xdr:rowOff>
    </xdr:from>
    <xdr:ext cx="736600" cy="259045"/>
    <xdr:sp macro="" textlink="">
      <xdr:nvSpPr>
        <xdr:cNvPr id="158" name="テキスト ボックス 157"/>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9" name="楕円 158"/>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60" name="テキスト ボックス 159"/>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61" name="楕円 160"/>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2" name="テキスト ボックス 161"/>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133169</xdr:rowOff>
    </xdr:from>
    <xdr:to>
      <xdr:col>7</xdr:col>
      <xdr:colOff>31750</xdr:colOff>
      <xdr:row>61</xdr:row>
      <xdr:rowOff>63319</xdr:rowOff>
    </xdr:to>
    <xdr:sp macro="" textlink="">
      <xdr:nvSpPr>
        <xdr:cNvPr id="163" name="楕円 162"/>
        <xdr:cNvSpPr/>
      </xdr:nvSpPr>
      <xdr:spPr>
        <a:xfrm>
          <a:off x="1397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73496</xdr:rowOff>
    </xdr:from>
    <xdr:ext cx="762000" cy="259045"/>
    <xdr:sp macro="" textlink="">
      <xdr:nvSpPr>
        <xdr:cNvPr id="164" name="テキスト ボックス 163"/>
        <xdr:cNvSpPr txBox="1"/>
      </xdr:nvSpPr>
      <xdr:spPr>
        <a:xfrm>
          <a:off x="1066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人件費、物件費ともに類似団体</a:t>
          </a:r>
          <a:r>
            <a:rPr kumimoji="1" lang="ja-JP" altLang="ja-JP" sz="1400">
              <a:solidFill>
                <a:sysClr val="windowText" lastClr="000000"/>
              </a:solidFill>
              <a:effectLst/>
              <a:latin typeface="+mn-lt"/>
              <a:ea typeface="+mn-ea"/>
              <a:cs typeface="+mn-cs"/>
            </a:rPr>
            <a:t>平均とほぼ同様の推移となって</a:t>
          </a:r>
          <a:r>
            <a:rPr kumimoji="1" lang="ja-JP" altLang="en-US" sz="1400">
              <a:solidFill>
                <a:sysClr val="windowText" lastClr="000000"/>
              </a:solidFill>
              <a:effectLst/>
              <a:latin typeface="+mn-lt"/>
              <a:ea typeface="+mn-ea"/>
              <a:cs typeface="+mn-cs"/>
            </a:rPr>
            <a:t>おり、決算額は</a:t>
          </a:r>
          <a:r>
            <a:rPr kumimoji="1" lang="en-US" altLang="ja-JP" sz="1400">
              <a:solidFill>
                <a:sysClr val="windowText" lastClr="000000"/>
              </a:solidFill>
              <a:effectLst/>
              <a:latin typeface="+mn-lt"/>
              <a:ea typeface="+mn-ea"/>
              <a:cs typeface="+mn-cs"/>
            </a:rPr>
            <a:t>H28</a:t>
          </a:r>
          <a:r>
            <a:rPr kumimoji="1" lang="ja-JP" altLang="en-US" sz="1400">
              <a:solidFill>
                <a:sysClr val="windowText" lastClr="000000"/>
              </a:solidFill>
              <a:effectLst/>
              <a:latin typeface="+mn-lt"/>
              <a:ea typeface="+mn-ea"/>
              <a:cs typeface="+mn-cs"/>
            </a:rPr>
            <a:t>から減少しているが、</a:t>
          </a:r>
          <a:r>
            <a:rPr kumimoji="1" lang="ja-JP" altLang="ja-JP" sz="1400">
              <a:solidFill>
                <a:sysClr val="windowText" lastClr="000000"/>
              </a:solidFill>
              <a:effectLst/>
              <a:latin typeface="+mn-lt"/>
              <a:ea typeface="+mn-ea"/>
              <a:cs typeface="+mn-cs"/>
            </a:rPr>
            <a:t>人口減少の影響で</a:t>
          </a:r>
          <a:r>
            <a:rPr kumimoji="1" lang="ja-JP" altLang="en-US" sz="1400">
              <a:solidFill>
                <a:sysClr val="windowText" lastClr="000000"/>
              </a:solidFill>
              <a:effectLst/>
              <a:latin typeface="+mn-lt"/>
              <a:ea typeface="+mn-ea"/>
              <a:cs typeface="+mn-cs"/>
            </a:rPr>
            <a:t>１人当たり決算額</a:t>
          </a:r>
          <a:r>
            <a:rPr kumimoji="1" lang="ja-JP" altLang="ja-JP" sz="1400">
              <a:solidFill>
                <a:sysClr val="windowText" lastClr="000000"/>
              </a:solidFill>
              <a:effectLst/>
              <a:latin typeface="+mn-lt"/>
              <a:ea typeface="+mn-ea"/>
              <a:cs typeface="+mn-cs"/>
            </a:rPr>
            <a:t>が増となり、類似団体平均を上回る状況</a:t>
          </a:r>
          <a:r>
            <a:rPr kumimoji="1" lang="ja-JP" altLang="ja-JP" sz="1400">
              <a:solidFill>
                <a:schemeClr val="dk1"/>
              </a:solidFill>
              <a:effectLst/>
              <a:latin typeface="+mn-lt"/>
              <a:ea typeface="+mn-ea"/>
              <a:cs typeface="+mn-cs"/>
            </a:rPr>
            <a:t>となっている。</a:t>
          </a:r>
          <a:endParaRPr lang="ja-JP" altLang="ja-JP" sz="1800">
            <a:effectLst/>
          </a:endParaRPr>
        </a:p>
        <a:p>
          <a:r>
            <a:rPr kumimoji="1" lang="ja-JP" altLang="ja-JP" sz="1400">
              <a:solidFill>
                <a:schemeClr val="dk1"/>
              </a:solidFill>
              <a:effectLst/>
              <a:latin typeface="+mn-lt"/>
              <a:ea typeface="+mn-ea"/>
              <a:cs typeface="+mn-cs"/>
            </a:rPr>
            <a:t>　限られた職員数のなかでサービスの質を維持しながら、事業の見直しを行い、コストパフォーマンスの向上に努めたい。</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171145</xdr:rowOff>
    </xdr:from>
    <xdr:to>
      <xdr:col>23</xdr:col>
      <xdr:colOff>133350</xdr:colOff>
      <xdr:row>82</xdr:row>
      <xdr:rowOff>171317</xdr:rowOff>
    </xdr:to>
    <xdr:cxnSp macro="">
      <xdr:nvCxnSpPr>
        <xdr:cNvPr id="199" name="直線コネクタ 198"/>
        <xdr:cNvCxnSpPr/>
      </xdr:nvCxnSpPr>
      <xdr:spPr>
        <a:xfrm>
          <a:off x="4114800" y="1423004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150042</xdr:rowOff>
    </xdr:from>
    <xdr:to>
      <xdr:col>19</xdr:col>
      <xdr:colOff>133350</xdr:colOff>
      <xdr:row>82</xdr:row>
      <xdr:rowOff>171145</xdr:rowOff>
    </xdr:to>
    <xdr:cxnSp macro="">
      <xdr:nvCxnSpPr>
        <xdr:cNvPr id="202" name="直線コネクタ 201"/>
        <xdr:cNvCxnSpPr/>
      </xdr:nvCxnSpPr>
      <xdr:spPr>
        <a:xfrm>
          <a:off x="3225800" y="14208942"/>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121569</xdr:rowOff>
    </xdr:from>
    <xdr:to>
      <xdr:col>15</xdr:col>
      <xdr:colOff>82550</xdr:colOff>
      <xdr:row>82</xdr:row>
      <xdr:rowOff>150042</xdr:rowOff>
    </xdr:to>
    <xdr:cxnSp macro="">
      <xdr:nvCxnSpPr>
        <xdr:cNvPr id="205" name="直線コネクタ 204"/>
        <xdr:cNvCxnSpPr/>
      </xdr:nvCxnSpPr>
      <xdr:spPr>
        <a:xfrm>
          <a:off x="2336800" y="14180469"/>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68218</xdr:rowOff>
    </xdr:from>
    <xdr:to>
      <xdr:col>11</xdr:col>
      <xdr:colOff>31750</xdr:colOff>
      <xdr:row>82</xdr:row>
      <xdr:rowOff>121569</xdr:rowOff>
    </xdr:to>
    <xdr:cxnSp macro="">
      <xdr:nvCxnSpPr>
        <xdr:cNvPr id="208" name="直線コネクタ 207"/>
        <xdr:cNvCxnSpPr/>
      </xdr:nvCxnSpPr>
      <xdr:spPr>
        <a:xfrm>
          <a:off x="1447800" y="14127118"/>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120517</xdr:rowOff>
    </xdr:from>
    <xdr:to>
      <xdr:col>23</xdr:col>
      <xdr:colOff>184150</xdr:colOff>
      <xdr:row>83</xdr:row>
      <xdr:rowOff>50667</xdr:rowOff>
    </xdr:to>
    <xdr:sp macro="" textlink="">
      <xdr:nvSpPr>
        <xdr:cNvPr id="218" name="楕円 217"/>
        <xdr:cNvSpPr/>
      </xdr:nvSpPr>
      <xdr:spPr>
        <a:xfrm>
          <a:off x="4902200" y="14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92594</xdr:rowOff>
    </xdr:from>
    <xdr:ext cx="762000" cy="259045"/>
    <xdr:sp macro="" textlink="">
      <xdr:nvSpPr>
        <xdr:cNvPr id="219" name="人件費・物件費等の状況該当値テキスト"/>
        <xdr:cNvSpPr txBox="1"/>
      </xdr:nvSpPr>
      <xdr:spPr>
        <a:xfrm>
          <a:off x="5041900" y="1415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120345</xdr:rowOff>
    </xdr:from>
    <xdr:to>
      <xdr:col>19</xdr:col>
      <xdr:colOff>184150</xdr:colOff>
      <xdr:row>83</xdr:row>
      <xdr:rowOff>50495</xdr:rowOff>
    </xdr:to>
    <xdr:sp macro="" textlink="">
      <xdr:nvSpPr>
        <xdr:cNvPr id="220" name="楕円 219"/>
        <xdr:cNvSpPr/>
      </xdr:nvSpPr>
      <xdr:spPr>
        <a:xfrm>
          <a:off x="4064000" y="141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35272</xdr:rowOff>
    </xdr:from>
    <xdr:ext cx="736600" cy="259045"/>
    <xdr:sp macro="" textlink="">
      <xdr:nvSpPr>
        <xdr:cNvPr id="221" name="テキスト ボックス 220"/>
        <xdr:cNvSpPr txBox="1"/>
      </xdr:nvSpPr>
      <xdr:spPr>
        <a:xfrm>
          <a:off x="3733800" y="1426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99242</xdr:rowOff>
    </xdr:from>
    <xdr:to>
      <xdr:col>15</xdr:col>
      <xdr:colOff>133350</xdr:colOff>
      <xdr:row>83</xdr:row>
      <xdr:rowOff>29392</xdr:rowOff>
    </xdr:to>
    <xdr:sp macro="" textlink="">
      <xdr:nvSpPr>
        <xdr:cNvPr id="222" name="楕円 221"/>
        <xdr:cNvSpPr/>
      </xdr:nvSpPr>
      <xdr:spPr>
        <a:xfrm>
          <a:off x="3175000" y="14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14169</xdr:rowOff>
    </xdr:from>
    <xdr:ext cx="762000" cy="259045"/>
    <xdr:sp macro="" textlink="">
      <xdr:nvSpPr>
        <xdr:cNvPr id="223" name="テキスト ボックス 222"/>
        <xdr:cNvSpPr txBox="1"/>
      </xdr:nvSpPr>
      <xdr:spPr>
        <a:xfrm>
          <a:off x="2844800" y="142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70769</xdr:rowOff>
    </xdr:from>
    <xdr:to>
      <xdr:col>11</xdr:col>
      <xdr:colOff>82550</xdr:colOff>
      <xdr:row>83</xdr:row>
      <xdr:rowOff>919</xdr:rowOff>
    </xdr:to>
    <xdr:sp macro="" textlink="">
      <xdr:nvSpPr>
        <xdr:cNvPr id="224" name="楕円 223"/>
        <xdr:cNvSpPr/>
      </xdr:nvSpPr>
      <xdr:spPr>
        <a:xfrm>
          <a:off x="2286000" y="141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157146</xdr:rowOff>
    </xdr:from>
    <xdr:ext cx="762000" cy="259045"/>
    <xdr:sp macro="" textlink="">
      <xdr:nvSpPr>
        <xdr:cNvPr id="225" name="テキスト ボックス 224"/>
        <xdr:cNvSpPr txBox="1"/>
      </xdr:nvSpPr>
      <xdr:spPr>
        <a:xfrm>
          <a:off x="1955800" y="142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17418</xdr:rowOff>
    </xdr:from>
    <xdr:to>
      <xdr:col>7</xdr:col>
      <xdr:colOff>31750</xdr:colOff>
      <xdr:row>82</xdr:row>
      <xdr:rowOff>119018</xdr:rowOff>
    </xdr:to>
    <xdr:sp macro="" textlink="">
      <xdr:nvSpPr>
        <xdr:cNvPr id="226" name="楕円 225"/>
        <xdr:cNvSpPr/>
      </xdr:nvSpPr>
      <xdr:spPr>
        <a:xfrm>
          <a:off x="1397000" y="14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129195</xdr:rowOff>
    </xdr:from>
    <xdr:ext cx="762000" cy="259045"/>
    <xdr:sp macro="" textlink="">
      <xdr:nvSpPr>
        <xdr:cNvPr id="227" name="テキスト ボックス 226"/>
        <xdr:cNvSpPr txBox="1"/>
      </xdr:nvSpPr>
      <xdr:spPr>
        <a:xfrm>
          <a:off x="1066800" y="138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ラスパイレス指数は経験年数階層の変動等による増減があるものの、横ばいに推移し、</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低い状況にある。</a:t>
          </a:r>
          <a:endParaRPr lang="ja-JP" altLang="ja-JP" sz="1300">
            <a:effectLst/>
          </a:endParaRPr>
        </a:p>
        <a:p>
          <a:r>
            <a:rPr kumimoji="1" lang="ja-JP" altLang="ja-JP" sz="1300">
              <a:solidFill>
                <a:schemeClr val="dk1"/>
              </a:solidFill>
              <a:effectLst/>
              <a:latin typeface="+mn-lt"/>
              <a:ea typeface="+mn-ea"/>
              <a:cs typeface="+mn-cs"/>
            </a:rPr>
            <a:t>　本町は合併時にワタリ制度の廃止や給与改定等を通じ、給与水準の抑制に努めるとともに、独自の給与カットを平成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年度まで実施、平成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年度は給与削減措置を実施した。</a:t>
          </a:r>
          <a:endParaRPr lang="ja-JP" altLang="ja-JP" sz="1300">
            <a:effectLst/>
          </a:endParaRPr>
        </a:p>
        <a:p>
          <a:r>
            <a:rPr kumimoji="1" lang="ja-JP" altLang="ja-JP" sz="1300">
              <a:solidFill>
                <a:schemeClr val="dk1"/>
              </a:solidFill>
              <a:effectLst/>
              <a:latin typeface="+mn-lt"/>
              <a:ea typeface="+mn-ea"/>
              <a:cs typeface="+mn-cs"/>
            </a:rPr>
            <a:t>　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日に給与制度の総合的見直しを実施したところで</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今後も適正な給与水準を維持していきたい。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なお、当該数値は地方公務員給与実態調査の前年度数値を引用したものである。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61686</xdr:rowOff>
    </xdr:from>
    <xdr:to>
      <xdr:col>81</xdr:col>
      <xdr:colOff>44450</xdr:colOff>
      <xdr:row>80</xdr:row>
      <xdr:rowOff>61686</xdr:rowOff>
    </xdr:to>
    <xdr:cxnSp macro="">
      <xdr:nvCxnSpPr>
        <xdr:cNvPr id="263" name="直線コネクタ 262"/>
        <xdr:cNvCxnSpPr/>
      </xdr:nvCxnSpPr>
      <xdr:spPr>
        <a:xfrm>
          <a:off x="16179800" y="13777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81</xdr:row>
      <xdr:rowOff>28121</xdr:rowOff>
    </xdr:to>
    <xdr:cxnSp macro="">
      <xdr:nvCxnSpPr>
        <xdr:cNvPr id="266" name="直線コネクタ 265"/>
        <xdr:cNvCxnSpPr/>
      </xdr:nvCxnSpPr>
      <xdr:spPr>
        <a:xfrm flipV="1">
          <a:off x="15290800" y="137776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28121</xdr:rowOff>
    </xdr:to>
    <xdr:cxnSp macro="">
      <xdr:nvCxnSpPr>
        <xdr:cNvPr id="269" name="直線コネクタ 268"/>
        <xdr:cNvCxnSpPr/>
      </xdr:nvCxnSpPr>
      <xdr:spPr>
        <a:xfrm>
          <a:off x="14401800" y="138121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80</xdr:row>
      <xdr:rowOff>96157</xdr:rowOff>
    </xdr:to>
    <xdr:cxnSp macro="">
      <xdr:nvCxnSpPr>
        <xdr:cNvPr id="272" name="直線コネクタ 271"/>
        <xdr:cNvCxnSpPr/>
      </xdr:nvCxnSpPr>
      <xdr:spPr>
        <a:xfrm>
          <a:off x="13512800" y="1377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10886</xdr:rowOff>
    </xdr:from>
    <xdr:to>
      <xdr:col>81</xdr:col>
      <xdr:colOff>95250</xdr:colOff>
      <xdr:row>80</xdr:row>
      <xdr:rowOff>112486</xdr:rowOff>
    </xdr:to>
    <xdr:sp macro="" textlink="">
      <xdr:nvSpPr>
        <xdr:cNvPr id="282" name="楕円 281"/>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103613</xdr:rowOff>
    </xdr:from>
    <xdr:ext cx="762000" cy="259045"/>
    <xdr:sp macro="" textlink="">
      <xdr:nvSpPr>
        <xdr:cNvPr id="283"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84" name="楕円 283"/>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85" name="テキスト ボックス 284"/>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6" name="楕円 285"/>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7" name="テキスト ボックス 286"/>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8" name="楕円 287"/>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9" name="テキスト ボックス 288"/>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90" name="楕円 289"/>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91" name="テキスト ボックス 290"/>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職員数は</a:t>
          </a:r>
          <a:r>
            <a:rPr kumimoji="1" lang="ja-JP" altLang="en-US" sz="1400">
              <a:solidFill>
                <a:schemeClr val="dk1"/>
              </a:solidFill>
              <a:effectLst/>
              <a:latin typeface="+mn-lt"/>
              <a:ea typeface="+mn-ea"/>
              <a:cs typeface="+mn-cs"/>
            </a:rPr>
            <a:t>ほぼ同数だが</a:t>
          </a:r>
          <a:r>
            <a:rPr kumimoji="1" lang="ja-JP" altLang="ja-JP" sz="1400">
              <a:solidFill>
                <a:schemeClr val="dk1"/>
              </a:solidFill>
              <a:effectLst/>
              <a:latin typeface="+mn-lt"/>
              <a:ea typeface="+mn-ea"/>
              <a:cs typeface="+mn-cs"/>
            </a:rPr>
            <a:t>、人口</a:t>
          </a:r>
          <a:r>
            <a:rPr kumimoji="1" lang="ja-JP" altLang="en-US" sz="1400">
              <a:solidFill>
                <a:schemeClr val="dk1"/>
              </a:solidFill>
              <a:effectLst/>
              <a:latin typeface="+mn-lt"/>
              <a:ea typeface="+mn-ea"/>
              <a:cs typeface="+mn-cs"/>
            </a:rPr>
            <a:t>減少により</a:t>
          </a:r>
          <a:r>
            <a:rPr kumimoji="1" lang="ja-JP" altLang="ja-JP" sz="1400">
              <a:solidFill>
                <a:schemeClr val="dk1"/>
              </a:solidFill>
              <a:effectLst/>
              <a:latin typeface="+mn-lt"/>
              <a:ea typeface="+mn-ea"/>
              <a:cs typeface="+mn-cs"/>
            </a:rPr>
            <a:t>千人当たり職員数は</a:t>
          </a:r>
          <a:r>
            <a:rPr kumimoji="1" lang="en-US" altLang="ja-JP" sz="1400">
              <a:solidFill>
                <a:schemeClr val="dk1"/>
              </a:solidFill>
              <a:effectLst/>
              <a:latin typeface="+mn-lt"/>
              <a:ea typeface="+mn-ea"/>
              <a:cs typeface="+mn-cs"/>
            </a:rPr>
            <a:t>0.26</a:t>
          </a:r>
          <a:r>
            <a:rPr kumimoji="1" lang="ja-JP" altLang="ja-JP" sz="1400">
              <a:solidFill>
                <a:schemeClr val="dk1"/>
              </a:solidFill>
              <a:effectLst/>
              <a:latin typeface="+mn-lt"/>
              <a:ea typeface="+mn-ea"/>
              <a:cs typeface="+mn-cs"/>
            </a:rPr>
            <a:t>ポイント増加した。</a:t>
          </a:r>
          <a:endParaRPr lang="ja-JP" altLang="ja-JP" sz="1400">
            <a:effectLst/>
          </a:endParaRPr>
        </a:p>
        <a:p>
          <a:r>
            <a:rPr kumimoji="1" lang="ja-JP" altLang="ja-JP" sz="1400">
              <a:solidFill>
                <a:schemeClr val="dk1"/>
              </a:solidFill>
              <a:effectLst/>
              <a:latin typeface="+mn-lt"/>
              <a:ea typeface="+mn-ea"/>
              <a:cs typeface="+mn-cs"/>
            </a:rPr>
            <a:t>　近年は</a:t>
          </a:r>
          <a:r>
            <a:rPr kumimoji="1" lang="en-US" altLang="ja-JP" sz="1400">
              <a:solidFill>
                <a:schemeClr val="dk1"/>
              </a:solidFill>
              <a:effectLst/>
              <a:latin typeface="+mn-lt"/>
              <a:ea typeface="+mn-ea"/>
              <a:cs typeface="+mn-cs"/>
            </a:rPr>
            <a:t>H17</a:t>
          </a:r>
          <a:r>
            <a:rPr kumimoji="1" lang="ja-JP" altLang="ja-JP" sz="1400">
              <a:solidFill>
                <a:schemeClr val="dk1"/>
              </a:solidFill>
              <a:effectLst/>
              <a:latin typeface="+mn-lt"/>
              <a:ea typeface="+mn-ea"/>
              <a:cs typeface="+mn-cs"/>
            </a:rPr>
            <a:t>合併後の急激な人員削減により生じた職員の年齢構成のバラつき是正を念頭に職員採用を実施してきたところである。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今後も人口減少が見込まれるが、制度改正や</a:t>
          </a:r>
          <a:r>
            <a:rPr kumimoji="1" lang="ja-JP" altLang="ja-JP" sz="1400">
              <a:solidFill>
                <a:schemeClr val="dk1"/>
              </a:solidFill>
              <a:effectLst/>
              <a:latin typeface="+mn-lt"/>
              <a:ea typeface="+mn-ea"/>
              <a:cs typeface="+mn-cs"/>
            </a:rPr>
            <a:t>働き方改革</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多様な人材の受け入れへの対応から、職員数</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する可能性がある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以上の点を考慮し、今後もバランスのとれた職員数維持を念頭に、スリムで効率的な組織づくりに努め</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24368</xdr:rowOff>
    </xdr:from>
    <xdr:to>
      <xdr:col>81</xdr:col>
      <xdr:colOff>44450</xdr:colOff>
      <xdr:row>61</xdr:row>
      <xdr:rowOff>63579</xdr:rowOff>
    </xdr:to>
    <xdr:cxnSp macro="">
      <xdr:nvCxnSpPr>
        <xdr:cNvPr id="330" name="直線コネクタ 329"/>
        <xdr:cNvCxnSpPr/>
      </xdr:nvCxnSpPr>
      <xdr:spPr>
        <a:xfrm>
          <a:off x="16179800" y="10482818"/>
          <a:ext cx="8382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24368</xdr:rowOff>
    </xdr:from>
    <xdr:to>
      <xdr:col>77</xdr:col>
      <xdr:colOff>44450</xdr:colOff>
      <xdr:row>61</xdr:row>
      <xdr:rowOff>36433</xdr:rowOff>
    </xdr:to>
    <xdr:cxnSp macro="">
      <xdr:nvCxnSpPr>
        <xdr:cNvPr id="333" name="直線コネクタ 332"/>
        <xdr:cNvCxnSpPr/>
      </xdr:nvCxnSpPr>
      <xdr:spPr>
        <a:xfrm flipV="1">
          <a:off x="15290800" y="104828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165656</xdr:rowOff>
    </xdr:from>
    <xdr:to>
      <xdr:col>72</xdr:col>
      <xdr:colOff>203200</xdr:colOff>
      <xdr:row>61</xdr:row>
      <xdr:rowOff>36433</xdr:rowOff>
    </xdr:to>
    <xdr:cxnSp macro="">
      <xdr:nvCxnSpPr>
        <xdr:cNvPr id="336" name="直線コネクタ 335"/>
        <xdr:cNvCxnSpPr/>
      </xdr:nvCxnSpPr>
      <xdr:spPr>
        <a:xfrm>
          <a:off x="14401800" y="104526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147558</xdr:rowOff>
    </xdr:from>
    <xdr:to>
      <xdr:col>68</xdr:col>
      <xdr:colOff>152400</xdr:colOff>
      <xdr:row>60</xdr:row>
      <xdr:rowOff>165656</xdr:rowOff>
    </xdr:to>
    <xdr:cxnSp macro="">
      <xdr:nvCxnSpPr>
        <xdr:cNvPr id="339" name="直線コネクタ 338"/>
        <xdr:cNvCxnSpPr/>
      </xdr:nvCxnSpPr>
      <xdr:spPr>
        <a:xfrm>
          <a:off x="13512800" y="104345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12779</xdr:rowOff>
    </xdr:from>
    <xdr:to>
      <xdr:col>81</xdr:col>
      <xdr:colOff>95250</xdr:colOff>
      <xdr:row>61</xdr:row>
      <xdr:rowOff>114379</xdr:rowOff>
    </xdr:to>
    <xdr:sp macro="" textlink="">
      <xdr:nvSpPr>
        <xdr:cNvPr id="349" name="楕円 348"/>
        <xdr:cNvSpPr/>
      </xdr:nvSpPr>
      <xdr:spPr>
        <a:xfrm>
          <a:off x="169672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29306</xdr:rowOff>
    </xdr:from>
    <xdr:ext cx="762000" cy="259045"/>
    <xdr:sp macro="" textlink="">
      <xdr:nvSpPr>
        <xdr:cNvPr id="350" name="定員管理の状況該当値テキスト"/>
        <xdr:cNvSpPr txBox="1"/>
      </xdr:nvSpPr>
      <xdr:spPr>
        <a:xfrm>
          <a:off x="17106900" y="103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145018</xdr:rowOff>
    </xdr:from>
    <xdr:to>
      <xdr:col>77</xdr:col>
      <xdr:colOff>95250</xdr:colOff>
      <xdr:row>61</xdr:row>
      <xdr:rowOff>75168</xdr:rowOff>
    </xdr:to>
    <xdr:sp macro="" textlink="">
      <xdr:nvSpPr>
        <xdr:cNvPr id="351" name="楕円 350"/>
        <xdr:cNvSpPr/>
      </xdr:nvSpPr>
      <xdr:spPr>
        <a:xfrm>
          <a:off x="16129000" y="10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85345</xdr:rowOff>
    </xdr:from>
    <xdr:ext cx="736600" cy="259045"/>
    <xdr:sp macro="" textlink="">
      <xdr:nvSpPr>
        <xdr:cNvPr id="352" name="テキスト ボックス 351"/>
        <xdr:cNvSpPr txBox="1"/>
      </xdr:nvSpPr>
      <xdr:spPr>
        <a:xfrm>
          <a:off x="15798800" y="1020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157083</xdr:rowOff>
    </xdr:from>
    <xdr:to>
      <xdr:col>73</xdr:col>
      <xdr:colOff>44450</xdr:colOff>
      <xdr:row>61</xdr:row>
      <xdr:rowOff>87233</xdr:rowOff>
    </xdr:to>
    <xdr:sp macro="" textlink="">
      <xdr:nvSpPr>
        <xdr:cNvPr id="353" name="楕円 352"/>
        <xdr:cNvSpPr/>
      </xdr:nvSpPr>
      <xdr:spPr>
        <a:xfrm>
          <a:off x="15240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97410</xdr:rowOff>
    </xdr:from>
    <xdr:ext cx="762000" cy="259045"/>
    <xdr:sp macro="" textlink="">
      <xdr:nvSpPr>
        <xdr:cNvPr id="354" name="テキスト ボックス 353"/>
        <xdr:cNvSpPr txBox="1"/>
      </xdr:nvSpPr>
      <xdr:spPr>
        <a:xfrm>
          <a:off x="14909800" y="102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114856</xdr:rowOff>
    </xdr:from>
    <xdr:to>
      <xdr:col>68</xdr:col>
      <xdr:colOff>203200</xdr:colOff>
      <xdr:row>61</xdr:row>
      <xdr:rowOff>45006</xdr:rowOff>
    </xdr:to>
    <xdr:sp macro="" textlink="">
      <xdr:nvSpPr>
        <xdr:cNvPr id="355" name="楕円 354"/>
        <xdr:cNvSpPr/>
      </xdr:nvSpPr>
      <xdr:spPr>
        <a:xfrm>
          <a:off x="14351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55183</xdr:rowOff>
    </xdr:from>
    <xdr:ext cx="762000" cy="259045"/>
    <xdr:sp macro="" textlink="">
      <xdr:nvSpPr>
        <xdr:cNvPr id="356" name="テキスト ボックス 355"/>
        <xdr:cNvSpPr txBox="1"/>
      </xdr:nvSpPr>
      <xdr:spPr>
        <a:xfrm>
          <a:off x="14020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96758</xdr:rowOff>
    </xdr:from>
    <xdr:to>
      <xdr:col>64</xdr:col>
      <xdr:colOff>152400</xdr:colOff>
      <xdr:row>61</xdr:row>
      <xdr:rowOff>26908</xdr:rowOff>
    </xdr:to>
    <xdr:sp macro="" textlink="">
      <xdr:nvSpPr>
        <xdr:cNvPr id="357" name="楕円 356"/>
        <xdr:cNvSpPr/>
      </xdr:nvSpPr>
      <xdr:spPr>
        <a:xfrm>
          <a:off x="13462000" y="103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37085</xdr:rowOff>
    </xdr:from>
    <xdr:ext cx="762000" cy="259045"/>
    <xdr:sp macro="" textlink="">
      <xdr:nvSpPr>
        <xdr:cNvPr id="358" name="テキスト ボックス 357"/>
        <xdr:cNvSpPr txBox="1"/>
      </xdr:nvSpPr>
      <xdr:spPr>
        <a:xfrm>
          <a:off x="13131800" y="1015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前年度より</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ポイント改善し、毎年着実に改善してきているが、類似団体と比較しても依然として高い水準にある。</a:t>
          </a:r>
          <a:endParaRPr lang="ja-JP" altLang="ja-JP" sz="1800">
            <a:effectLst/>
          </a:endParaRPr>
        </a:p>
        <a:p>
          <a:r>
            <a:rPr kumimoji="1" lang="ja-JP" altLang="ja-JP" sz="1400">
              <a:solidFill>
                <a:schemeClr val="dk1"/>
              </a:solidFill>
              <a:effectLst/>
              <a:latin typeface="+mn-lt"/>
              <a:ea typeface="+mn-ea"/>
              <a:cs typeface="+mn-cs"/>
            </a:rPr>
            <a:t>　分母における普通交付税の減少、分子における繰上償還の実施による償還額の減少や準公債費の減少はあるが、一部事務組合負担金公債費分と公営企業繰出金公債費分の増があり、大幅な比率の改善には至っていない。</a:t>
          </a:r>
          <a:endParaRPr lang="ja-JP" altLang="ja-JP" sz="1800">
            <a:effectLst/>
          </a:endParaRPr>
        </a:p>
        <a:p>
          <a:r>
            <a:rPr kumimoji="1" lang="ja-JP" altLang="ja-JP" sz="1400">
              <a:solidFill>
                <a:schemeClr val="dk1"/>
              </a:solidFill>
              <a:effectLst/>
              <a:latin typeface="+mn-lt"/>
              <a:ea typeface="+mn-ea"/>
              <a:cs typeface="+mn-cs"/>
            </a:rPr>
            <a:t>　交付税合併算定替の縮減期間にあることもあり、計画的な繰上償還と新規起債発行の抑制により公債費の適正化を図りたい。</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60778</xdr:rowOff>
    </xdr:to>
    <xdr:cxnSp macro="">
      <xdr:nvCxnSpPr>
        <xdr:cNvPr id="395" name="直線コネクタ 394"/>
        <xdr:cNvCxnSpPr/>
      </xdr:nvCxnSpPr>
      <xdr:spPr>
        <a:xfrm flipV="1">
          <a:off x="16179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129722</xdr:rowOff>
    </xdr:to>
    <xdr:cxnSp macro="">
      <xdr:nvCxnSpPr>
        <xdr:cNvPr id="398" name="直線コネクタ 397"/>
        <xdr:cNvCxnSpPr/>
      </xdr:nvCxnSpPr>
      <xdr:spPr>
        <a:xfrm flipV="1">
          <a:off x="15290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38705</xdr:rowOff>
    </xdr:to>
    <xdr:cxnSp macro="">
      <xdr:nvCxnSpPr>
        <xdr:cNvPr id="401" name="直線コネクタ 400"/>
        <xdr:cNvCxnSpPr/>
      </xdr:nvCxnSpPr>
      <xdr:spPr>
        <a:xfrm flipV="1">
          <a:off x="14401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45</xdr:row>
      <xdr:rowOff>51102</xdr:rowOff>
    </xdr:to>
    <xdr:cxnSp macro="">
      <xdr:nvCxnSpPr>
        <xdr:cNvPr id="404" name="直線コネクタ 403"/>
        <xdr:cNvCxnSpPr/>
      </xdr:nvCxnSpPr>
      <xdr:spPr>
        <a:xfrm flipV="1">
          <a:off x="13512800" y="75825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14" name="楕円 413"/>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65815</xdr:rowOff>
    </xdr:from>
    <xdr:ext cx="762000" cy="259045"/>
    <xdr:sp macro="" textlink="">
      <xdr:nvSpPr>
        <xdr:cNvPr id="415" name="公債費負担の状況該当値テキスト"/>
        <xdr:cNvSpPr txBox="1"/>
      </xdr:nvSpPr>
      <xdr:spPr>
        <a:xfrm>
          <a:off x="17106900" y="72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16" name="楕円 415"/>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17" name="テキスト ボックス 416"/>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8" name="楕円 417"/>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9" name="テキスト ボックス 418"/>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20" name="楕円 419"/>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21" name="テキスト ボックス 420"/>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22" name="楕円 421"/>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23" name="テキスト ボックス 422"/>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近年は</a:t>
          </a:r>
          <a:r>
            <a:rPr kumimoji="1" lang="ja-JP" altLang="ja-JP" sz="1400">
              <a:solidFill>
                <a:schemeClr val="dk1"/>
              </a:solidFill>
              <a:effectLst/>
              <a:latin typeface="+mn-lt"/>
              <a:ea typeface="+mn-ea"/>
              <a:cs typeface="+mn-cs"/>
            </a:rPr>
            <a:t>繰上償還の実施、起債発行額の抑制による地方債残高の減少や債務負担の解消等を実施し比率は改善</a:t>
          </a:r>
          <a:r>
            <a:rPr kumimoji="1" lang="ja-JP" altLang="en-US" sz="1400">
              <a:solidFill>
                <a:schemeClr val="dk1"/>
              </a:solidFill>
              <a:effectLst/>
              <a:latin typeface="+mn-lt"/>
              <a:ea typeface="+mn-ea"/>
              <a:cs typeface="+mn-cs"/>
            </a:rPr>
            <a:t>傾向にあった</a:t>
          </a:r>
          <a:r>
            <a:rPr kumimoji="1" lang="ja-JP" altLang="ja-JP" sz="1400">
              <a:solidFill>
                <a:schemeClr val="dk1"/>
              </a:solidFill>
              <a:effectLst/>
              <a:latin typeface="+mn-lt"/>
              <a:ea typeface="+mn-ea"/>
              <a:cs typeface="+mn-cs"/>
            </a:rPr>
            <a:t>が、</a:t>
          </a:r>
          <a:r>
            <a:rPr kumimoji="1" lang="ja-JP" altLang="ja-JP" sz="1400">
              <a:solidFill>
                <a:sysClr val="windowText" lastClr="000000"/>
              </a:solidFill>
              <a:effectLst/>
              <a:latin typeface="+mn-lt"/>
              <a:ea typeface="+mn-ea"/>
              <a:cs typeface="+mn-cs"/>
            </a:rPr>
            <a:t>単年度で見ると普通交付税の減少等により、</a:t>
          </a:r>
          <a:r>
            <a:rPr kumimoji="1" lang="ja-JP" altLang="en-US" sz="1400">
              <a:solidFill>
                <a:sysClr val="windowText" lastClr="000000"/>
              </a:solidFill>
              <a:effectLst/>
              <a:latin typeface="+mn-lt"/>
              <a:ea typeface="+mn-ea"/>
              <a:cs typeface="+mn-cs"/>
            </a:rPr>
            <a:t>基準財政需要額算入見込み額</a:t>
          </a:r>
          <a:r>
            <a:rPr kumimoji="1" lang="ja-JP" altLang="ja-JP" sz="1400">
              <a:solidFill>
                <a:sysClr val="windowText" lastClr="000000"/>
              </a:solidFill>
              <a:effectLst/>
              <a:latin typeface="+mn-lt"/>
              <a:ea typeface="+mn-ea"/>
              <a:cs typeface="+mn-cs"/>
            </a:rPr>
            <a:t>が減少したことから、</a:t>
          </a:r>
          <a:r>
            <a:rPr kumimoji="1" lang="en-US" altLang="ja-JP" sz="1400">
              <a:solidFill>
                <a:sysClr val="windowText" lastClr="000000"/>
              </a:solidFill>
              <a:effectLst/>
              <a:latin typeface="+mn-lt"/>
              <a:ea typeface="+mn-ea"/>
              <a:cs typeface="+mn-cs"/>
            </a:rPr>
            <a:t>7.9</a:t>
          </a:r>
          <a:r>
            <a:rPr kumimoji="1" lang="ja-JP" altLang="ja-JP" sz="1400">
              <a:solidFill>
                <a:schemeClr val="dk1"/>
              </a:solidFill>
              <a:effectLst/>
              <a:latin typeface="+mn-lt"/>
              <a:ea typeface="+mn-ea"/>
              <a:cs typeface="+mn-cs"/>
            </a:rPr>
            <a:t>ポイント増加している。類似団体と比較しても高水準にある。</a:t>
          </a:r>
          <a:endParaRPr lang="ja-JP" altLang="ja-JP" sz="1800">
            <a:effectLst/>
          </a:endParaRPr>
        </a:p>
        <a:p>
          <a:r>
            <a:rPr kumimoji="1" lang="ja-JP" altLang="ja-JP" sz="1400">
              <a:solidFill>
                <a:schemeClr val="dk1"/>
              </a:solidFill>
              <a:effectLst/>
              <a:latin typeface="+mn-lt"/>
              <a:ea typeface="+mn-ea"/>
              <a:cs typeface="+mn-cs"/>
            </a:rPr>
            <a:t>　今後、大きな負担となっている地方債残高や公営企業債等繰入見込額の圧縮を進めるとともに三セク等への経営指導・助言等を行い将来負担の健全化に努める。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135170</xdr:rowOff>
    </xdr:from>
    <xdr:to>
      <xdr:col>81</xdr:col>
      <xdr:colOff>44450</xdr:colOff>
      <xdr:row>22</xdr:row>
      <xdr:rowOff>27263</xdr:rowOff>
    </xdr:to>
    <xdr:cxnSp macro="">
      <xdr:nvCxnSpPr>
        <xdr:cNvPr id="457" name="直線コネクタ 456"/>
        <xdr:cNvCxnSpPr/>
      </xdr:nvCxnSpPr>
      <xdr:spPr>
        <a:xfrm>
          <a:off x="16179800" y="3735620"/>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104606</xdr:rowOff>
    </xdr:from>
    <xdr:to>
      <xdr:col>77</xdr:col>
      <xdr:colOff>44450</xdr:colOff>
      <xdr:row>21</xdr:row>
      <xdr:rowOff>135170</xdr:rowOff>
    </xdr:to>
    <xdr:cxnSp macro="">
      <xdr:nvCxnSpPr>
        <xdr:cNvPr id="460" name="直線コネクタ 459"/>
        <xdr:cNvCxnSpPr/>
      </xdr:nvCxnSpPr>
      <xdr:spPr>
        <a:xfrm>
          <a:off x="15290800" y="370505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104606</xdr:rowOff>
    </xdr:from>
    <xdr:to>
      <xdr:col>72</xdr:col>
      <xdr:colOff>203200</xdr:colOff>
      <xdr:row>21</xdr:row>
      <xdr:rowOff>164931</xdr:rowOff>
    </xdr:to>
    <xdr:cxnSp macro="">
      <xdr:nvCxnSpPr>
        <xdr:cNvPr id="463" name="直線コネクタ 462"/>
        <xdr:cNvCxnSpPr/>
      </xdr:nvCxnSpPr>
      <xdr:spPr>
        <a:xfrm flipV="1">
          <a:off x="14401800" y="37050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164931</xdr:rowOff>
    </xdr:from>
    <xdr:to>
      <xdr:col>68</xdr:col>
      <xdr:colOff>152400</xdr:colOff>
      <xdr:row>22</xdr:row>
      <xdr:rowOff>30480</xdr:rowOff>
    </xdr:to>
    <xdr:cxnSp macro="">
      <xdr:nvCxnSpPr>
        <xdr:cNvPr id="466" name="直線コネクタ 465"/>
        <xdr:cNvCxnSpPr/>
      </xdr:nvCxnSpPr>
      <xdr:spPr>
        <a:xfrm flipV="1">
          <a:off x="13512800" y="376538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147913</xdr:rowOff>
    </xdr:from>
    <xdr:to>
      <xdr:col>81</xdr:col>
      <xdr:colOff>95250</xdr:colOff>
      <xdr:row>22</xdr:row>
      <xdr:rowOff>78063</xdr:rowOff>
    </xdr:to>
    <xdr:sp macro="" textlink="">
      <xdr:nvSpPr>
        <xdr:cNvPr id="476" name="楕円 475"/>
        <xdr:cNvSpPr/>
      </xdr:nvSpPr>
      <xdr:spPr>
        <a:xfrm>
          <a:off x="169672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43790</xdr:rowOff>
    </xdr:from>
    <xdr:ext cx="762000" cy="259045"/>
    <xdr:sp macro="" textlink="">
      <xdr:nvSpPr>
        <xdr:cNvPr id="477" name="将来負担の状況該当値テキスト"/>
        <xdr:cNvSpPr txBox="1"/>
      </xdr:nvSpPr>
      <xdr:spPr>
        <a:xfrm>
          <a:off x="17106900" y="364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84370</xdr:rowOff>
    </xdr:from>
    <xdr:to>
      <xdr:col>77</xdr:col>
      <xdr:colOff>95250</xdr:colOff>
      <xdr:row>22</xdr:row>
      <xdr:rowOff>14520</xdr:rowOff>
    </xdr:to>
    <xdr:sp macro="" textlink="">
      <xdr:nvSpPr>
        <xdr:cNvPr id="478" name="楕円 477"/>
        <xdr:cNvSpPr/>
      </xdr:nvSpPr>
      <xdr:spPr>
        <a:xfrm>
          <a:off x="16129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170747</xdr:rowOff>
    </xdr:from>
    <xdr:ext cx="736600" cy="259045"/>
    <xdr:sp macro="" textlink="">
      <xdr:nvSpPr>
        <xdr:cNvPr id="479" name="テキスト ボックス 478"/>
        <xdr:cNvSpPr txBox="1"/>
      </xdr:nvSpPr>
      <xdr:spPr>
        <a:xfrm>
          <a:off x="15798800" y="377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53806</xdr:rowOff>
    </xdr:from>
    <xdr:to>
      <xdr:col>73</xdr:col>
      <xdr:colOff>44450</xdr:colOff>
      <xdr:row>21</xdr:row>
      <xdr:rowOff>155406</xdr:rowOff>
    </xdr:to>
    <xdr:sp macro="" textlink="">
      <xdr:nvSpPr>
        <xdr:cNvPr id="480" name="楕円 479"/>
        <xdr:cNvSpPr/>
      </xdr:nvSpPr>
      <xdr:spPr>
        <a:xfrm>
          <a:off x="15240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140183</xdr:rowOff>
    </xdr:from>
    <xdr:ext cx="762000" cy="259045"/>
    <xdr:sp macro="" textlink="">
      <xdr:nvSpPr>
        <xdr:cNvPr id="481" name="テキスト ボックス 480"/>
        <xdr:cNvSpPr txBox="1"/>
      </xdr:nvSpPr>
      <xdr:spPr>
        <a:xfrm>
          <a:off x="14909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114131</xdr:rowOff>
    </xdr:from>
    <xdr:to>
      <xdr:col>68</xdr:col>
      <xdr:colOff>203200</xdr:colOff>
      <xdr:row>22</xdr:row>
      <xdr:rowOff>44281</xdr:rowOff>
    </xdr:to>
    <xdr:sp macro="" textlink="">
      <xdr:nvSpPr>
        <xdr:cNvPr id="482" name="楕円 481"/>
        <xdr:cNvSpPr/>
      </xdr:nvSpPr>
      <xdr:spPr>
        <a:xfrm>
          <a:off x="14351000" y="3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29058</xdr:rowOff>
    </xdr:from>
    <xdr:ext cx="762000" cy="259045"/>
    <xdr:sp macro="" textlink="">
      <xdr:nvSpPr>
        <xdr:cNvPr id="483" name="テキスト ボックス 482"/>
        <xdr:cNvSpPr txBox="1"/>
      </xdr:nvSpPr>
      <xdr:spPr>
        <a:xfrm>
          <a:off x="14020800" y="38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151130</xdr:rowOff>
    </xdr:from>
    <xdr:to>
      <xdr:col>64</xdr:col>
      <xdr:colOff>152400</xdr:colOff>
      <xdr:row>22</xdr:row>
      <xdr:rowOff>81280</xdr:rowOff>
    </xdr:to>
    <xdr:sp macro="" textlink="">
      <xdr:nvSpPr>
        <xdr:cNvPr id="484" name="楕円 483"/>
        <xdr:cNvSpPr/>
      </xdr:nvSpPr>
      <xdr:spPr>
        <a:xfrm>
          <a:off x="13462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66057</xdr:rowOff>
    </xdr:from>
    <xdr:ext cx="762000" cy="259045"/>
    <xdr:sp macro="" textlink="">
      <xdr:nvSpPr>
        <xdr:cNvPr id="485" name="テキスト ボックス 484"/>
        <xdr:cNvSpPr txBox="1"/>
      </xdr:nvSpPr>
      <xdr:spPr>
        <a:xfrm>
          <a:off x="13131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合併後、退職者の大半を不補充としたことなどにより職員数削減や人件費を抑制してきたため、類似団体平均と比べ大幅に低くなっており、前年からほぼ横ばいの結果であった。</a:t>
          </a:r>
          <a:endParaRPr lang="ja-JP" altLang="ja-JP" sz="1600">
            <a:effectLst/>
          </a:endParaRPr>
        </a:p>
        <a:p>
          <a:r>
            <a:rPr kumimoji="1" lang="ja-JP" altLang="ja-JP" sz="1200">
              <a:solidFill>
                <a:schemeClr val="dk1"/>
              </a:solidFill>
              <a:effectLst/>
              <a:latin typeface="+mn-lt"/>
              <a:ea typeface="+mn-ea"/>
              <a:cs typeface="+mn-cs"/>
            </a:rPr>
            <a:t>　今後も定員適正化計画を考慮しながら効率的な人員配置に努め、人件費の抑制を図っていきたい。</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48078</xdr:rowOff>
    </xdr:from>
    <xdr:to>
      <xdr:col>24</xdr:col>
      <xdr:colOff>25400</xdr:colOff>
      <xdr:row>33</xdr:row>
      <xdr:rowOff>69850</xdr:rowOff>
    </xdr:to>
    <xdr:cxnSp macro="">
      <xdr:nvCxnSpPr>
        <xdr:cNvPr id="68" name="直線コネクタ 67"/>
        <xdr:cNvCxnSpPr/>
      </xdr:nvCxnSpPr>
      <xdr:spPr>
        <a:xfrm flipV="1">
          <a:off x="3987800" y="570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69850</xdr:rowOff>
    </xdr:to>
    <xdr:cxnSp macro="">
      <xdr:nvCxnSpPr>
        <xdr:cNvPr id="71" name="直線コネクタ 70"/>
        <xdr:cNvCxnSpPr/>
      </xdr:nvCxnSpPr>
      <xdr:spPr>
        <a:xfrm>
          <a:off x="3098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48078</xdr:rowOff>
    </xdr:to>
    <xdr:cxnSp macro="">
      <xdr:nvCxnSpPr>
        <xdr:cNvPr id="74" name="直線コネクタ 73"/>
        <xdr:cNvCxnSpPr/>
      </xdr:nvCxnSpPr>
      <xdr:spPr>
        <a:xfrm>
          <a:off x="2209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99786</xdr:rowOff>
    </xdr:from>
    <xdr:to>
      <xdr:col>11</xdr:col>
      <xdr:colOff>9525</xdr:colOff>
      <xdr:row>33</xdr:row>
      <xdr:rowOff>15422</xdr:rowOff>
    </xdr:to>
    <xdr:cxnSp macro="">
      <xdr:nvCxnSpPr>
        <xdr:cNvPr id="77" name="直線コネクタ 76"/>
        <xdr:cNvCxnSpPr/>
      </xdr:nvCxnSpPr>
      <xdr:spPr>
        <a:xfrm>
          <a:off x="1320800" y="5586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168728</xdr:rowOff>
    </xdr:from>
    <xdr:to>
      <xdr:col>24</xdr:col>
      <xdr:colOff>76200</xdr:colOff>
      <xdr:row>33</xdr:row>
      <xdr:rowOff>98878</xdr:rowOff>
    </xdr:to>
    <xdr:sp macro="" textlink="">
      <xdr:nvSpPr>
        <xdr:cNvPr id="87" name="楕円 86"/>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77305</xdr:rowOff>
    </xdr:from>
    <xdr:ext cx="762000" cy="259045"/>
    <xdr:sp macro="" textlink="">
      <xdr:nvSpPr>
        <xdr:cNvPr id="88"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9" name="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136072</xdr:rowOff>
    </xdr:from>
    <xdr:to>
      <xdr:col>11</xdr:col>
      <xdr:colOff>60325</xdr:colOff>
      <xdr:row>33</xdr:row>
      <xdr:rowOff>66222</xdr:rowOff>
    </xdr:to>
    <xdr:sp macro="" textlink="">
      <xdr:nvSpPr>
        <xdr:cNvPr id="93" name="楕円 92"/>
        <xdr:cNvSpPr/>
      </xdr:nvSpPr>
      <xdr:spPr>
        <a:xfrm>
          <a:off x="2159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76399</xdr:rowOff>
    </xdr:from>
    <xdr:ext cx="762000" cy="259045"/>
    <xdr:sp macro="" textlink="">
      <xdr:nvSpPr>
        <xdr:cNvPr id="94" name="テキスト ボックス 93"/>
        <xdr:cNvSpPr txBox="1"/>
      </xdr:nvSpPr>
      <xdr:spPr>
        <a:xfrm>
          <a:off x="1828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48986</xdr:rowOff>
    </xdr:from>
    <xdr:to>
      <xdr:col>6</xdr:col>
      <xdr:colOff>171450</xdr:colOff>
      <xdr:row>32</xdr:row>
      <xdr:rowOff>150586</xdr:rowOff>
    </xdr:to>
    <xdr:sp macro="" textlink="">
      <xdr:nvSpPr>
        <xdr:cNvPr id="95" name="楕円 94"/>
        <xdr:cNvSpPr/>
      </xdr:nvSpPr>
      <xdr:spPr>
        <a:xfrm>
          <a:off x="1270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160763</xdr:rowOff>
    </xdr:from>
    <xdr:ext cx="762000" cy="259045"/>
    <xdr:sp macro="" textlink="">
      <xdr:nvSpPr>
        <xdr:cNvPr id="96" name="テキスト ボックス 95"/>
        <xdr:cNvSpPr txBox="1"/>
      </xdr:nvSpPr>
      <xdr:spPr>
        <a:xfrm>
          <a:off x="939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経常経費の削減により、類似団体の中では３番目の低い比率となっている。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H28</a:t>
          </a:r>
          <a:r>
            <a:rPr kumimoji="1" lang="ja-JP" altLang="ja-JP" sz="1200">
              <a:solidFill>
                <a:schemeClr val="dk1"/>
              </a:solidFill>
              <a:effectLst/>
              <a:latin typeface="+mn-lt"/>
              <a:ea typeface="+mn-ea"/>
              <a:cs typeface="+mn-cs"/>
            </a:rPr>
            <a:t>と比較しても予算編成及び執行の各段階で経常経費を抑えたことにより、</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ポイントの減少と</a:t>
          </a:r>
          <a:r>
            <a:rPr kumimoji="1" lang="ja-JP" altLang="ja-JP" sz="1200">
              <a:solidFill>
                <a:schemeClr val="dk1"/>
              </a:solidFill>
              <a:effectLst/>
              <a:latin typeface="+mn-lt"/>
              <a:ea typeface="+mn-ea"/>
              <a:cs typeface="+mn-cs"/>
            </a:rPr>
            <a:t>なっている。</a:t>
          </a:r>
          <a:endParaRPr lang="ja-JP" altLang="ja-JP" sz="1200">
            <a:effectLst/>
          </a:endParaRPr>
        </a:p>
        <a:p>
          <a:r>
            <a:rPr kumimoji="1" lang="ja-JP" altLang="ja-JP" sz="1200">
              <a:solidFill>
                <a:schemeClr val="dk1"/>
              </a:solidFill>
              <a:effectLst/>
              <a:latin typeface="+mn-lt"/>
              <a:ea typeface="+mn-ea"/>
              <a:cs typeface="+mn-cs"/>
            </a:rPr>
            <a:t>　今後も事務機器のリース単価の見直しや保有施設の抜本的な見直しなどを実施し、経常経費の削減に努めたい。</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13</xdr:row>
      <xdr:rowOff>58964</xdr:rowOff>
    </xdr:to>
    <xdr:cxnSp macro="">
      <xdr:nvCxnSpPr>
        <xdr:cNvPr id="131" name="直線コネクタ 130"/>
        <xdr:cNvCxnSpPr/>
      </xdr:nvCxnSpPr>
      <xdr:spPr>
        <a:xfrm flipV="1">
          <a:off x="15671800" y="2266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58964</xdr:rowOff>
    </xdr:to>
    <xdr:cxnSp macro="">
      <xdr:nvCxnSpPr>
        <xdr:cNvPr id="134" name="直線コネクタ 133"/>
        <xdr:cNvCxnSpPr/>
      </xdr:nvCxnSpPr>
      <xdr:spPr>
        <a:xfrm>
          <a:off x="14782800" y="228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113393</xdr:rowOff>
    </xdr:to>
    <xdr:cxnSp macro="">
      <xdr:nvCxnSpPr>
        <xdr:cNvPr id="137" name="直線コネクタ 136"/>
        <xdr:cNvCxnSpPr/>
      </xdr:nvCxnSpPr>
      <xdr:spPr>
        <a:xfrm flipV="1">
          <a:off x="13893800" y="228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13</xdr:row>
      <xdr:rowOff>113393</xdr:rowOff>
    </xdr:to>
    <xdr:cxnSp macro="">
      <xdr:nvCxnSpPr>
        <xdr:cNvPr id="140" name="直線コネクタ 139"/>
        <xdr:cNvCxnSpPr/>
      </xdr:nvCxnSpPr>
      <xdr:spPr>
        <a:xfrm>
          <a:off x="13004800" y="217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157843</xdr:rowOff>
    </xdr:from>
    <xdr:to>
      <xdr:col>82</xdr:col>
      <xdr:colOff>158750</xdr:colOff>
      <xdr:row>13</xdr:row>
      <xdr:rowOff>87993</xdr:rowOff>
    </xdr:to>
    <xdr:sp macro="" textlink="">
      <xdr:nvSpPr>
        <xdr:cNvPr id="150" name="楕円 149"/>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66420</xdr:rowOff>
    </xdr:from>
    <xdr:ext cx="762000" cy="259045"/>
    <xdr:sp macro="" textlink="">
      <xdr:nvSpPr>
        <xdr:cNvPr id="151"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2" name="楕円 151"/>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3" name="テキスト ボックス 152"/>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8164</xdr:rowOff>
    </xdr:from>
    <xdr:to>
      <xdr:col>74</xdr:col>
      <xdr:colOff>31750</xdr:colOff>
      <xdr:row>13</xdr:row>
      <xdr:rowOff>109764</xdr:rowOff>
    </xdr:to>
    <xdr:sp macro="" textlink="">
      <xdr:nvSpPr>
        <xdr:cNvPr id="154" name="楕円 153"/>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119941</xdr:rowOff>
    </xdr:from>
    <xdr:ext cx="762000" cy="259045"/>
    <xdr:sp macro="" textlink="">
      <xdr:nvSpPr>
        <xdr:cNvPr id="155" name="テキスト ボックス 154"/>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6" name="楕円 155"/>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7" name="テキスト ボックス 156"/>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70757</xdr:rowOff>
    </xdr:from>
    <xdr:to>
      <xdr:col>65</xdr:col>
      <xdr:colOff>53975</xdr:colOff>
      <xdr:row>13</xdr:row>
      <xdr:rowOff>907</xdr:rowOff>
    </xdr:to>
    <xdr:sp macro="" textlink="">
      <xdr:nvSpPr>
        <xdr:cNvPr id="158" name="楕円 157"/>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11084</xdr:rowOff>
    </xdr:from>
    <xdr:ext cx="762000" cy="259045"/>
    <xdr:sp macro="" textlink="">
      <xdr:nvSpPr>
        <xdr:cNvPr id="159" name="テキスト ボックス 158"/>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H19</a:t>
          </a:r>
          <a:r>
            <a:rPr kumimoji="1" lang="ja-JP" altLang="ja-JP" sz="1200">
              <a:solidFill>
                <a:schemeClr val="dk1"/>
              </a:solidFill>
              <a:effectLst/>
              <a:latin typeface="+mn-lt"/>
              <a:ea typeface="+mn-ea"/>
              <a:cs typeface="+mn-cs"/>
            </a:rPr>
            <a:t>に県から福祉事務所の事務移管を受けたため経常経費が高止まりしている。高齢者数の推移が横ばいとなっていることから老人福祉関係経費及び障害者福祉経費は平年並みにある。</a:t>
          </a:r>
          <a:endParaRPr lang="ja-JP" altLang="ja-JP" sz="1600">
            <a:effectLst/>
          </a:endParaRPr>
        </a:p>
        <a:p>
          <a:r>
            <a:rPr kumimoji="1" lang="ja-JP" altLang="ja-JP" sz="1200">
              <a:solidFill>
                <a:schemeClr val="dk1"/>
              </a:solidFill>
              <a:effectLst/>
              <a:latin typeface="+mn-lt"/>
              <a:ea typeface="+mn-ea"/>
              <a:cs typeface="+mn-cs"/>
            </a:rPr>
            <a:t>　児童福祉経費について、</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に子育て支援新制度施行により保育所運営費が増加したことで扶助費自体が増加している。</a:t>
          </a:r>
          <a:endParaRPr lang="ja-JP" altLang="ja-JP" sz="1600">
            <a:effectLst/>
          </a:endParaRPr>
        </a:p>
        <a:p>
          <a:r>
            <a:rPr kumimoji="1" lang="ja-JP" altLang="ja-JP" sz="1200">
              <a:solidFill>
                <a:schemeClr val="dk1"/>
              </a:solidFill>
              <a:effectLst/>
              <a:latin typeface="+mn-lt"/>
              <a:ea typeface="+mn-ea"/>
              <a:cs typeface="+mn-cs"/>
            </a:rPr>
            <a:t>　社会保障経費が増加するなか、独自の施策についても不断の見直しを行い経費を抑制していきたい。</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92" name="直線コネクタ 191"/>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5" name="直線コネクタ 194"/>
        <xdr:cNvCxnSpPr/>
      </xdr:nvCxnSpPr>
      <xdr:spPr>
        <a:xfrm>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8" name="直線コネクタ 197"/>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201" name="直線コネクタ 200"/>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2"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4" name="テキスト ボックス 213"/>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から水道事業が公営企業法の適用を受けたことに伴い、従来その他（繰出金）に分類されていた経費が、補助費等に性質が変わったため、大幅に減少した。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しかし、依然として</a:t>
          </a:r>
          <a:r>
            <a:rPr kumimoji="1" lang="ja-JP" altLang="ja-JP" sz="1200">
              <a:solidFill>
                <a:schemeClr val="dk1"/>
              </a:solidFill>
              <a:effectLst/>
              <a:latin typeface="+mn-lt"/>
              <a:ea typeface="+mn-ea"/>
              <a:cs typeface="+mn-cs"/>
            </a:rPr>
            <a:t>この部分の</a:t>
          </a:r>
          <a:r>
            <a:rPr kumimoji="1" lang="ja-JP" altLang="en-US" sz="1200">
              <a:solidFill>
                <a:schemeClr val="dk1"/>
              </a:solidFill>
              <a:effectLst/>
              <a:latin typeface="+mn-lt"/>
              <a:ea typeface="+mn-ea"/>
              <a:cs typeface="+mn-cs"/>
            </a:rPr>
            <a:t>多く</a:t>
          </a:r>
          <a:r>
            <a:rPr kumimoji="1" lang="ja-JP" altLang="ja-JP" sz="1200">
              <a:solidFill>
                <a:schemeClr val="dk1"/>
              </a:solidFill>
              <a:effectLst/>
              <a:latin typeface="+mn-lt"/>
              <a:ea typeface="+mn-ea"/>
              <a:cs typeface="+mn-cs"/>
            </a:rPr>
            <a:t>を占める特別会計繰出金</a:t>
          </a:r>
          <a:r>
            <a:rPr kumimoji="1" lang="ja-JP" altLang="en-US" sz="1200">
              <a:solidFill>
                <a:schemeClr val="dk1"/>
              </a:solidFill>
              <a:effectLst/>
              <a:latin typeface="+mn-lt"/>
              <a:ea typeface="+mn-ea"/>
              <a:cs typeface="+mn-cs"/>
            </a:rPr>
            <a:t>が高い水準にあ</a:t>
          </a:r>
          <a:r>
            <a:rPr kumimoji="1" lang="ja-JP" altLang="ja-JP" sz="1200">
              <a:solidFill>
                <a:schemeClr val="dk1"/>
              </a:solidFill>
              <a:effectLst/>
              <a:latin typeface="+mn-lt"/>
              <a:ea typeface="+mn-ea"/>
              <a:cs typeface="+mn-cs"/>
            </a:rPr>
            <a:t>るため、料金改定や保有資産の適正配置を検討しながら独立採算の原則を念頭に抑制に努めていきたい。</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58</xdr:row>
      <xdr:rowOff>27940</xdr:rowOff>
    </xdr:to>
    <xdr:cxnSp macro="">
      <xdr:nvCxnSpPr>
        <xdr:cNvPr id="253" name="直線コネクタ 252"/>
        <xdr:cNvCxnSpPr/>
      </xdr:nvCxnSpPr>
      <xdr:spPr>
        <a:xfrm flipV="1">
          <a:off x="15671800" y="96977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27940</xdr:rowOff>
    </xdr:to>
    <xdr:cxnSp macro="">
      <xdr:nvCxnSpPr>
        <xdr:cNvPr id="256" name="直線コネクタ 255"/>
        <xdr:cNvCxnSpPr/>
      </xdr:nvCxnSpPr>
      <xdr:spPr>
        <a:xfrm>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153670</xdr:rowOff>
    </xdr:to>
    <xdr:cxnSp macro="">
      <xdr:nvCxnSpPr>
        <xdr:cNvPr id="259" name="直線コネクタ 258"/>
        <xdr:cNvCxnSpPr/>
      </xdr:nvCxnSpPr>
      <xdr:spPr>
        <a:xfrm>
          <a:off x="13893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115570</xdr:rowOff>
    </xdr:to>
    <xdr:cxnSp macro="">
      <xdr:nvCxnSpPr>
        <xdr:cNvPr id="262" name="直線コネクタ 261"/>
        <xdr:cNvCxnSpPr/>
      </xdr:nvCxnSpPr>
      <xdr:spPr>
        <a:xfrm>
          <a:off x="13004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3"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4" name="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6" name="楕円 275"/>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7" name="テキスト ボックス 27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から水道事業が公営企業法の適用を受けたことに伴い、繰出金の性質が補助費等に変わったことにより、</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ポイント増加した。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上水道事業以外にも、</a:t>
          </a:r>
          <a:r>
            <a:rPr kumimoji="1" lang="ja-JP" altLang="ja-JP" sz="1200">
              <a:solidFill>
                <a:schemeClr val="dk1"/>
              </a:solidFill>
              <a:effectLst/>
              <a:latin typeface="+mn-lt"/>
              <a:ea typeface="+mn-ea"/>
              <a:cs typeface="+mn-cs"/>
            </a:rPr>
            <a:t>各種団体補助金や政策的補助金が多数存在するため事業評価</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通じて</a:t>
          </a:r>
          <a:r>
            <a:rPr kumimoji="1" lang="ja-JP" altLang="ja-JP" sz="1200">
              <a:solidFill>
                <a:schemeClr val="dk1"/>
              </a:solidFill>
              <a:effectLst/>
              <a:latin typeface="+mn-lt"/>
              <a:ea typeface="+mn-ea"/>
              <a:cs typeface="+mn-cs"/>
            </a:rPr>
            <a:t>、効果検証を踏まえた不断の見直しを行っていきたい</a:t>
          </a:r>
          <a:r>
            <a:rPr kumimoji="1" lang="ja-JP" altLang="en-US"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38</xdr:row>
      <xdr:rowOff>20320</xdr:rowOff>
    </xdr:to>
    <xdr:cxnSp macro="">
      <xdr:nvCxnSpPr>
        <xdr:cNvPr id="314" name="直線コネクタ 313"/>
        <xdr:cNvCxnSpPr/>
      </xdr:nvCxnSpPr>
      <xdr:spPr>
        <a:xfrm>
          <a:off x="15671800" y="63601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16510</xdr:rowOff>
    </xdr:to>
    <xdr:cxnSp macro="">
      <xdr:nvCxnSpPr>
        <xdr:cNvPr id="317" name="直線コネクタ 316"/>
        <xdr:cNvCxnSpPr/>
      </xdr:nvCxnSpPr>
      <xdr:spPr>
        <a:xfrm>
          <a:off x="14782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165100</xdr:rowOff>
    </xdr:to>
    <xdr:cxnSp macro="">
      <xdr:nvCxnSpPr>
        <xdr:cNvPr id="320" name="直線コネクタ 319"/>
        <xdr:cNvCxnSpPr/>
      </xdr:nvCxnSpPr>
      <xdr:spPr>
        <a:xfrm>
          <a:off x="13893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142240</xdr:rowOff>
    </xdr:to>
    <xdr:cxnSp macro="">
      <xdr:nvCxnSpPr>
        <xdr:cNvPr id="323" name="直線コネクタ 322"/>
        <xdr:cNvCxnSpPr/>
      </xdr:nvCxnSpPr>
      <xdr:spPr>
        <a:xfrm>
          <a:off x="13004800" y="621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3" name="楕円 332"/>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4"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5" name="楕円 334"/>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77487</xdr:rowOff>
    </xdr:from>
    <xdr:ext cx="736600" cy="259045"/>
    <xdr:sp macro="" textlink="">
      <xdr:nvSpPr>
        <xdr:cNvPr id="336" name="テキスト ボックス 335"/>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8" name="テキスト ボックス 337"/>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40" name="テキスト ボックス 33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42" name="テキスト ボックス 341"/>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減少したが</a:t>
          </a:r>
          <a:r>
            <a:rPr kumimoji="1" lang="ja-JP" altLang="ja-JP" sz="1200">
              <a:solidFill>
                <a:schemeClr val="dk1"/>
              </a:solidFill>
              <a:effectLst/>
              <a:latin typeface="+mn-lt"/>
              <a:ea typeface="+mn-ea"/>
              <a:cs typeface="+mn-cs"/>
            </a:rPr>
            <a:t>、類似団体のなかでは最も高い比率となっている。</a:t>
          </a:r>
          <a:endParaRPr lang="ja-JP" altLang="ja-JP" sz="1200">
            <a:effectLst/>
          </a:endParaRPr>
        </a:p>
        <a:p>
          <a:r>
            <a:rPr kumimoji="1" lang="ja-JP" altLang="ja-JP" sz="1200">
              <a:solidFill>
                <a:schemeClr val="dk1"/>
              </a:solidFill>
              <a:effectLst/>
              <a:latin typeface="+mn-lt"/>
              <a:ea typeface="+mn-ea"/>
              <a:cs typeface="+mn-cs"/>
            </a:rPr>
            <a:t>　これは、市町村合併に伴う格差是正のための普通建設事業の増加やリーマンショック後の公共投資の増加に起因している。</a:t>
          </a:r>
          <a:endParaRPr lang="ja-JP" altLang="ja-JP" sz="1200">
            <a:effectLst/>
          </a:endParaRPr>
        </a:p>
        <a:p>
          <a:r>
            <a:rPr kumimoji="1" lang="ja-JP" altLang="ja-JP" sz="1200">
              <a:solidFill>
                <a:schemeClr val="dk1"/>
              </a:solidFill>
              <a:effectLst/>
              <a:latin typeface="+mn-lt"/>
              <a:ea typeface="+mn-ea"/>
              <a:cs typeface="+mn-cs"/>
            </a:rPr>
            <a:t>　これまでの計画的な繰上償還等により改善傾向にはあるが、当面は高い水準で推移することが予想されるため、投資事業の抑制や効率的な繰上償還の実施により比率の改善に努めたい。</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6986</xdr:rowOff>
    </xdr:from>
    <xdr:to>
      <xdr:col>24</xdr:col>
      <xdr:colOff>25400</xdr:colOff>
      <xdr:row>81</xdr:row>
      <xdr:rowOff>52705</xdr:rowOff>
    </xdr:to>
    <xdr:cxnSp macro="">
      <xdr:nvCxnSpPr>
        <xdr:cNvPr id="371" name="直線コネクタ 370"/>
        <xdr:cNvCxnSpPr/>
      </xdr:nvCxnSpPr>
      <xdr:spPr>
        <a:xfrm flipV="1">
          <a:off x="3987800" y="138944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18414</xdr:rowOff>
    </xdr:from>
    <xdr:to>
      <xdr:col>19</xdr:col>
      <xdr:colOff>187325</xdr:colOff>
      <xdr:row>81</xdr:row>
      <xdr:rowOff>52705</xdr:rowOff>
    </xdr:to>
    <xdr:cxnSp macro="">
      <xdr:nvCxnSpPr>
        <xdr:cNvPr id="374" name="直線コネクタ 373"/>
        <xdr:cNvCxnSpPr/>
      </xdr:nvCxnSpPr>
      <xdr:spPr>
        <a:xfrm>
          <a:off x="3098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18414</xdr:rowOff>
    </xdr:from>
    <xdr:to>
      <xdr:col>15</xdr:col>
      <xdr:colOff>98425</xdr:colOff>
      <xdr:row>81</xdr:row>
      <xdr:rowOff>52705</xdr:rowOff>
    </xdr:to>
    <xdr:cxnSp macro="">
      <xdr:nvCxnSpPr>
        <xdr:cNvPr id="377" name="直線コネクタ 376"/>
        <xdr:cNvCxnSpPr/>
      </xdr:nvCxnSpPr>
      <xdr:spPr>
        <a:xfrm flipV="1">
          <a:off x="2209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52705</xdr:rowOff>
    </xdr:from>
    <xdr:to>
      <xdr:col>11</xdr:col>
      <xdr:colOff>9525</xdr:colOff>
      <xdr:row>81</xdr:row>
      <xdr:rowOff>58420</xdr:rowOff>
    </xdr:to>
    <xdr:cxnSp macro="">
      <xdr:nvCxnSpPr>
        <xdr:cNvPr id="380" name="直線コネクタ 379"/>
        <xdr:cNvCxnSpPr/>
      </xdr:nvCxnSpPr>
      <xdr:spPr>
        <a:xfrm flipV="1">
          <a:off x="1320800" y="13940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127636</xdr:rowOff>
    </xdr:from>
    <xdr:to>
      <xdr:col>24</xdr:col>
      <xdr:colOff>76200</xdr:colOff>
      <xdr:row>81</xdr:row>
      <xdr:rowOff>57786</xdr:rowOff>
    </xdr:to>
    <xdr:sp macro="" textlink="">
      <xdr:nvSpPr>
        <xdr:cNvPr id="390" name="楕円 389"/>
        <xdr:cNvSpPr/>
      </xdr:nvSpPr>
      <xdr:spPr>
        <a:xfrm>
          <a:off x="47752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36213</xdr:rowOff>
    </xdr:from>
    <xdr:ext cx="762000" cy="259045"/>
    <xdr:sp macro="" textlink="">
      <xdr:nvSpPr>
        <xdr:cNvPr id="391" name="公債費該当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xdr:rowOff>
    </xdr:from>
    <xdr:to>
      <xdr:col>20</xdr:col>
      <xdr:colOff>38100</xdr:colOff>
      <xdr:row>81</xdr:row>
      <xdr:rowOff>103505</xdr:rowOff>
    </xdr:to>
    <xdr:sp macro="" textlink="">
      <xdr:nvSpPr>
        <xdr:cNvPr id="392" name="楕円 391"/>
        <xdr:cNvSpPr/>
      </xdr:nvSpPr>
      <xdr:spPr>
        <a:xfrm>
          <a:off x="3937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88282</xdr:rowOff>
    </xdr:from>
    <xdr:ext cx="736600" cy="259045"/>
    <xdr:sp macro="" textlink="">
      <xdr:nvSpPr>
        <xdr:cNvPr id="393" name="テキスト ボックス 392"/>
        <xdr:cNvSpPr txBox="1"/>
      </xdr:nvSpPr>
      <xdr:spPr>
        <a:xfrm>
          <a:off x="3606800" y="1397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139064</xdr:rowOff>
    </xdr:from>
    <xdr:to>
      <xdr:col>15</xdr:col>
      <xdr:colOff>149225</xdr:colOff>
      <xdr:row>81</xdr:row>
      <xdr:rowOff>69214</xdr:rowOff>
    </xdr:to>
    <xdr:sp macro="" textlink="">
      <xdr:nvSpPr>
        <xdr:cNvPr id="394" name="楕円 393"/>
        <xdr:cNvSpPr/>
      </xdr:nvSpPr>
      <xdr:spPr>
        <a:xfrm>
          <a:off x="3048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53991</xdr:rowOff>
    </xdr:from>
    <xdr:ext cx="762000" cy="259045"/>
    <xdr:sp macro="" textlink="">
      <xdr:nvSpPr>
        <xdr:cNvPr id="395" name="テキスト ボックス 394"/>
        <xdr:cNvSpPr txBox="1"/>
      </xdr:nvSpPr>
      <xdr:spPr>
        <a:xfrm>
          <a:off x="2717800" y="139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xdr:rowOff>
    </xdr:from>
    <xdr:to>
      <xdr:col>11</xdr:col>
      <xdr:colOff>60325</xdr:colOff>
      <xdr:row>81</xdr:row>
      <xdr:rowOff>103505</xdr:rowOff>
    </xdr:to>
    <xdr:sp macro="" textlink="">
      <xdr:nvSpPr>
        <xdr:cNvPr id="396" name="楕円 395"/>
        <xdr:cNvSpPr/>
      </xdr:nvSpPr>
      <xdr:spPr>
        <a:xfrm>
          <a:off x="2159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88282</xdr:rowOff>
    </xdr:from>
    <xdr:ext cx="762000" cy="259045"/>
    <xdr:sp macro="" textlink="">
      <xdr:nvSpPr>
        <xdr:cNvPr id="397" name="テキスト ボックス 396"/>
        <xdr:cNvSpPr txBox="1"/>
      </xdr:nvSpPr>
      <xdr:spPr>
        <a:xfrm>
          <a:off x="1828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7620</xdr:rowOff>
    </xdr:from>
    <xdr:to>
      <xdr:col>6</xdr:col>
      <xdr:colOff>171450</xdr:colOff>
      <xdr:row>81</xdr:row>
      <xdr:rowOff>109220</xdr:rowOff>
    </xdr:to>
    <xdr:sp macro="" textlink="">
      <xdr:nvSpPr>
        <xdr:cNvPr id="398" name="楕円 397"/>
        <xdr:cNvSpPr/>
      </xdr:nvSpPr>
      <xdr:spPr>
        <a:xfrm>
          <a:off x="1270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93997</xdr:rowOff>
    </xdr:from>
    <xdr:ext cx="762000" cy="259045"/>
    <xdr:sp macro="" textlink="">
      <xdr:nvSpPr>
        <xdr:cNvPr id="399" name="テキスト ボックス 398"/>
        <xdr:cNvSpPr txBox="1"/>
      </xdr:nvSpPr>
      <xdr:spPr>
        <a:xfrm>
          <a:off x="939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類似団体比較において、公債費では最も高い比率、公債費以外では最も低い比率となっている。</a:t>
          </a:r>
          <a:endParaRPr lang="ja-JP" altLang="ja-JP" sz="1200">
            <a:effectLst/>
          </a:endParaRPr>
        </a:p>
        <a:p>
          <a:r>
            <a:rPr kumimoji="1" lang="ja-JP" altLang="ja-JP" sz="1200">
              <a:solidFill>
                <a:schemeClr val="dk1"/>
              </a:solidFill>
              <a:effectLst/>
              <a:latin typeface="+mn-lt"/>
              <a:ea typeface="+mn-ea"/>
              <a:cs typeface="+mn-cs"/>
            </a:rPr>
            <a:t>　これまで以上に、公債費以外の経費を抑制しながら繰上償還を実施するとともに、投資事業の抑制により新規債発行を抑制し、比率の改善に努めていきたい。</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37846</xdr:rowOff>
    </xdr:to>
    <xdr:cxnSp macro="">
      <xdr:nvCxnSpPr>
        <xdr:cNvPr id="430" name="直線コネクタ 429"/>
        <xdr:cNvCxnSpPr/>
      </xdr:nvCxnSpPr>
      <xdr:spPr>
        <a:xfrm flipV="1">
          <a:off x="15671800" y="128280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37846</xdr:rowOff>
    </xdr:to>
    <xdr:cxnSp macro="">
      <xdr:nvCxnSpPr>
        <xdr:cNvPr id="433" name="直線コネクタ 432"/>
        <xdr:cNvCxnSpPr/>
      </xdr:nvCxnSpPr>
      <xdr:spPr>
        <a:xfrm>
          <a:off x="14782800" y="128325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145288</xdr:rowOff>
    </xdr:to>
    <xdr:cxnSp macro="">
      <xdr:nvCxnSpPr>
        <xdr:cNvPr id="436" name="直線コネクタ 435"/>
        <xdr:cNvCxnSpPr/>
      </xdr:nvCxnSpPr>
      <xdr:spPr>
        <a:xfrm>
          <a:off x="13893800" y="12786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99568</xdr:rowOff>
    </xdr:to>
    <xdr:cxnSp macro="">
      <xdr:nvCxnSpPr>
        <xdr:cNvPr id="439" name="直線コネクタ 438"/>
        <xdr:cNvCxnSpPr/>
      </xdr:nvCxnSpPr>
      <xdr:spPr>
        <a:xfrm>
          <a:off x="13004800" y="126314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9" name="楕円 448"/>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169943</xdr:rowOff>
    </xdr:from>
    <xdr:ext cx="762000" cy="259045"/>
    <xdr:sp macro="" textlink="">
      <xdr:nvSpPr>
        <xdr:cNvPr id="450"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1" name="楕円 450"/>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2" name="テキスト ボックス 451"/>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3" name="楕円 452"/>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4" name="テキスト ボックス 453"/>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5" name="楕円 454"/>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6" name="テキスト ボックス 455"/>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7" name="楕円 456"/>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8" name="テキスト ボックス 457"/>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82924</xdr:rowOff>
    </xdr:from>
    <xdr:to>
      <xdr:col>29</xdr:col>
      <xdr:colOff>127000</xdr:colOff>
      <xdr:row>17</xdr:row>
      <xdr:rowOff>11786</xdr:rowOff>
    </xdr:to>
    <xdr:cxnSp macro="">
      <xdr:nvCxnSpPr>
        <xdr:cNvPr id="52" name="直線コネクタ 51"/>
        <xdr:cNvCxnSpPr/>
      </xdr:nvCxnSpPr>
      <xdr:spPr bwMode="auto">
        <a:xfrm flipV="1">
          <a:off x="5003800" y="2873749"/>
          <a:ext cx="6477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67701</xdr:rowOff>
    </xdr:from>
    <xdr:ext cx="762000" cy="259045"/>
    <xdr:sp macro="" textlink="">
      <xdr:nvSpPr>
        <xdr:cNvPr id="53" name="人口1人当たり決算額の推移平均値テキスト130"/>
        <xdr:cNvSpPr txBox="1"/>
      </xdr:nvSpPr>
      <xdr:spPr>
        <a:xfrm>
          <a:off x="5740400" y="285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139900</xdr:rowOff>
    </xdr:from>
    <xdr:to>
      <xdr:col>26</xdr:col>
      <xdr:colOff>50800</xdr:colOff>
      <xdr:row>17</xdr:row>
      <xdr:rowOff>11786</xdr:rowOff>
    </xdr:to>
    <xdr:cxnSp macro="">
      <xdr:nvCxnSpPr>
        <xdr:cNvPr id="55" name="直線コネクタ 54"/>
        <xdr:cNvCxnSpPr/>
      </xdr:nvCxnSpPr>
      <xdr:spPr bwMode="auto">
        <a:xfrm>
          <a:off x="4305300" y="2930725"/>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139900</xdr:rowOff>
    </xdr:from>
    <xdr:to>
      <xdr:col>22</xdr:col>
      <xdr:colOff>114300</xdr:colOff>
      <xdr:row>17</xdr:row>
      <xdr:rowOff>33557</xdr:rowOff>
    </xdr:to>
    <xdr:cxnSp macro="">
      <xdr:nvCxnSpPr>
        <xdr:cNvPr id="58" name="直線コネクタ 57"/>
        <xdr:cNvCxnSpPr/>
      </xdr:nvCxnSpPr>
      <xdr:spPr bwMode="auto">
        <a:xfrm flipV="1">
          <a:off x="3606800" y="2930725"/>
          <a:ext cx="6985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33557</xdr:rowOff>
    </xdr:from>
    <xdr:to>
      <xdr:col>18</xdr:col>
      <xdr:colOff>177800</xdr:colOff>
      <xdr:row>17</xdr:row>
      <xdr:rowOff>95475</xdr:rowOff>
    </xdr:to>
    <xdr:cxnSp macro="">
      <xdr:nvCxnSpPr>
        <xdr:cNvPr id="61" name="直線コネクタ 60"/>
        <xdr:cNvCxnSpPr/>
      </xdr:nvCxnSpPr>
      <xdr:spPr bwMode="auto">
        <a:xfrm flipV="1">
          <a:off x="2908300" y="2995832"/>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32124</xdr:rowOff>
    </xdr:from>
    <xdr:to>
      <xdr:col>29</xdr:col>
      <xdr:colOff>177800</xdr:colOff>
      <xdr:row>16</xdr:row>
      <xdr:rowOff>133724</xdr:rowOff>
    </xdr:to>
    <xdr:sp macro="" textlink="">
      <xdr:nvSpPr>
        <xdr:cNvPr id="71" name="楕円 70"/>
        <xdr:cNvSpPr/>
      </xdr:nvSpPr>
      <xdr:spPr bwMode="auto">
        <a:xfrm>
          <a:off x="56007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48651</xdr:rowOff>
    </xdr:from>
    <xdr:ext cx="762000" cy="259045"/>
    <xdr:sp macro="" textlink="">
      <xdr:nvSpPr>
        <xdr:cNvPr id="72" name="人口1人当たり決算額の推移該当値テキスト130"/>
        <xdr:cNvSpPr txBox="1"/>
      </xdr:nvSpPr>
      <xdr:spPr>
        <a:xfrm>
          <a:off x="5740400" y="266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132436</xdr:rowOff>
    </xdr:from>
    <xdr:to>
      <xdr:col>26</xdr:col>
      <xdr:colOff>101600</xdr:colOff>
      <xdr:row>17</xdr:row>
      <xdr:rowOff>62586</xdr:rowOff>
    </xdr:to>
    <xdr:sp macro="" textlink="">
      <xdr:nvSpPr>
        <xdr:cNvPr id="73" name="楕円 72"/>
        <xdr:cNvSpPr/>
      </xdr:nvSpPr>
      <xdr:spPr bwMode="auto">
        <a:xfrm>
          <a:off x="4953000" y="29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47363</xdr:rowOff>
    </xdr:from>
    <xdr:ext cx="736600" cy="259045"/>
    <xdr:sp macro="" textlink="">
      <xdr:nvSpPr>
        <xdr:cNvPr id="74" name="テキスト ボックス 73"/>
        <xdr:cNvSpPr txBox="1"/>
      </xdr:nvSpPr>
      <xdr:spPr>
        <a:xfrm>
          <a:off x="4622800" y="30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89100</xdr:rowOff>
    </xdr:from>
    <xdr:to>
      <xdr:col>22</xdr:col>
      <xdr:colOff>165100</xdr:colOff>
      <xdr:row>17</xdr:row>
      <xdr:rowOff>19250</xdr:rowOff>
    </xdr:to>
    <xdr:sp macro="" textlink="">
      <xdr:nvSpPr>
        <xdr:cNvPr id="75" name="楕円 74"/>
        <xdr:cNvSpPr/>
      </xdr:nvSpPr>
      <xdr:spPr bwMode="auto">
        <a:xfrm>
          <a:off x="42545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29427</xdr:rowOff>
    </xdr:from>
    <xdr:ext cx="762000" cy="259045"/>
    <xdr:sp macro="" textlink="">
      <xdr:nvSpPr>
        <xdr:cNvPr id="76" name="テキスト ボックス 75"/>
        <xdr:cNvSpPr txBox="1"/>
      </xdr:nvSpPr>
      <xdr:spPr>
        <a:xfrm>
          <a:off x="3924300" y="26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154207</xdr:rowOff>
    </xdr:from>
    <xdr:to>
      <xdr:col>19</xdr:col>
      <xdr:colOff>38100</xdr:colOff>
      <xdr:row>17</xdr:row>
      <xdr:rowOff>84357</xdr:rowOff>
    </xdr:to>
    <xdr:sp macro="" textlink="">
      <xdr:nvSpPr>
        <xdr:cNvPr id="77" name="楕円 76"/>
        <xdr:cNvSpPr/>
      </xdr:nvSpPr>
      <xdr:spPr bwMode="auto">
        <a:xfrm>
          <a:off x="35560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69134</xdr:rowOff>
    </xdr:from>
    <xdr:ext cx="762000" cy="259045"/>
    <xdr:sp macro="" textlink="">
      <xdr:nvSpPr>
        <xdr:cNvPr id="78" name="テキスト ボックス 77"/>
        <xdr:cNvSpPr txBox="1"/>
      </xdr:nvSpPr>
      <xdr:spPr>
        <a:xfrm>
          <a:off x="3225800" y="30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44675</xdr:rowOff>
    </xdr:from>
    <xdr:to>
      <xdr:col>15</xdr:col>
      <xdr:colOff>101600</xdr:colOff>
      <xdr:row>17</xdr:row>
      <xdr:rowOff>146275</xdr:rowOff>
    </xdr:to>
    <xdr:sp macro="" textlink="">
      <xdr:nvSpPr>
        <xdr:cNvPr id="79" name="楕円 78"/>
        <xdr:cNvSpPr/>
      </xdr:nvSpPr>
      <xdr:spPr bwMode="auto">
        <a:xfrm>
          <a:off x="2857500" y="300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131052</xdr:rowOff>
    </xdr:from>
    <xdr:ext cx="762000" cy="259045"/>
    <xdr:sp macro="" textlink="">
      <xdr:nvSpPr>
        <xdr:cNvPr id="80" name="テキスト ボックス 79"/>
        <xdr:cNvSpPr txBox="1"/>
      </xdr:nvSpPr>
      <xdr:spPr>
        <a:xfrm>
          <a:off x="2527300" y="309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173996</xdr:rowOff>
    </xdr:from>
    <xdr:to>
      <xdr:col>29</xdr:col>
      <xdr:colOff>127000</xdr:colOff>
      <xdr:row>34</xdr:row>
      <xdr:rowOff>231432</xdr:rowOff>
    </xdr:to>
    <xdr:cxnSp macro="">
      <xdr:nvCxnSpPr>
        <xdr:cNvPr id="114" name="直線コネクタ 113"/>
        <xdr:cNvCxnSpPr/>
      </xdr:nvCxnSpPr>
      <xdr:spPr bwMode="auto">
        <a:xfrm>
          <a:off x="5003800" y="6441446"/>
          <a:ext cx="6477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173996</xdr:rowOff>
    </xdr:from>
    <xdr:to>
      <xdr:col>26</xdr:col>
      <xdr:colOff>50800</xdr:colOff>
      <xdr:row>34</xdr:row>
      <xdr:rowOff>236785</xdr:rowOff>
    </xdr:to>
    <xdr:cxnSp macro="">
      <xdr:nvCxnSpPr>
        <xdr:cNvPr id="117" name="直線コネクタ 116"/>
        <xdr:cNvCxnSpPr/>
      </xdr:nvCxnSpPr>
      <xdr:spPr bwMode="auto">
        <a:xfrm flipV="1">
          <a:off x="4305300" y="6441446"/>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236785</xdr:rowOff>
    </xdr:from>
    <xdr:to>
      <xdr:col>22</xdr:col>
      <xdr:colOff>114300</xdr:colOff>
      <xdr:row>34</xdr:row>
      <xdr:rowOff>242519</xdr:rowOff>
    </xdr:to>
    <xdr:cxnSp macro="">
      <xdr:nvCxnSpPr>
        <xdr:cNvPr id="120" name="直線コネクタ 119"/>
        <xdr:cNvCxnSpPr/>
      </xdr:nvCxnSpPr>
      <xdr:spPr bwMode="auto">
        <a:xfrm flipV="1">
          <a:off x="3606800" y="6504235"/>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64040</xdr:rowOff>
    </xdr:from>
    <xdr:to>
      <xdr:col>18</xdr:col>
      <xdr:colOff>177800</xdr:colOff>
      <xdr:row>34</xdr:row>
      <xdr:rowOff>242519</xdr:rowOff>
    </xdr:to>
    <xdr:cxnSp macro="">
      <xdr:nvCxnSpPr>
        <xdr:cNvPr id="123" name="直線コネクタ 122"/>
        <xdr:cNvCxnSpPr/>
      </xdr:nvCxnSpPr>
      <xdr:spPr bwMode="auto">
        <a:xfrm>
          <a:off x="2908300" y="6331490"/>
          <a:ext cx="698500" cy="17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180632</xdr:rowOff>
    </xdr:from>
    <xdr:to>
      <xdr:col>29</xdr:col>
      <xdr:colOff>177800</xdr:colOff>
      <xdr:row>34</xdr:row>
      <xdr:rowOff>282232</xdr:rowOff>
    </xdr:to>
    <xdr:sp macro="" textlink="">
      <xdr:nvSpPr>
        <xdr:cNvPr id="133" name="楕円 132"/>
        <xdr:cNvSpPr/>
      </xdr:nvSpPr>
      <xdr:spPr bwMode="auto">
        <a:xfrm>
          <a:off x="56007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25709</xdr:rowOff>
    </xdr:from>
    <xdr:ext cx="762000" cy="259045"/>
    <xdr:sp macro="" textlink="">
      <xdr:nvSpPr>
        <xdr:cNvPr id="134" name="人口1人当たり決算額の推移該当値テキスト445"/>
        <xdr:cNvSpPr txBox="1"/>
      </xdr:nvSpPr>
      <xdr:spPr>
        <a:xfrm>
          <a:off x="5740400" y="62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123196</xdr:rowOff>
    </xdr:from>
    <xdr:to>
      <xdr:col>26</xdr:col>
      <xdr:colOff>101600</xdr:colOff>
      <xdr:row>34</xdr:row>
      <xdr:rowOff>224796</xdr:rowOff>
    </xdr:to>
    <xdr:sp macro="" textlink="">
      <xdr:nvSpPr>
        <xdr:cNvPr id="135" name="楕円 134"/>
        <xdr:cNvSpPr/>
      </xdr:nvSpPr>
      <xdr:spPr bwMode="auto">
        <a:xfrm>
          <a:off x="49530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234973</xdr:rowOff>
    </xdr:from>
    <xdr:ext cx="736600" cy="259045"/>
    <xdr:sp macro="" textlink="">
      <xdr:nvSpPr>
        <xdr:cNvPr id="136" name="テキスト ボックス 135"/>
        <xdr:cNvSpPr txBox="1"/>
      </xdr:nvSpPr>
      <xdr:spPr>
        <a:xfrm>
          <a:off x="4622800" y="615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185985</xdr:rowOff>
    </xdr:from>
    <xdr:to>
      <xdr:col>22</xdr:col>
      <xdr:colOff>165100</xdr:colOff>
      <xdr:row>34</xdr:row>
      <xdr:rowOff>287586</xdr:rowOff>
    </xdr:to>
    <xdr:sp macro="" textlink="">
      <xdr:nvSpPr>
        <xdr:cNvPr id="137" name="楕円 136"/>
        <xdr:cNvSpPr/>
      </xdr:nvSpPr>
      <xdr:spPr bwMode="auto">
        <a:xfrm>
          <a:off x="42545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297762</xdr:rowOff>
    </xdr:from>
    <xdr:ext cx="762000" cy="259045"/>
    <xdr:sp macro="" textlink="">
      <xdr:nvSpPr>
        <xdr:cNvPr id="138" name="テキスト ボックス 137"/>
        <xdr:cNvSpPr txBox="1"/>
      </xdr:nvSpPr>
      <xdr:spPr>
        <a:xfrm>
          <a:off x="3924300" y="62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191719</xdr:rowOff>
    </xdr:from>
    <xdr:to>
      <xdr:col>19</xdr:col>
      <xdr:colOff>38100</xdr:colOff>
      <xdr:row>34</xdr:row>
      <xdr:rowOff>293319</xdr:rowOff>
    </xdr:to>
    <xdr:sp macro="" textlink="">
      <xdr:nvSpPr>
        <xdr:cNvPr id="139" name="楕円 138"/>
        <xdr:cNvSpPr/>
      </xdr:nvSpPr>
      <xdr:spPr bwMode="auto">
        <a:xfrm>
          <a:off x="35560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303496</xdr:rowOff>
    </xdr:from>
    <xdr:ext cx="762000" cy="259045"/>
    <xdr:sp macro="" textlink="">
      <xdr:nvSpPr>
        <xdr:cNvPr id="140" name="テキスト ボックス 139"/>
        <xdr:cNvSpPr txBox="1"/>
      </xdr:nvSpPr>
      <xdr:spPr>
        <a:xfrm>
          <a:off x="3225800" y="6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13240</xdr:rowOff>
    </xdr:from>
    <xdr:to>
      <xdr:col>15</xdr:col>
      <xdr:colOff>101600</xdr:colOff>
      <xdr:row>34</xdr:row>
      <xdr:rowOff>114840</xdr:rowOff>
    </xdr:to>
    <xdr:sp macro="" textlink="">
      <xdr:nvSpPr>
        <xdr:cNvPr id="141" name="楕円 140"/>
        <xdr:cNvSpPr/>
      </xdr:nvSpPr>
      <xdr:spPr bwMode="auto">
        <a:xfrm>
          <a:off x="2857500" y="62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125017</xdr:rowOff>
    </xdr:from>
    <xdr:ext cx="762000" cy="259045"/>
    <xdr:sp macro="" textlink="">
      <xdr:nvSpPr>
        <xdr:cNvPr id="142" name="テキスト ボックス 141"/>
        <xdr:cNvSpPr txBox="1"/>
      </xdr:nvSpPr>
      <xdr:spPr>
        <a:xfrm>
          <a:off x="2527300" y="60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42447</xdr:rowOff>
    </xdr:from>
    <xdr:to>
      <xdr:col>24</xdr:col>
      <xdr:colOff>63500</xdr:colOff>
      <xdr:row>34</xdr:row>
      <xdr:rowOff>64670</xdr:rowOff>
    </xdr:to>
    <xdr:cxnSp macro="">
      <xdr:nvCxnSpPr>
        <xdr:cNvPr id="63" name="直線コネクタ 62"/>
        <xdr:cNvCxnSpPr/>
      </xdr:nvCxnSpPr>
      <xdr:spPr>
        <a:xfrm flipV="1">
          <a:off x="3797300" y="5871747"/>
          <a:ext cx="8382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36373</xdr:rowOff>
    </xdr:from>
    <xdr:to>
      <xdr:col>19</xdr:col>
      <xdr:colOff>177800</xdr:colOff>
      <xdr:row>34</xdr:row>
      <xdr:rowOff>64670</xdr:rowOff>
    </xdr:to>
    <xdr:cxnSp macro="">
      <xdr:nvCxnSpPr>
        <xdr:cNvPr id="66" name="直線コネクタ 65"/>
        <xdr:cNvCxnSpPr/>
      </xdr:nvCxnSpPr>
      <xdr:spPr>
        <a:xfrm>
          <a:off x="2908300" y="5865673"/>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36373</xdr:rowOff>
    </xdr:from>
    <xdr:to>
      <xdr:col>15</xdr:col>
      <xdr:colOff>50800</xdr:colOff>
      <xdr:row>34</xdr:row>
      <xdr:rowOff>118669</xdr:rowOff>
    </xdr:to>
    <xdr:cxnSp macro="">
      <xdr:nvCxnSpPr>
        <xdr:cNvPr id="69" name="直線コネクタ 68"/>
        <xdr:cNvCxnSpPr/>
      </xdr:nvCxnSpPr>
      <xdr:spPr>
        <a:xfrm flipV="1">
          <a:off x="2019300" y="586567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118669</xdr:rowOff>
    </xdr:from>
    <xdr:to>
      <xdr:col>10</xdr:col>
      <xdr:colOff>114300</xdr:colOff>
      <xdr:row>35</xdr:row>
      <xdr:rowOff>31033</xdr:rowOff>
    </xdr:to>
    <xdr:cxnSp macro="">
      <xdr:nvCxnSpPr>
        <xdr:cNvPr id="72" name="直線コネクタ 71"/>
        <xdr:cNvCxnSpPr/>
      </xdr:nvCxnSpPr>
      <xdr:spPr>
        <a:xfrm flipV="1">
          <a:off x="1130300" y="5947969"/>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163097</xdr:rowOff>
    </xdr:from>
    <xdr:to>
      <xdr:col>24</xdr:col>
      <xdr:colOff>114300</xdr:colOff>
      <xdr:row>34</xdr:row>
      <xdr:rowOff>93247</xdr:rowOff>
    </xdr:to>
    <xdr:sp macro="" textlink="">
      <xdr:nvSpPr>
        <xdr:cNvPr id="82" name="楕円 81"/>
        <xdr:cNvSpPr/>
      </xdr:nvSpPr>
      <xdr:spPr>
        <a:xfrm>
          <a:off x="45847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14524</xdr:rowOff>
    </xdr:from>
    <xdr:ext cx="534377" cy="259045"/>
    <xdr:sp macro="" textlink="">
      <xdr:nvSpPr>
        <xdr:cNvPr id="83" name="人件費該当値テキスト"/>
        <xdr:cNvSpPr txBox="1"/>
      </xdr:nvSpPr>
      <xdr:spPr>
        <a:xfrm>
          <a:off x="4686300" y="5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13870</xdr:rowOff>
    </xdr:from>
    <xdr:to>
      <xdr:col>20</xdr:col>
      <xdr:colOff>38100</xdr:colOff>
      <xdr:row>34</xdr:row>
      <xdr:rowOff>115470</xdr:rowOff>
    </xdr:to>
    <xdr:sp macro="" textlink="">
      <xdr:nvSpPr>
        <xdr:cNvPr id="84" name="楕円 83"/>
        <xdr:cNvSpPr/>
      </xdr:nvSpPr>
      <xdr:spPr>
        <a:xfrm>
          <a:off x="3746500" y="58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131997</xdr:rowOff>
    </xdr:from>
    <xdr:ext cx="534377" cy="259045"/>
    <xdr:sp macro="" textlink="">
      <xdr:nvSpPr>
        <xdr:cNvPr id="85" name="テキスト ボックス 84"/>
        <xdr:cNvSpPr txBox="1"/>
      </xdr:nvSpPr>
      <xdr:spPr>
        <a:xfrm>
          <a:off x="3530111" y="56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157023</xdr:rowOff>
    </xdr:from>
    <xdr:to>
      <xdr:col>15</xdr:col>
      <xdr:colOff>101600</xdr:colOff>
      <xdr:row>34</xdr:row>
      <xdr:rowOff>87173</xdr:rowOff>
    </xdr:to>
    <xdr:sp macro="" textlink="">
      <xdr:nvSpPr>
        <xdr:cNvPr id="86" name="楕円 85"/>
        <xdr:cNvSpPr/>
      </xdr:nvSpPr>
      <xdr:spPr>
        <a:xfrm>
          <a:off x="2857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103700</xdr:rowOff>
    </xdr:from>
    <xdr:ext cx="534377" cy="259045"/>
    <xdr:sp macro="" textlink="">
      <xdr:nvSpPr>
        <xdr:cNvPr id="87" name="テキスト ボックス 86"/>
        <xdr:cNvSpPr txBox="1"/>
      </xdr:nvSpPr>
      <xdr:spPr>
        <a:xfrm>
          <a:off x="2641111" y="559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67869</xdr:rowOff>
    </xdr:from>
    <xdr:to>
      <xdr:col>10</xdr:col>
      <xdr:colOff>165100</xdr:colOff>
      <xdr:row>34</xdr:row>
      <xdr:rowOff>169469</xdr:rowOff>
    </xdr:to>
    <xdr:sp macro="" textlink="">
      <xdr:nvSpPr>
        <xdr:cNvPr id="88" name="楕円 87"/>
        <xdr:cNvSpPr/>
      </xdr:nvSpPr>
      <xdr:spPr>
        <a:xfrm>
          <a:off x="1968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160596</xdr:rowOff>
    </xdr:from>
    <xdr:ext cx="534377" cy="259045"/>
    <xdr:sp macro="" textlink="">
      <xdr:nvSpPr>
        <xdr:cNvPr id="89" name="テキスト ボックス 88"/>
        <xdr:cNvSpPr txBox="1"/>
      </xdr:nvSpPr>
      <xdr:spPr>
        <a:xfrm>
          <a:off x="1752111" y="59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151683</xdr:rowOff>
    </xdr:from>
    <xdr:to>
      <xdr:col>6</xdr:col>
      <xdr:colOff>38100</xdr:colOff>
      <xdr:row>35</xdr:row>
      <xdr:rowOff>81833</xdr:rowOff>
    </xdr:to>
    <xdr:sp macro="" textlink="">
      <xdr:nvSpPr>
        <xdr:cNvPr id="90" name="楕円 89"/>
        <xdr:cNvSpPr/>
      </xdr:nvSpPr>
      <xdr:spPr>
        <a:xfrm>
          <a:off x="1079500" y="59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72960</xdr:rowOff>
    </xdr:from>
    <xdr:ext cx="534377" cy="259045"/>
    <xdr:sp macro="" textlink="">
      <xdr:nvSpPr>
        <xdr:cNvPr id="91" name="テキスト ボックス 90"/>
        <xdr:cNvSpPr txBox="1"/>
      </xdr:nvSpPr>
      <xdr:spPr>
        <a:xfrm>
          <a:off x="863111" y="60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12069</xdr:rowOff>
    </xdr:from>
    <xdr:to>
      <xdr:col>24</xdr:col>
      <xdr:colOff>63500</xdr:colOff>
      <xdr:row>57</xdr:row>
      <xdr:rowOff>38819</xdr:rowOff>
    </xdr:to>
    <xdr:cxnSp macro="">
      <xdr:nvCxnSpPr>
        <xdr:cNvPr id="120" name="直線コネクタ 119"/>
        <xdr:cNvCxnSpPr/>
      </xdr:nvCxnSpPr>
      <xdr:spPr>
        <a:xfrm>
          <a:off x="3797300" y="9784719"/>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12069</xdr:rowOff>
    </xdr:from>
    <xdr:to>
      <xdr:col>19</xdr:col>
      <xdr:colOff>177800</xdr:colOff>
      <xdr:row>57</xdr:row>
      <xdr:rowOff>38812</xdr:rowOff>
    </xdr:to>
    <xdr:cxnSp macro="">
      <xdr:nvCxnSpPr>
        <xdr:cNvPr id="123" name="直線コネクタ 122"/>
        <xdr:cNvCxnSpPr/>
      </xdr:nvCxnSpPr>
      <xdr:spPr>
        <a:xfrm flipV="1">
          <a:off x="2908300" y="9784719"/>
          <a:ext cx="889000" cy="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32795</xdr:rowOff>
    </xdr:from>
    <xdr:to>
      <xdr:col>15</xdr:col>
      <xdr:colOff>50800</xdr:colOff>
      <xdr:row>57</xdr:row>
      <xdr:rowOff>38812</xdr:rowOff>
    </xdr:to>
    <xdr:cxnSp macro="">
      <xdr:nvCxnSpPr>
        <xdr:cNvPr id="126" name="直線コネクタ 125"/>
        <xdr:cNvCxnSpPr/>
      </xdr:nvCxnSpPr>
      <xdr:spPr>
        <a:xfrm>
          <a:off x="2019300" y="9805445"/>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32795</xdr:rowOff>
    </xdr:from>
    <xdr:to>
      <xdr:col>10</xdr:col>
      <xdr:colOff>114300</xdr:colOff>
      <xdr:row>57</xdr:row>
      <xdr:rowOff>67889</xdr:rowOff>
    </xdr:to>
    <xdr:cxnSp macro="">
      <xdr:nvCxnSpPr>
        <xdr:cNvPr id="129" name="直線コネクタ 128"/>
        <xdr:cNvCxnSpPr/>
      </xdr:nvCxnSpPr>
      <xdr:spPr>
        <a:xfrm flipV="1">
          <a:off x="1130300" y="9805445"/>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159469</xdr:rowOff>
    </xdr:from>
    <xdr:to>
      <xdr:col>24</xdr:col>
      <xdr:colOff>114300</xdr:colOff>
      <xdr:row>57</xdr:row>
      <xdr:rowOff>89619</xdr:rowOff>
    </xdr:to>
    <xdr:sp macro="" textlink="">
      <xdr:nvSpPr>
        <xdr:cNvPr id="139" name="楕円 138"/>
        <xdr:cNvSpPr/>
      </xdr:nvSpPr>
      <xdr:spPr>
        <a:xfrm>
          <a:off x="4584700" y="97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137896</xdr:rowOff>
    </xdr:from>
    <xdr:ext cx="534377" cy="259045"/>
    <xdr:sp macro="" textlink="">
      <xdr:nvSpPr>
        <xdr:cNvPr id="140" name="物件費該当値テキスト"/>
        <xdr:cNvSpPr txBox="1"/>
      </xdr:nvSpPr>
      <xdr:spPr>
        <a:xfrm>
          <a:off x="4686300" y="97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132719</xdr:rowOff>
    </xdr:from>
    <xdr:to>
      <xdr:col>20</xdr:col>
      <xdr:colOff>38100</xdr:colOff>
      <xdr:row>57</xdr:row>
      <xdr:rowOff>62869</xdr:rowOff>
    </xdr:to>
    <xdr:sp macro="" textlink="">
      <xdr:nvSpPr>
        <xdr:cNvPr id="141" name="楕円 140"/>
        <xdr:cNvSpPr/>
      </xdr:nvSpPr>
      <xdr:spPr>
        <a:xfrm>
          <a:off x="3746500" y="97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53996</xdr:rowOff>
    </xdr:from>
    <xdr:ext cx="534377" cy="259045"/>
    <xdr:sp macro="" textlink="">
      <xdr:nvSpPr>
        <xdr:cNvPr id="142" name="テキスト ボックス 141"/>
        <xdr:cNvSpPr txBox="1"/>
      </xdr:nvSpPr>
      <xdr:spPr>
        <a:xfrm>
          <a:off x="3530111" y="98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159462</xdr:rowOff>
    </xdr:from>
    <xdr:to>
      <xdr:col>15</xdr:col>
      <xdr:colOff>101600</xdr:colOff>
      <xdr:row>57</xdr:row>
      <xdr:rowOff>89612</xdr:rowOff>
    </xdr:to>
    <xdr:sp macro="" textlink="">
      <xdr:nvSpPr>
        <xdr:cNvPr id="143" name="楕円 142"/>
        <xdr:cNvSpPr/>
      </xdr:nvSpPr>
      <xdr:spPr>
        <a:xfrm>
          <a:off x="2857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106139</xdr:rowOff>
    </xdr:from>
    <xdr:ext cx="534377" cy="259045"/>
    <xdr:sp macro="" textlink="">
      <xdr:nvSpPr>
        <xdr:cNvPr id="144" name="テキスト ボックス 143"/>
        <xdr:cNvSpPr txBox="1"/>
      </xdr:nvSpPr>
      <xdr:spPr>
        <a:xfrm>
          <a:off x="2641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153445</xdr:rowOff>
    </xdr:from>
    <xdr:to>
      <xdr:col>10</xdr:col>
      <xdr:colOff>165100</xdr:colOff>
      <xdr:row>57</xdr:row>
      <xdr:rowOff>83595</xdr:rowOff>
    </xdr:to>
    <xdr:sp macro="" textlink="">
      <xdr:nvSpPr>
        <xdr:cNvPr id="145" name="楕円 144"/>
        <xdr:cNvSpPr/>
      </xdr:nvSpPr>
      <xdr:spPr>
        <a:xfrm>
          <a:off x="1968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100122</xdr:rowOff>
    </xdr:from>
    <xdr:ext cx="534377" cy="259045"/>
    <xdr:sp macro="" textlink="">
      <xdr:nvSpPr>
        <xdr:cNvPr id="146" name="テキスト ボックス 145"/>
        <xdr:cNvSpPr txBox="1"/>
      </xdr:nvSpPr>
      <xdr:spPr>
        <a:xfrm>
          <a:off x="1752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17089</xdr:rowOff>
    </xdr:from>
    <xdr:to>
      <xdr:col>6</xdr:col>
      <xdr:colOff>38100</xdr:colOff>
      <xdr:row>57</xdr:row>
      <xdr:rowOff>118689</xdr:rowOff>
    </xdr:to>
    <xdr:sp macro="" textlink="">
      <xdr:nvSpPr>
        <xdr:cNvPr id="147" name="楕円 146"/>
        <xdr:cNvSpPr/>
      </xdr:nvSpPr>
      <xdr:spPr>
        <a:xfrm>
          <a:off x="1079500" y="97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109816</xdr:rowOff>
    </xdr:from>
    <xdr:ext cx="534377" cy="259045"/>
    <xdr:sp macro="" textlink="">
      <xdr:nvSpPr>
        <xdr:cNvPr id="148" name="テキスト ボックス 147"/>
        <xdr:cNvSpPr txBox="1"/>
      </xdr:nvSpPr>
      <xdr:spPr>
        <a:xfrm>
          <a:off x="863111" y="98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29172</xdr:rowOff>
    </xdr:from>
    <xdr:to>
      <xdr:col>24</xdr:col>
      <xdr:colOff>63500</xdr:colOff>
      <xdr:row>75</xdr:row>
      <xdr:rowOff>46736</xdr:rowOff>
    </xdr:to>
    <xdr:cxnSp macro="">
      <xdr:nvCxnSpPr>
        <xdr:cNvPr id="177" name="直線コネクタ 176"/>
        <xdr:cNvCxnSpPr/>
      </xdr:nvCxnSpPr>
      <xdr:spPr>
        <a:xfrm flipV="1">
          <a:off x="3797300" y="12716472"/>
          <a:ext cx="8382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33896</xdr:rowOff>
    </xdr:from>
    <xdr:to>
      <xdr:col>19</xdr:col>
      <xdr:colOff>177800</xdr:colOff>
      <xdr:row>75</xdr:row>
      <xdr:rowOff>46736</xdr:rowOff>
    </xdr:to>
    <xdr:cxnSp macro="">
      <xdr:nvCxnSpPr>
        <xdr:cNvPr id="180" name="直線コネクタ 179"/>
        <xdr:cNvCxnSpPr/>
      </xdr:nvCxnSpPr>
      <xdr:spPr>
        <a:xfrm>
          <a:off x="2908300" y="12892646"/>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33896</xdr:rowOff>
    </xdr:from>
    <xdr:to>
      <xdr:col>15</xdr:col>
      <xdr:colOff>50800</xdr:colOff>
      <xdr:row>76</xdr:row>
      <xdr:rowOff>32562</xdr:rowOff>
    </xdr:to>
    <xdr:cxnSp macro="">
      <xdr:nvCxnSpPr>
        <xdr:cNvPr id="183" name="直線コネクタ 182"/>
        <xdr:cNvCxnSpPr/>
      </xdr:nvCxnSpPr>
      <xdr:spPr>
        <a:xfrm flipV="1">
          <a:off x="2019300" y="12892646"/>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159131</xdr:rowOff>
    </xdr:from>
    <xdr:to>
      <xdr:col>10</xdr:col>
      <xdr:colOff>114300</xdr:colOff>
      <xdr:row>76</xdr:row>
      <xdr:rowOff>32562</xdr:rowOff>
    </xdr:to>
    <xdr:cxnSp macro="">
      <xdr:nvCxnSpPr>
        <xdr:cNvPr id="186" name="直線コネクタ 185"/>
        <xdr:cNvCxnSpPr/>
      </xdr:nvCxnSpPr>
      <xdr:spPr>
        <a:xfrm>
          <a:off x="1130300" y="1301788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149822</xdr:rowOff>
    </xdr:from>
    <xdr:to>
      <xdr:col>24</xdr:col>
      <xdr:colOff>114300</xdr:colOff>
      <xdr:row>74</xdr:row>
      <xdr:rowOff>79972</xdr:rowOff>
    </xdr:to>
    <xdr:sp macro="" textlink="">
      <xdr:nvSpPr>
        <xdr:cNvPr id="196" name="楕円 195"/>
        <xdr:cNvSpPr/>
      </xdr:nvSpPr>
      <xdr:spPr>
        <a:xfrm>
          <a:off x="45847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1249</xdr:rowOff>
    </xdr:from>
    <xdr:ext cx="534377" cy="259045"/>
    <xdr:sp macro="" textlink="">
      <xdr:nvSpPr>
        <xdr:cNvPr id="197" name="維持補修費該当値テキスト"/>
        <xdr:cNvSpPr txBox="1"/>
      </xdr:nvSpPr>
      <xdr:spPr>
        <a:xfrm>
          <a:off x="4686300" y="125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167386</xdr:rowOff>
    </xdr:from>
    <xdr:to>
      <xdr:col>20</xdr:col>
      <xdr:colOff>38100</xdr:colOff>
      <xdr:row>75</xdr:row>
      <xdr:rowOff>97536</xdr:rowOff>
    </xdr:to>
    <xdr:sp macro="" textlink="">
      <xdr:nvSpPr>
        <xdr:cNvPr id="198" name="楕円 197"/>
        <xdr:cNvSpPr/>
      </xdr:nvSpPr>
      <xdr:spPr>
        <a:xfrm>
          <a:off x="3746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114063</xdr:rowOff>
    </xdr:from>
    <xdr:ext cx="534377" cy="259045"/>
    <xdr:sp macro="" textlink="">
      <xdr:nvSpPr>
        <xdr:cNvPr id="199" name="テキスト ボックス 198"/>
        <xdr:cNvSpPr txBox="1"/>
      </xdr:nvSpPr>
      <xdr:spPr>
        <a:xfrm>
          <a:off x="3530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154546</xdr:rowOff>
    </xdr:from>
    <xdr:to>
      <xdr:col>15</xdr:col>
      <xdr:colOff>101600</xdr:colOff>
      <xdr:row>75</xdr:row>
      <xdr:rowOff>84696</xdr:rowOff>
    </xdr:to>
    <xdr:sp macro="" textlink="">
      <xdr:nvSpPr>
        <xdr:cNvPr id="200" name="楕円 199"/>
        <xdr:cNvSpPr/>
      </xdr:nvSpPr>
      <xdr:spPr>
        <a:xfrm>
          <a:off x="2857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101223</xdr:rowOff>
    </xdr:from>
    <xdr:ext cx="534377" cy="259045"/>
    <xdr:sp macro="" textlink="">
      <xdr:nvSpPr>
        <xdr:cNvPr id="201" name="テキスト ボックス 200"/>
        <xdr:cNvSpPr txBox="1"/>
      </xdr:nvSpPr>
      <xdr:spPr>
        <a:xfrm>
          <a:off x="2641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153212</xdr:rowOff>
    </xdr:from>
    <xdr:to>
      <xdr:col>10</xdr:col>
      <xdr:colOff>165100</xdr:colOff>
      <xdr:row>76</xdr:row>
      <xdr:rowOff>83362</xdr:rowOff>
    </xdr:to>
    <xdr:sp macro="" textlink="">
      <xdr:nvSpPr>
        <xdr:cNvPr id="202" name="楕円 201"/>
        <xdr:cNvSpPr/>
      </xdr:nvSpPr>
      <xdr:spPr>
        <a:xfrm>
          <a:off x="1968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99890</xdr:rowOff>
    </xdr:from>
    <xdr:ext cx="534377" cy="259045"/>
    <xdr:sp macro="" textlink="">
      <xdr:nvSpPr>
        <xdr:cNvPr id="203" name="テキスト ボックス 202"/>
        <xdr:cNvSpPr txBox="1"/>
      </xdr:nvSpPr>
      <xdr:spPr>
        <a:xfrm>
          <a:off x="1752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108331</xdr:rowOff>
    </xdr:from>
    <xdr:to>
      <xdr:col>6</xdr:col>
      <xdr:colOff>38100</xdr:colOff>
      <xdr:row>76</xdr:row>
      <xdr:rowOff>38481</xdr:rowOff>
    </xdr:to>
    <xdr:sp macro="" textlink="">
      <xdr:nvSpPr>
        <xdr:cNvPr id="204" name="楕円 203"/>
        <xdr:cNvSpPr/>
      </xdr:nvSpPr>
      <xdr:spPr>
        <a:xfrm>
          <a:off x="1079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55008</xdr:rowOff>
    </xdr:from>
    <xdr:ext cx="534377" cy="259045"/>
    <xdr:sp macro="" textlink="">
      <xdr:nvSpPr>
        <xdr:cNvPr id="205" name="テキスト ボックス 204"/>
        <xdr:cNvSpPr txBox="1"/>
      </xdr:nvSpPr>
      <xdr:spPr>
        <a:xfrm>
          <a:off x="863111" y="127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100507</xdr:rowOff>
    </xdr:from>
    <xdr:to>
      <xdr:col>24</xdr:col>
      <xdr:colOff>63500</xdr:colOff>
      <xdr:row>93</xdr:row>
      <xdr:rowOff>147752</xdr:rowOff>
    </xdr:to>
    <xdr:cxnSp macro="">
      <xdr:nvCxnSpPr>
        <xdr:cNvPr id="235" name="直線コネクタ 234"/>
        <xdr:cNvCxnSpPr/>
      </xdr:nvCxnSpPr>
      <xdr:spPr>
        <a:xfrm flipV="1">
          <a:off x="3797300" y="16045357"/>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147752</xdr:rowOff>
    </xdr:from>
    <xdr:to>
      <xdr:col>19</xdr:col>
      <xdr:colOff>177800</xdr:colOff>
      <xdr:row>94</xdr:row>
      <xdr:rowOff>36373</xdr:rowOff>
    </xdr:to>
    <xdr:cxnSp macro="">
      <xdr:nvCxnSpPr>
        <xdr:cNvPr id="238" name="直線コネクタ 237"/>
        <xdr:cNvCxnSpPr/>
      </xdr:nvCxnSpPr>
      <xdr:spPr>
        <a:xfrm flipV="1">
          <a:off x="2908300" y="1609260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36373</xdr:rowOff>
    </xdr:from>
    <xdr:to>
      <xdr:col>15</xdr:col>
      <xdr:colOff>50800</xdr:colOff>
      <xdr:row>94</xdr:row>
      <xdr:rowOff>144018</xdr:rowOff>
    </xdr:to>
    <xdr:cxnSp macro="">
      <xdr:nvCxnSpPr>
        <xdr:cNvPr id="241" name="直線コネクタ 240"/>
        <xdr:cNvCxnSpPr/>
      </xdr:nvCxnSpPr>
      <xdr:spPr>
        <a:xfrm flipV="1">
          <a:off x="2019300" y="16152673"/>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144018</xdr:rowOff>
    </xdr:from>
    <xdr:to>
      <xdr:col>10</xdr:col>
      <xdr:colOff>114300</xdr:colOff>
      <xdr:row>95</xdr:row>
      <xdr:rowOff>30201</xdr:rowOff>
    </xdr:to>
    <xdr:cxnSp macro="">
      <xdr:nvCxnSpPr>
        <xdr:cNvPr id="244" name="直線コネクタ 243"/>
        <xdr:cNvCxnSpPr/>
      </xdr:nvCxnSpPr>
      <xdr:spPr>
        <a:xfrm flipV="1">
          <a:off x="1130300" y="16260318"/>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49707</xdr:rowOff>
    </xdr:from>
    <xdr:to>
      <xdr:col>24</xdr:col>
      <xdr:colOff>114300</xdr:colOff>
      <xdr:row>93</xdr:row>
      <xdr:rowOff>151307</xdr:rowOff>
    </xdr:to>
    <xdr:sp macro="" textlink="">
      <xdr:nvSpPr>
        <xdr:cNvPr id="254" name="楕円 253"/>
        <xdr:cNvSpPr/>
      </xdr:nvSpPr>
      <xdr:spPr>
        <a:xfrm>
          <a:off x="4584700" y="159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72584</xdr:rowOff>
    </xdr:from>
    <xdr:ext cx="599010" cy="259045"/>
    <xdr:sp macro="" textlink="">
      <xdr:nvSpPr>
        <xdr:cNvPr id="255" name="扶助費該当値テキスト"/>
        <xdr:cNvSpPr txBox="1"/>
      </xdr:nvSpPr>
      <xdr:spPr>
        <a:xfrm>
          <a:off x="4686300" y="1584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96952</xdr:rowOff>
    </xdr:from>
    <xdr:to>
      <xdr:col>20</xdr:col>
      <xdr:colOff>38100</xdr:colOff>
      <xdr:row>94</xdr:row>
      <xdr:rowOff>27102</xdr:rowOff>
    </xdr:to>
    <xdr:sp macro="" textlink="">
      <xdr:nvSpPr>
        <xdr:cNvPr id="256" name="楕円 255"/>
        <xdr:cNvSpPr/>
      </xdr:nvSpPr>
      <xdr:spPr>
        <a:xfrm>
          <a:off x="3746500" y="160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43629</xdr:rowOff>
    </xdr:from>
    <xdr:ext cx="599010" cy="259045"/>
    <xdr:sp macro="" textlink="">
      <xdr:nvSpPr>
        <xdr:cNvPr id="257" name="テキスト ボックス 256"/>
        <xdr:cNvSpPr txBox="1"/>
      </xdr:nvSpPr>
      <xdr:spPr>
        <a:xfrm>
          <a:off x="3497795" y="158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157023</xdr:rowOff>
    </xdr:from>
    <xdr:to>
      <xdr:col>15</xdr:col>
      <xdr:colOff>101600</xdr:colOff>
      <xdr:row>94</xdr:row>
      <xdr:rowOff>87173</xdr:rowOff>
    </xdr:to>
    <xdr:sp macro="" textlink="">
      <xdr:nvSpPr>
        <xdr:cNvPr id="258" name="楕円 257"/>
        <xdr:cNvSpPr/>
      </xdr:nvSpPr>
      <xdr:spPr>
        <a:xfrm>
          <a:off x="2857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103700</xdr:rowOff>
    </xdr:from>
    <xdr:ext cx="534377" cy="259045"/>
    <xdr:sp macro="" textlink="">
      <xdr:nvSpPr>
        <xdr:cNvPr id="259" name="テキスト ボックス 258"/>
        <xdr:cNvSpPr txBox="1"/>
      </xdr:nvSpPr>
      <xdr:spPr>
        <a:xfrm>
          <a:off x="2641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93218</xdr:rowOff>
    </xdr:from>
    <xdr:to>
      <xdr:col>10</xdr:col>
      <xdr:colOff>165100</xdr:colOff>
      <xdr:row>95</xdr:row>
      <xdr:rowOff>23368</xdr:rowOff>
    </xdr:to>
    <xdr:sp macro="" textlink="">
      <xdr:nvSpPr>
        <xdr:cNvPr id="260" name="楕円 259"/>
        <xdr:cNvSpPr/>
      </xdr:nvSpPr>
      <xdr:spPr>
        <a:xfrm>
          <a:off x="1968500" y="162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39895</xdr:rowOff>
    </xdr:from>
    <xdr:ext cx="534377" cy="259045"/>
    <xdr:sp macro="" textlink="">
      <xdr:nvSpPr>
        <xdr:cNvPr id="261" name="テキスト ボックス 260"/>
        <xdr:cNvSpPr txBox="1"/>
      </xdr:nvSpPr>
      <xdr:spPr>
        <a:xfrm>
          <a:off x="1752111" y="159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150851</xdr:rowOff>
    </xdr:from>
    <xdr:to>
      <xdr:col>6</xdr:col>
      <xdr:colOff>38100</xdr:colOff>
      <xdr:row>95</xdr:row>
      <xdr:rowOff>81001</xdr:rowOff>
    </xdr:to>
    <xdr:sp macro="" textlink="">
      <xdr:nvSpPr>
        <xdr:cNvPr id="262" name="楕円 261"/>
        <xdr:cNvSpPr/>
      </xdr:nvSpPr>
      <xdr:spPr>
        <a:xfrm>
          <a:off x="1079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97528</xdr:rowOff>
    </xdr:from>
    <xdr:ext cx="534377" cy="259045"/>
    <xdr:sp macro="" textlink="">
      <xdr:nvSpPr>
        <xdr:cNvPr id="263" name="テキスト ボックス 262"/>
        <xdr:cNvSpPr txBox="1"/>
      </xdr:nvSpPr>
      <xdr:spPr>
        <a:xfrm>
          <a:off x="863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144841</xdr:rowOff>
    </xdr:from>
    <xdr:to>
      <xdr:col>55</xdr:col>
      <xdr:colOff>0</xdr:colOff>
      <xdr:row>36</xdr:row>
      <xdr:rowOff>58767</xdr:rowOff>
    </xdr:to>
    <xdr:cxnSp macro="">
      <xdr:nvCxnSpPr>
        <xdr:cNvPr id="290" name="直線コネクタ 289"/>
        <xdr:cNvCxnSpPr/>
      </xdr:nvCxnSpPr>
      <xdr:spPr>
        <a:xfrm flipV="1">
          <a:off x="9639300" y="6145591"/>
          <a:ext cx="8382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58767</xdr:rowOff>
    </xdr:from>
    <xdr:to>
      <xdr:col>50</xdr:col>
      <xdr:colOff>114300</xdr:colOff>
      <xdr:row>36</xdr:row>
      <xdr:rowOff>70588</xdr:rowOff>
    </xdr:to>
    <xdr:cxnSp macro="">
      <xdr:nvCxnSpPr>
        <xdr:cNvPr id="293" name="直線コネクタ 292"/>
        <xdr:cNvCxnSpPr/>
      </xdr:nvCxnSpPr>
      <xdr:spPr>
        <a:xfrm flipV="1">
          <a:off x="8750300" y="6230967"/>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70588</xdr:rowOff>
    </xdr:from>
    <xdr:to>
      <xdr:col>45</xdr:col>
      <xdr:colOff>177800</xdr:colOff>
      <xdr:row>36</xdr:row>
      <xdr:rowOff>116303</xdr:rowOff>
    </xdr:to>
    <xdr:cxnSp macro="">
      <xdr:nvCxnSpPr>
        <xdr:cNvPr id="296" name="直線コネクタ 295"/>
        <xdr:cNvCxnSpPr/>
      </xdr:nvCxnSpPr>
      <xdr:spPr>
        <a:xfrm flipV="1">
          <a:off x="7861300" y="6242788"/>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116303</xdr:rowOff>
    </xdr:from>
    <xdr:to>
      <xdr:col>41</xdr:col>
      <xdr:colOff>50800</xdr:colOff>
      <xdr:row>37</xdr:row>
      <xdr:rowOff>4149</xdr:rowOff>
    </xdr:to>
    <xdr:cxnSp macro="">
      <xdr:nvCxnSpPr>
        <xdr:cNvPr id="299" name="直線コネクタ 298"/>
        <xdr:cNvCxnSpPr/>
      </xdr:nvCxnSpPr>
      <xdr:spPr>
        <a:xfrm flipV="1">
          <a:off x="6972300" y="6288503"/>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94041</xdr:rowOff>
    </xdr:from>
    <xdr:to>
      <xdr:col>55</xdr:col>
      <xdr:colOff>50800</xdr:colOff>
      <xdr:row>36</xdr:row>
      <xdr:rowOff>24191</xdr:rowOff>
    </xdr:to>
    <xdr:sp macro="" textlink="">
      <xdr:nvSpPr>
        <xdr:cNvPr id="309" name="楕円 308"/>
        <xdr:cNvSpPr/>
      </xdr:nvSpPr>
      <xdr:spPr>
        <a:xfrm>
          <a:off x="104267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116918</xdr:rowOff>
    </xdr:from>
    <xdr:ext cx="599010" cy="259045"/>
    <xdr:sp macro="" textlink="">
      <xdr:nvSpPr>
        <xdr:cNvPr id="310" name="補助費等該当値テキスト"/>
        <xdr:cNvSpPr txBox="1"/>
      </xdr:nvSpPr>
      <xdr:spPr>
        <a:xfrm>
          <a:off x="10528300" y="594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7967</xdr:rowOff>
    </xdr:from>
    <xdr:to>
      <xdr:col>50</xdr:col>
      <xdr:colOff>165100</xdr:colOff>
      <xdr:row>36</xdr:row>
      <xdr:rowOff>109567</xdr:rowOff>
    </xdr:to>
    <xdr:sp macro="" textlink="">
      <xdr:nvSpPr>
        <xdr:cNvPr id="311" name="楕円 310"/>
        <xdr:cNvSpPr/>
      </xdr:nvSpPr>
      <xdr:spPr>
        <a:xfrm>
          <a:off x="9588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126094</xdr:rowOff>
    </xdr:from>
    <xdr:ext cx="599010" cy="259045"/>
    <xdr:sp macro="" textlink="">
      <xdr:nvSpPr>
        <xdr:cNvPr id="312" name="テキスト ボックス 311"/>
        <xdr:cNvSpPr txBox="1"/>
      </xdr:nvSpPr>
      <xdr:spPr>
        <a:xfrm>
          <a:off x="9339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19788</xdr:rowOff>
    </xdr:from>
    <xdr:to>
      <xdr:col>46</xdr:col>
      <xdr:colOff>38100</xdr:colOff>
      <xdr:row>36</xdr:row>
      <xdr:rowOff>121388</xdr:rowOff>
    </xdr:to>
    <xdr:sp macro="" textlink="">
      <xdr:nvSpPr>
        <xdr:cNvPr id="313" name="楕円 312"/>
        <xdr:cNvSpPr/>
      </xdr:nvSpPr>
      <xdr:spPr>
        <a:xfrm>
          <a:off x="8699500" y="61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137915</xdr:rowOff>
    </xdr:from>
    <xdr:ext cx="599010" cy="259045"/>
    <xdr:sp macro="" textlink="">
      <xdr:nvSpPr>
        <xdr:cNvPr id="314" name="テキスト ボックス 313"/>
        <xdr:cNvSpPr txBox="1"/>
      </xdr:nvSpPr>
      <xdr:spPr>
        <a:xfrm>
          <a:off x="8450795" y="59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65503</xdr:rowOff>
    </xdr:from>
    <xdr:to>
      <xdr:col>41</xdr:col>
      <xdr:colOff>101600</xdr:colOff>
      <xdr:row>36</xdr:row>
      <xdr:rowOff>167103</xdr:rowOff>
    </xdr:to>
    <xdr:sp macro="" textlink="">
      <xdr:nvSpPr>
        <xdr:cNvPr id="315" name="楕円 314"/>
        <xdr:cNvSpPr/>
      </xdr:nvSpPr>
      <xdr:spPr>
        <a:xfrm>
          <a:off x="7810500" y="62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12180</xdr:rowOff>
    </xdr:from>
    <xdr:ext cx="599010" cy="259045"/>
    <xdr:sp macro="" textlink="">
      <xdr:nvSpPr>
        <xdr:cNvPr id="316" name="テキスト ボックス 315"/>
        <xdr:cNvSpPr txBox="1"/>
      </xdr:nvSpPr>
      <xdr:spPr>
        <a:xfrm>
          <a:off x="7561795" y="60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124799</xdr:rowOff>
    </xdr:from>
    <xdr:to>
      <xdr:col>36</xdr:col>
      <xdr:colOff>165100</xdr:colOff>
      <xdr:row>37</xdr:row>
      <xdr:rowOff>54949</xdr:rowOff>
    </xdr:to>
    <xdr:sp macro="" textlink="">
      <xdr:nvSpPr>
        <xdr:cNvPr id="317" name="楕円 316"/>
        <xdr:cNvSpPr/>
      </xdr:nvSpPr>
      <xdr:spPr>
        <a:xfrm>
          <a:off x="6921500" y="62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71476</xdr:rowOff>
    </xdr:from>
    <xdr:ext cx="599010" cy="259045"/>
    <xdr:sp macro="" textlink="">
      <xdr:nvSpPr>
        <xdr:cNvPr id="318" name="テキスト ボックス 317"/>
        <xdr:cNvSpPr txBox="1"/>
      </xdr:nvSpPr>
      <xdr:spPr>
        <a:xfrm>
          <a:off x="6672795" y="607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39903</xdr:rowOff>
    </xdr:from>
    <xdr:to>
      <xdr:col>55</xdr:col>
      <xdr:colOff>0</xdr:colOff>
      <xdr:row>58</xdr:row>
      <xdr:rowOff>16457</xdr:rowOff>
    </xdr:to>
    <xdr:cxnSp macro="">
      <xdr:nvCxnSpPr>
        <xdr:cNvPr id="349" name="直線コネクタ 348"/>
        <xdr:cNvCxnSpPr/>
      </xdr:nvCxnSpPr>
      <xdr:spPr>
        <a:xfrm>
          <a:off x="9639300" y="9812553"/>
          <a:ext cx="838200" cy="1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39903</xdr:rowOff>
    </xdr:from>
    <xdr:to>
      <xdr:col>50</xdr:col>
      <xdr:colOff>114300</xdr:colOff>
      <xdr:row>57</xdr:row>
      <xdr:rowOff>129425</xdr:rowOff>
    </xdr:to>
    <xdr:cxnSp macro="">
      <xdr:nvCxnSpPr>
        <xdr:cNvPr id="352" name="直線コネクタ 351"/>
        <xdr:cNvCxnSpPr/>
      </xdr:nvCxnSpPr>
      <xdr:spPr>
        <a:xfrm flipV="1">
          <a:off x="8750300" y="9812553"/>
          <a:ext cx="8890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129425</xdr:rowOff>
    </xdr:from>
    <xdr:to>
      <xdr:col>45</xdr:col>
      <xdr:colOff>177800</xdr:colOff>
      <xdr:row>58</xdr:row>
      <xdr:rowOff>16570</xdr:rowOff>
    </xdr:to>
    <xdr:cxnSp macro="">
      <xdr:nvCxnSpPr>
        <xdr:cNvPr id="355" name="直線コネクタ 354"/>
        <xdr:cNvCxnSpPr/>
      </xdr:nvCxnSpPr>
      <xdr:spPr>
        <a:xfrm flipV="1">
          <a:off x="7861300" y="9902075"/>
          <a:ext cx="889000" cy="5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111115</xdr:rowOff>
    </xdr:from>
    <xdr:to>
      <xdr:col>41</xdr:col>
      <xdr:colOff>50800</xdr:colOff>
      <xdr:row>58</xdr:row>
      <xdr:rowOff>16570</xdr:rowOff>
    </xdr:to>
    <xdr:cxnSp macro="">
      <xdr:nvCxnSpPr>
        <xdr:cNvPr id="358" name="直線コネクタ 357"/>
        <xdr:cNvCxnSpPr/>
      </xdr:nvCxnSpPr>
      <xdr:spPr>
        <a:xfrm>
          <a:off x="6972300" y="988376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137107</xdr:rowOff>
    </xdr:from>
    <xdr:to>
      <xdr:col>55</xdr:col>
      <xdr:colOff>50800</xdr:colOff>
      <xdr:row>58</xdr:row>
      <xdr:rowOff>67257</xdr:rowOff>
    </xdr:to>
    <xdr:sp macro="" textlink="">
      <xdr:nvSpPr>
        <xdr:cNvPr id="368" name="楕円 367"/>
        <xdr:cNvSpPr/>
      </xdr:nvSpPr>
      <xdr:spPr>
        <a:xfrm>
          <a:off x="10426700" y="99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159984</xdr:rowOff>
    </xdr:from>
    <xdr:ext cx="599010" cy="259045"/>
    <xdr:sp macro="" textlink="">
      <xdr:nvSpPr>
        <xdr:cNvPr id="369" name="普通建設事業費該当値テキスト"/>
        <xdr:cNvSpPr txBox="1"/>
      </xdr:nvSpPr>
      <xdr:spPr>
        <a:xfrm>
          <a:off x="10528300" y="976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160553</xdr:rowOff>
    </xdr:from>
    <xdr:to>
      <xdr:col>50</xdr:col>
      <xdr:colOff>165100</xdr:colOff>
      <xdr:row>57</xdr:row>
      <xdr:rowOff>90703</xdr:rowOff>
    </xdr:to>
    <xdr:sp macro="" textlink="">
      <xdr:nvSpPr>
        <xdr:cNvPr id="370" name="楕円 369"/>
        <xdr:cNvSpPr/>
      </xdr:nvSpPr>
      <xdr:spPr>
        <a:xfrm>
          <a:off x="9588500" y="97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107230</xdr:rowOff>
    </xdr:from>
    <xdr:ext cx="599010" cy="259045"/>
    <xdr:sp macro="" textlink="">
      <xdr:nvSpPr>
        <xdr:cNvPr id="371" name="テキスト ボックス 370"/>
        <xdr:cNvSpPr txBox="1"/>
      </xdr:nvSpPr>
      <xdr:spPr>
        <a:xfrm>
          <a:off x="9339795" y="953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78625</xdr:rowOff>
    </xdr:from>
    <xdr:to>
      <xdr:col>46</xdr:col>
      <xdr:colOff>38100</xdr:colOff>
      <xdr:row>58</xdr:row>
      <xdr:rowOff>8775</xdr:rowOff>
    </xdr:to>
    <xdr:sp macro="" textlink="">
      <xdr:nvSpPr>
        <xdr:cNvPr id="372" name="楕円 371"/>
        <xdr:cNvSpPr/>
      </xdr:nvSpPr>
      <xdr:spPr>
        <a:xfrm>
          <a:off x="8699500" y="9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25302</xdr:rowOff>
    </xdr:from>
    <xdr:ext cx="599010" cy="259045"/>
    <xdr:sp macro="" textlink="">
      <xdr:nvSpPr>
        <xdr:cNvPr id="373" name="テキスト ボックス 372"/>
        <xdr:cNvSpPr txBox="1"/>
      </xdr:nvSpPr>
      <xdr:spPr>
        <a:xfrm>
          <a:off x="8450795" y="962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137220</xdr:rowOff>
    </xdr:from>
    <xdr:to>
      <xdr:col>41</xdr:col>
      <xdr:colOff>101600</xdr:colOff>
      <xdr:row>58</xdr:row>
      <xdr:rowOff>67370</xdr:rowOff>
    </xdr:to>
    <xdr:sp macro="" textlink="">
      <xdr:nvSpPr>
        <xdr:cNvPr id="374" name="楕円 373"/>
        <xdr:cNvSpPr/>
      </xdr:nvSpPr>
      <xdr:spPr>
        <a:xfrm>
          <a:off x="7810500" y="9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83897</xdr:rowOff>
    </xdr:from>
    <xdr:ext cx="599010" cy="259045"/>
    <xdr:sp macro="" textlink="">
      <xdr:nvSpPr>
        <xdr:cNvPr id="375" name="テキスト ボックス 374"/>
        <xdr:cNvSpPr txBox="1"/>
      </xdr:nvSpPr>
      <xdr:spPr>
        <a:xfrm>
          <a:off x="7561795" y="96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60315</xdr:rowOff>
    </xdr:from>
    <xdr:to>
      <xdr:col>36</xdr:col>
      <xdr:colOff>165100</xdr:colOff>
      <xdr:row>57</xdr:row>
      <xdr:rowOff>161915</xdr:rowOff>
    </xdr:to>
    <xdr:sp macro="" textlink="">
      <xdr:nvSpPr>
        <xdr:cNvPr id="376" name="楕円 375"/>
        <xdr:cNvSpPr/>
      </xdr:nvSpPr>
      <xdr:spPr>
        <a:xfrm>
          <a:off x="6921500" y="9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6992</xdr:rowOff>
    </xdr:from>
    <xdr:ext cx="599010" cy="259045"/>
    <xdr:sp macro="" textlink="">
      <xdr:nvSpPr>
        <xdr:cNvPr id="377" name="テキスト ボックス 376"/>
        <xdr:cNvSpPr txBox="1"/>
      </xdr:nvSpPr>
      <xdr:spPr>
        <a:xfrm>
          <a:off x="6672795" y="96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90996</xdr:rowOff>
    </xdr:from>
    <xdr:to>
      <xdr:col>55</xdr:col>
      <xdr:colOff>0</xdr:colOff>
      <xdr:row>78</xdr:row>
      <xdr:rowOff>98929</xdr:rowOff>
    </xdr:to>
    <xdr:cxnSp macro="">
      <xdr:nvCxnSpPr>
        <xdr:cNvPr id="404" name="直線コネクタ 403"/>
        <xdr:cNvCxnSpPr/>
      </xdr:nvCxnSpPr>
      <xdr:spPr>
        <a:xfrm>
          <a:off x="9639300" y="13464096"/>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117779</xdr:rowOff>
    </xdr:from>
    <xdr:to>
      <xdr:col>50</xdr:col>
      <xdr:colOff>114300</xdr:colOff>
      <xdr:row>78</xdr:row>
      <xdr:rowOff>90996</xdr:rowOff>
    </xdr:to>
    <xdr:cxnSp macro="">
      <xdr:nvCxnSpPr>
        <xdr:cNvPr id="407" name="直線コネクタ 406"/>
        <xdr:cNvCxnSpPr/>
      </xdr:nvCxnSpPr>
      <xdr:spPr>
        <a:xfrm>
          <a:off x="8750300" y="13319429"/>
          <a:ext cx="889000" cy="1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117779</xdr:rowOff>
    </xdr:from>
    <xdr:to>
      <xdr:col>45</xdr:col>
      <xdr:colOff>177800</xdr:colOff>
      <xdr:row>78</xdr:row>
      <xdr:rowOff>29659</xdr:rowOff>
    </xdr:to>
    <xdr:cxnSp macro="">
      <xdr:nvCxnSpPr>
        <xdr:cNvPr id="410" name="直線コネクタ 409"/>
        <xdr:cNvCxnSpPr/>
      </xdr:nvCxnSpPr>
      <xdr:spPr>
        <a:xfrm flipV="1">
          <a:off x="7861300" y="13319429"/>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48129</xdr:rowOff>
    </xdr:from>
    <xdr:to>
      <xdr:col>55</xdr:col>
      <xdr:colOff>50800</xdr:colOff>
      <xdr:row>78</xdr:row>
      <xdr:rowOff>149729</xdr:rowOff>
    </xdr:to>
    <xdr:sp macro="" textlink="">
      <xdr:nvSpPr>
        <xdr:cNvPr id="420" name="楕円 419"/>
        <xdr:cNvSpPr/>
      </xdr:nvSpPr>
      <xdr:spPr>
        <a:xfrm>
          <a:off x="10426700" y="134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40196</xdr:rowOff>
    </xdr:from>
    <xdr:to>
      <xdr:col>50</xdr:col>
      <xdr:colOff>165100</xdr:colOff>
      <xdr:row>78</xdr:row>
      <xdr:rowOff>141796</xdr:rowOff>
    </xdr:to>
    <xdr:sp macro="" textlink="">
      <xdr:nvSpPr>
        <xdr:cNvPr id="422" name="楕円 421"/>
        <xdr:cNvSpPr/>
      </xdr:nvSpPr>
      <xdr:spPr>
        <a:xfrm>
          <a:off x="9588500" y="134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132923</xdr:rowOff>
    </xdr:from>
    <xdr:ext cx="534377" cy="259045"/>
    <xdr:sp macro="" textlink="">
      <xdr:nvSpPr>
        <xdr:cNvPr id="423" name="テキスト ボックス 422"/>
        <xdr:cNvSpPr txBox="1"/>
      </xdr:nvSpPr>
      <xdr:spPr>
        <a:xfrm>
          <a:off x="9372111" y="135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66979</xdr:rowOff>
    </xdr:from>
    <xdr:to>
      <xdr:col>46</xdr:col>
      <xdr:colOff>38100</xdr:colOff>
      <xdr:row>77</xdr:row>
      <xdr:rowOff>168579</xdr:rowOff>
    </xdr:to>
    <xdr:sp macro="" textlink="">
      <xdr:nvSpPr>
        <xdr:cNvPr id="424" name="楕円 423"/>
        <xdr:cNvSpPr/>
      </xdr:nvSpPr>
      <xdr:spPr>
        <a:xfrm>
          <a:off x="8699500" y="132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13656</xdr:rowOff>
    </xdr:from>
    <xdr:ext cx="534377" cy="259045"/>
    <xdr:sp macro="" textlink="">
      <xdr:nvSpPr>
        <xdr:cNvPr id="425" name="テキスト ボックス 424"/>
        <xdr:cNvSpPr txBox="1"/>
      </xdr:nvSpPr>
      <xdr:spPr>
        <a:xfrm>
          <a:off x="8483111" y="130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150309</xdr:rowOff>
    </xdr:from>
    <xdr:to>
      <xdr:col>41</xdr:col>
      <xdr:colOff>101600</xdr:colOff>
      <xdr:row>78</xdr:row>
      <xdr:rowOff>80459</xdr:rowOff>
    </xdr:to>
    <xdr:sp macro="" textlink="">
      <xdr:nvSpPr>
        <xdr:cNvPr id="426" name="楕円 425"/>
        <xdr:cNvSpPr/>
      </xdr:nvSpPr>
      <xdr:spPr>
        <a:xfrm>
          <a:off x="7810500" y="133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71586</xdr:rowOff>
    </xdr:from>
    <xdr:ext cx="534377" cy="259045"/>
    <xdr:sp macro="" textlink="">
      <xdr:nvSpPr>
        <xdr:cNvPr id="427" name="テキスト ボックス 426"/>
        <xdr:cNvSpPr txBox="1"/>
      </xdr:nvSpPr>
      <xdr:spPr>
        <a:xfrm>
          <a:off x="7594111" y="134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140300</xdr:rowOff>
    </xdr:from>
    <xdr:to>
      <xdr:col>54</xdr:col>
      <xdr:colOff>189865</xdr:colOff>
      <xdr:row>98</xdr:row>
      <xdr:rowOff>4501</xdr:rowOff>
    </xdr:to>
    <xdr:cxnSp macro="">
      <xdr:nvCxnSpPr>
        <xdr:cNvPr id="447" name="直線コネクタ 446"/>
        <xdr:cNvCxnSpPr/>
      </xdr:nvCxnSpPr>
      <xdr:spPr>
        <a:xfrm flipV="1">
          <a:off x="10475595" y="15742250"/>
          <a:ext cx="1270" cy="10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8328</xdr:rowOff>
    </xdr:from>
    <xdr:ext cx="469744" cy="259045"/>
    <xdr:sp macro="" textlink="">
      <xdr:nvSpPr>
        <xdr:cNvPr id="448" name="普通建設事業費 （ うち更新整備　）最小値テキスト"/>
        <xdr:cNvSpPr txBox="1"/>
      </xdr:nvSpPr>
      <xdr:spPr>
        <a:xfrm>
          <a:off x="10528300" y="168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4501</xdr:rowOff>
    </xdr:from>
    <xdr:to>
      <xdr:col>55</xdr:col>
      <xdr:colOff>88900</xdr:colOff>
      <xdr:row>98</xdr:row>
      <xdr:rowOff>4501</xdr:rowOff>
    </xdr:to>
    <xdr:cxnSp macro="">
      <xdr:nvCxnSpPr>
        <xdr:cNvPr id="449" name="直線コネクタ 448"/>
        <xdr:cNvCxnSpPr/>
      </xdr:nvCxnSpPr>
      <xdr:spPr>
        <a:xfrm>
          <a:off x="10388600" y="1680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86977</xdr:rowOff>
    </xdr:from>
    <xdr:ext cx="599010" cy="259045"/>
    <xdr:sp macro="" textlink="">
      <xdr:nvSpPr>
        <xdr:cNvPr id="450" name="普通建設事業費 （ うち更新整備　）最大値テキスト"/>
        <xdr:cNvSpPr txBox="1"/>
      </xdr:nvSpPr>
      <xdr:spPr>
        <a:xfrm>
          <a:off x="10528300" y="1551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140300</xdr:rowOff>
    </xdr:from>
    <xdr:to>
      <xdr:col>55</xdr:col>
      <xdr:colOff>88900</xdr:colOff>
      <xdr:row>91</xdr:row>
      <xdr:rowOff>140300</xdr:rowOff>
    </xdr:to>
    <xdr:cxnSp macro="">
      <xdr:nvCxnSpPr>
        <xdr:cNvPr id="451" name="直線コネクタ 450"/>
        <xdr:cNvCxnSpPr/>
      </xdr:nvCxnSpPr>
      <xdr:spPr>
        <a:xfrm>
          <a:off x="10388600" y="1574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35882</xdr:rowOff>
    </xdr:from>
    <xdr:to>
      <xdr:col>55</xdr:col>
      <xdr:colOff>0</xdr:colOff>
      <xdr:row>94</xdr:row>
      <xdr:rowOff>10861</xdr:rowOff>
    </xdr:to>
    <xdr:cxnSp macro="">
      <xdr:nvCxnSpPr>
        <xdr:cNvPr id="452" name="直線コネクタ 451"/>
        <xdr:cNvCxnSpPr/>
      </xdr:nvCxnSpPr>
      <xdr:spPr>
        <a:xfrm>
          <a:off x="9639300" y="15637832"/>
          <a:ext cx="838200" cy="4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123654</xdr:rowOff>
    </xdr:from>
    <xdr:ext cx="534377" cy="259045"/>
    <xdr:sp macro="" textlink="">
      <xdr:nvSpPr>
        <xdr:cNvPr id="453" name="普通建設事業費 （ うち更新整備　）平均値テキスト"/>
        <xdr:cNvSpPr txBox="1"/>
      </xdr:nvSpPr>
      <xdr:spPr>
        <a:xfrm>
          <a:off x="10528300" y="164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145227</xdr:rowOff>
    </xdr:from>
    <xdr:to>
      <xdr:col>55</xdr:col>
      <xdr:colOff>50800</xdr:colOff>
      <xdr:row>96</xdr:row>
      <xdr:rowOff>75377</xdr:rowOff>
    </xdr:to>
    <xdr:sp macro="" textlink="">
      <xdr:nvSpPr>
        <xdr:cNvPr id="454" name="フローチャート: 判断 453"/>
        <xdr:cNvSpPr/>
      </xdr:nvSpPr>
      <xdr:spPr>
        <a:xfrm>
          <a:off x="104267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35882</xdr:rowOff>
    </xdr:from>
    <xdr:to>
      <xdr:col>50</xdr:col>
      <xdr:colOff>114300</xdr:colOff>
      <xdr:row>95</xdr:row>
      <xdr:rowOff>14256</xdr:rowOff>
    </xdr:to>
    <xdr:cxnSp macro="">
      <xdr:nvCxnSpPr>
        <xdr:cNvPr id="455" name="直線コネクタ 454"/>
        <xdr:cNvCxnSpPr/>
      </xdr:nvCxnSpPr>
      <xdr:spPr>
        <a:xfrm flipV="1">
          <a:off x="8750300" y="15637832"/>
          <a:ext cx="889000" cy="6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8638</xdr:rowOff>
    </xdr:from>
    <xdr:to>
      <xdr:col>50</xdr:col>
      <xdr:colOff>165100</xdr:colOff>
      <xdr:row>96</xdr:row>
      <xdr:rowOff>110238</xdr:rowOff>
    </xdr:to>
    <xdr:sp macro="" textlink="">
      <xdr:nvSpPr>
        <xdr:cNvPr id="456" name="フローチャート: 判断 455"/>
        <xdr:cNvSpPr/>
      </xdr:nvSpPr>
      <xdr:spPr>
        <a:xfrm>
          <a:off x="9588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101365</xdr:rowOff>
    </xdr:from>
    <xdr:ext cx="534377" cy="259045"/>
    <xdr:sp macro="" textlink="">
      <xdr:nvSpPr>
        <xdr:cNvPr id="457" name="テキスト ボックス 456"/>
        <xdr:cNvSpPr txBox="1"/>
      </xdr:nvSpPr>
      <xdr:spPr>
        <a:xfrm>
          <a:off x="9372111" y="16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14256</xdr:rowOff>
    </xdr:from>
    <xdr:to>
      <xdr:col>45</xdr:col>
      <xdr:colOff>177800</xdr:colOff>
      <xdr:row>95</xdr:row>
      <xdr:rowOff>31767</xdr:rowOff>
    </xdr:to>
    <xdr:cxnSp macro="">
      <xdr:nvCxnSpPr>
        <xdr:cNvPr id="458" name="直線コネクタ 457"/>
        <xdr:cNvCxnSpPr/>
      </xdr:nvCxnSpPr>
      <xdr:spPr>
        <a:xfrm flipV="1">
          <a:off x="7861300" y="1630200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90094</xdr:rowOff>
    </xdr:from>
    <xdr:to>
      <xdr:col>46</xdr:col>
      <xdr:colOff>38100</xdr:colOff>
      <xdr:row>97</xdr:row>
      <xdr:rowOff>20244</xdr:rowOff>
    </xdr:to>
    <xdr:sp macro="" textlink="">
      <xdr:nvSpPr>
        <xdr:cNvPr id="459" name="フローチャート: 判断 458"/>
        <xdr:cNvSpPr/>
      </xdr:nvSpPr>
      <xdr:spPr>
        <a:xfrm>
          <a:off x="8699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11371</xdr:rowOff>
    </xdr:from>
    <xdr:ext cx="534377" cy="259045"/>
    <xdr:sp macro="" textlink="">
      <xdr:nvSpPr>
        <xdr:cNvPr id="460" name="テキスト ボックス 459"/>
        <xdr:cNvSpPr txBox="1"/>
      </xdr:nvSpPr>
      <xdr:spPr>
        <a:xfrm>
          <a:off x="8483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46667</xdr:rowOff>
    </xdr:from>
    <xdr:to>
      <xdr:col>41</xdr:col>
      <xdr:colOff>101600</xdr:colOff>
      <xdr:row>96</xdr:row>
      <xdr:rowOff>148267</xdr:rowOff>
    </xdr:to>
    <xdr:sp macro="" textlink="">
      <xdr:nvSpPr>
        <xdr:cNvPr id="461" name="フローチャート: 判断 460"/>
        <xdr:cNvSpPr/>
      </xdr:nvSpPr>
      <xdr:spPr>
        <a:xfrm>
          <a:off x="7810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139394</xdr:rowOff>
    </xdr:from>
    <xdr:ext cx="534377" cy="259045"/>
    <xdr:sp macro="" textlink="">
      <xdr:nvSpPr>
        <xdr:cNvPr id="462" name="テキスト ボックス 461"/>
        <xdr:cNvSpPr txBox="1"/>
      </xdr:nvSpPr>
      <xdr:spPr>
        <a:xfrm>
          <a:off x="7594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131511</xdr:rowOff>
    </xdr:from>
    <xdr:to>
      <xdr:col>55</xdr:col>
      <xdr:colOff>50800</xdr:colOff>
      <xdr:row>94</xdr:row>
      <xdr:rowOff>61661</xdr:rowOff>
    </xdr:to>
    <xdr:sp macro="" textlink="">
      <xdr:nvSpPr>
        <xdr:cNvPr id="468" name="楕円 467"/>
        <xdr:cNvSpPr/>
      </xdr:nvSpPr>
      <xdr:spPr>
        <a:xfrm>
          <a:off x="10426700" y="160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154388</xdr:rowOff>
    </xdr:from>
    <xdr:ext cx="599010" cy="259045"/>
    <xdr:sp macro="" textlink="">
      <xdr:nvSpPr>
        <xdr:cNvPr id="469" name="普通建設事業費 （ うち更新整備　）該当値テキスト"/>
        <xdr:cNvSpPr txBox="1"/>
      </xdr:nvSpPr>
      <xdr:spPr>
        <a:xfrm>
          <a:off x="10528300" y="1592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156532</xdr:rowOff>
    </xdr:from>
    <xdr:to>
      <xdr:col>50</xdr:col>
      <xdr:colOff>165100</xdr:colOff>
      <xdr:row>91</xdr:row>
      <xdr:rowOff>86682</xdr:rowOff>
    </xdr:to>
    <xdr:sp macro="" textlink="">
      <xdr:nvSpPr>
        <xdr:cNvPr id="470" name="楕円 469"/>
        <xdr:cNvSpPr/>
      </xdr:nvSpPr>
      <xdr:spPr>
        <a:xfrm>
          <a:off x="9588500" y="15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103209</xdr:rowOff>
    </xdr:from>
    <xdr:ext cx="599010" cy="259045"/>
    <xdr:sp macro="" textlink="">
      <xdr:nvSpPr>
        <xdr:cNvPr id="471" name="テキスト ボックス 470"/>
        <xdr:cNvSpPr txBox="1"/>
      </xdr:nvSpPr>
      <xdr:spPr>
        <a:xfrm>
          <a:off x="9339795" y="153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134906</xdr:rowOff>
    </xdr:from>
    <xdr:to>
      <xdr:col>46</xdr:col>
      <xdr:colOff>38100</xdr:colOff>
      <xdr:row>95</xdr:row>
      <xdr:rowOff>65056</xdr:rowOff>
    </xdr:to>
    <xdr:sp macro="" textlink="">
      <xdr:nvSpPr>
        <xdr:cNvPr id="472" name="楕円 471"/>
        <xdr:cNvSpPr/>
      </xdr:nvSpPr>
      <xdr:spPr>
        <a:xfrm>
          <a:off x="8699500" y="162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81583</xdr:rowOff>
    </xdr:from>
    <xdr:ext cx="534377" cy="259045"/>
    <xdr:sp macro="" textlink="">
      <xdr:nvSpPr>
        <xdr:cNvPr id="473" name="テキスト ボックス 472"/>
        <xdr:cNvSpPr txBox="1"/>
      </xdr:nvSpPr>
      <xdr:spPr>
        <a:xfrm>
          <a:off x="8483111" y="160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152417</xdr:rowOff>
    </xdr:from>
    <xdr:to>
      <xdr:col>41</xdr:col>
      <xdr:colOff>101600</xdr:colOff>
      <xdr:row>95</xdr:row>
      <xdr:rowOff>82567</xdr:rowOff>
    </xdr:to>
    <xdr:sp macro="" textlink="">
      <xdr:nvSpPr>
        <xdr:cNvPr id="474" name="楕円 473"/>
        <xdr:cNvSpPr/>
      </xdr:nvSpPr>
      <xdr:spPr>
        <a:xfrm>
          <a:off x="7810500" y="162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99094</xdr:rowOff>
    </xdr:from>
    <xdr:ext cx="534377" cy="259045"/>
    <xdr:sp macro="" textlink="">
      <xdr:nvSpPr>
        <xdr:cNvPr id="475" name="テキスト ボックス 474"/>
        <xdr:cNvSpPr txBox="1"/>
      </xdr:nvSpPr>
      <xdr:spPr>
        <a:xfrm>
          <a:off x="7594111" y="160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7" name="テキスト ボックス 48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9" name="テキスト ボックス 48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1" name="テキスト ボックス 49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3" name="テキスト ボックス 49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5" name="テキスト ボックス 49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7" name="テキスト ボックス 49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1" name="直線コネクタ 500"/>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2"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3" name="直線コネクタ 50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4"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5" name="直線コネクタ 504"/>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86521</xdr:rowOff>
    </xdr:from>
    <xdr:to>
      <xdr:col>85</xdr:col>
      <xdr:colOff>127000</xdr:colOff>
      <xdr:row>39</xdr:row>
      <xdr:rowOff>91805</xdr:rowOff>
    </xdr:to>
    <xdr:cxnSp macro="">
      <xdr:nvCxnSpPr>
        <xdr:cNvPr id="506" name="直線コネクタ 505"/>
        <xdr:cNvCxnSpPr/>
      </xdr:nvCxnSpPr>
      <xdr:spPr>
        <a:xfrm flipV="1">
          <a:off x="15481300" y="6773071"/>
          <a:ext cx="8382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07"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08" name="フローチャート: 判断 507"/>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74775</xdr:rowOff>
    </xdr:from>
    <xdr:to>
      <xdr:col>81</xdr:col>
      <xdr:colOff>50800</xdr:colOff>
      <xdr:row>39</xdr:row>
      <xdr:rowOff>91805</xdr:rowOff>
    </xdr:to>
    <xdr:cxnSp macro="">
      <xdr:nvCxnSpPr>
        <xdr:cNvPr id="509" name="直線コネクタ 508"/>
        <xdr:cNvCxnSpPr/>
      </xdr:nvCxnSpPr>
      <xdr:spPr>
        <a:xfrm>
          <a:off x="14592300" y="676132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0" name="フローチャート: 判断 509"/>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1" name="テキスト ボックス 510"/>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74775</xdr:rowOff>
    </xdr:from>
    <xdr:to>
      <xdr:col>76</xdr:col>
      <xdr:colOff>114300</xdr:colOff>
      <xdr:row>39</xdr:row>
      <xdr:rowOff>75016</xdr:rowOff>
    </xdr:to>
    <xdr:cxnSp macro="">
      <xdr:nvCxnSpPr>
        <xdr:cNvPr id="512" name="直線コネクタ 511"/>
        <xdr:cNvCxnSpPr/>
      </xdr:nvCxnSpPr>
      <xdr:spPr>
        <a:xfrm flipV="1">
          <a:off x="13703300" y="676132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3" name="フローチャート: 判断 512"/>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4" name="テキスト ボックス 513"/>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39949</xdr:rowOff>
    </xdr:from>
    <xdr:to>
      <xdr:col>71</xdr:col>
      <xdr:colOff>177800</xdr:colOff>
      <xdr:row>39</xdr:row>
      <xdr:rowOff>75016</xdr:rowOff>
    </xdr:to>
    <xdr:cxnSp macro="">
      <xdr:nvCxnSpPr>
        <xdr:cNvPr id="515" name="直線コネクタ 514"/>
        <xdr:cNvCxnSpPr/>
      </xdr:nvCxnSpPr>
      <xdr:spPr>
        <a:xfrm>
          <a:off x="12814300" y="6726499"/>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16" name="フローチャート: 判断 515"/>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17" name="テキスト ボックス 516"/>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18" name="フローチャート: 判断 517"/>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19" name="テキスト ボックス 518"/>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35721</xdr:rowOff>
    </xdr:from>
    <xdr:to>
      <xdr:col>85</xdr:col>
      <xdr:colOff>177800</xdr:colOff>
      <xdr:row>39</xdr:row>
      <xdr:rowOff>137321</xdr:rowOff>
    </xdr:to>
    <xdr:sp macro="" textlink="">
      <xdr:nvSpPr>
        <xdr:cNvPr id="525" name="楕円 524"/>
        <xdr:cNvSpPr/>
      </xdr:nvSpPr>
      <xdr:spPr>
        <a:xfrm>
          <a:off x="16268700" y="67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26"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41005</xdr:rowOff>
    </xdr:from>
    <xdr:to>
      <xdr:col>81</xdr:col>
      <xdr:colOff>101600</xdr:colOff>
      <xdr:row>39</xdr:row>
      <xdr:rowOff>142605</xdr:rowOff>
    </xdr:to>
    <xdr:sp macro="" textlink="">
      <xdr:nvSpPr>
        <xdr:cNvPr id="527" name="楕円 526"/>
        <xdr:cNvSpPr/>
      </xdr:nvSpPr>
      <xdr:spPr>
        <a:xfrm>
          <a:off x="15430500" y="6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133732</xdr:rowOff>
    </xdr:from>
    <xdr:ext cx="469744" cy="259045"/>
    <xdr:sp macro="" textlink="">
      <xdr:nvSpPr>
        <xdr:cNvPr id="528" name="テキスト ボックス 527"/>
        <xdr:cNvSpPr txBox="1"/>
      </xdr:nvSpPr>
      <xdr:spPr>
        <a:xfrm>
          <a:off x="15246428" y="682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23975</xdr:rowOff>
    </xdr:from>
    <xdr:to>
      <xdr:col>76</xdr:col>
      <xdr:colOff>165100</xdr:colOff>
      <xdr:row>39</xdr:row>
      <xdr:rowOff>125575</xdr:rowOff>
    </xdr:to>
    <xdr:sp macro="" textlink="">
      <xdr:nvSpPr>
        <xdr:cNvPr id="529" name="楕円 528"/>
        <xdr:cNvSpPr/>
      </xdr:nvSpPr>
      <xdr:spPr>
        <a:xfrm>
          <a:off x="14541500" y="6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142102</xdr:rowOff>
    </xdr:from>
    <xdr:ext cx="469744" cy="259045"/>
    <xdr:sp macro="" textlink="">
      <xdr:nvSpPr>
        <xdr:cNvPr id="530" name="テキスト ボックス 529"/>
        <xdr:cNvSpPr txBox="1"/>
      </xdr:nvSpPr>
      <xdr:spPr>
        <a:xfrm>
          <a:off x="14357428" y="648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24216</xdr:rowOff>
    </xdr:from>
    <xdr:to>
      <xdr:col>72</xdr:col>
      <xdr:colOff>38100</xdr:colOff>
      <xdr:row>39</xdr:row>
      <xdr:rowOff>125816</xdr:rowOff>
    </xdr:to>
    <xdr:sp macro="" textlink="">
      <xdr:nvSpPr>
        <xdr:cNvPr id="531" name="楕円 530"/>
        <xdr:cNvSpPr/>
      </xdr:nvSpPr>
      <xdr:spPr>
        <a:xfrm>
          <a:off x="13652500" y="67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116943</xdr:rowOff>
    </xdr:from>
    <xdr:ext cx="469744" cy="259045"/>
    <xdr:sp macro="" textlink="">
      <xdr:nvSpPr>
        <xdr:cNvPr id="532" name="テキスト ボックス 531"/>
        <xdr:cNvSpPr txBox="1"/>
      </xdr:nvSpPr>
      <xdr:spPr>
        <a:xfrm>
          <a:off x="13468428" y="680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160599</xdr:rowOff>
    </xdr:from>
    <xdr:to>
      <xdr:col>67</xdr:col>
      <xdr:colOff>101600</xdr:colOff>
      <xdr:row>39</xdr:row>
      <xdr:rowOff>90749</xdr:rowOff>
    </xdr:to>
    <xdr:sp macro="" textlink="">
      <xdr:nvSpPr>
        <xdr:cNvPr id="533" name="楕円 532"/>
        <xdr:cNvSpPr/>
      </xdr:nvSpPr>
      <xdr:spPr>
        <a:xfrm>
          <a:off x="12763500" y="6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107276</xdr:rowOff>
    </xdr:from>
    <xdr:ext cx="534377" cy="259045"/>
    <xdr:sp macro="" textlink="">
      <xdr:nvSpPr>
        <xdr:cNvPr id="534" name="テキスト ボックス 533"/>
        <xdr:cNvSpPr txBox="1"/>
      </xdr:nvSpPr>
      <xdr:spPr>
        <a:xfrm>
          <a:off x="12547111" y="6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7" name="テキスト ボックス 59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9" name="テキスト ボックス 59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125723</xdr:rowOff>
    </xdr:from>
    <xdr:to>
      <xdr:col>85</xdr:col>
      <xdr:colOff>126364</xdr:colOff>
      <xdr:row>78</xdr:row>
      <xdr:rowOff>44017</xdr:rowOff>
    </xdr:to>
    <xdr:cxnSp macro="">
      <xdr:nvCxnSpPr>
        <xdr:cNvPr id="605" name="直線コネクタ 604"/>
        <xdr:cNvCxnSpPr/>
      </xdr:nvCxnSpPr>
      <xdr:spPr>
        <a:xfrm flipV="1">
          <a:off x="16317595" y="12470123"/>
          <a:ext cx="1269" cy="946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47844</xdr:rowOff>
    </xdr:from>
    <xdr:ext cx="534377" cy="259045"/>
    <xdr:sp macro="" textlink="">
      <xdr:nvSpPr>
        <xdr:cNvPr id="606" name="公債費最小値テキスト"/>
        <xdr:cNvSpPr txBox="1"/>
      </xdr:nvSpPr>
      <xdr:spPr>
        <a:xfrm>
          <a:off x="16370300" y="134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44017</xdr:rowOff>
    </xdr:from>
    <xdr:to>
      <xdr:col>86</xdr:col>
      <xdr:colOff>25400</xdr:colOff>
      <xdr:row>78</xdr:row>
      <xdr:rowOff>44017</xdr:rowOff>
    </xdr:to>
    <xdr:cxnSp macro="">
      <xdr:nvCxnSpPr>
        <xdr:cNvPr id="607" name="直線コネクタ 606"/>
        <xdr:cNvCxnSpPr/>
      </xdr:nvCxnSpPr>
      <xdr:spPr>
        <a:xfrm>
          <a:off x="16230600" y="1341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72400</xdr:rowOff>
    </xdr:from>
    <xdr:ext cx="599010" cy="259045"/>
    <xdr:sp macro="" textlink="">
      <xdr:nvSpPr>
        <xdr:cNvPr id="608" name="公債費最大値テキスト"/>
        <xdr:cNvSpPr txBox="1"/>
      </xdr:nvSpPr>
      <xdr:spPr>
        <a:xfrm>
          <a:off x="16370300" y="122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125723</xdr:rowOff>
    </xdr:from>
    <xdr:to>
      <xdr:col>86</xdr:col>
      <xdr:colOff>25400</xdr:colOff>
      <xdr:row>72</xdr:row>
      <xdr:rowOff>125723</xdr:rowOff>
    </xdr:to>
    <xdr:cxnSp macro="">
      <xdr:nvCxnSpPr>
        <xdr:cNvPr id="609" name="直線コネクタ 608"/>
        <xdr:cNvCxnSpPr/>
      </xdr:nvCxnSpPr>
      <xdr:spPr>
        <a:xfrm>
          <a:off x="16230600" y="1247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88850</xdr:rowOff>
    </xdr:from>
    <xdr:to>
      <xdr:col>85</xdr:col>
      <xdr:colOff>127000</xdr:colOff>
      <xdr:row>72</xdr:row>
      <xdr:rowOff>125723</xdr:rowOff>
    </xdr:to>
    <xdr:cxnSp macro="">
      <xdr:nvCxnSpPr>
        <xdr:cNvPr id="610" name="直線コネクタ 609"/>
        <xdr:cNvCxnSpPr/>
      </xdr:nvCxnSpPr>
      <xdr:spPr>
        <a:xfrm>
          <a:off x="15481300" y="12433250"/>
          <a:ext cx="8382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23880</xdr:rowOff>
    </xdr:from>
    <xdr:ext cx="534377" cy="259045"/>
    <xdr:sp macro="" textlink="">
      <xdr:nvSpPr>
        <xdr:cNvPr id="611" name="公債費平均値テキスト"/>
        <xdr:cNvSpPr txBox="1"/>
      </xdr:nvSpPr>
      <xdr:spPr>
        <a:xfrm>
          <a:off x="16370300" y="13054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45453</xdr:rowOff>
    </xdr:from>
    <xdr:to>
      <xdr:col>85</xdr:col>
      <xdr:colOff>177800</xdr:colOff>
      <xdr:row>76</xdr:row>
      <xdr:rowOff>147053</xdr:rowOff>
    </xdr:to>
    <xdr:sp macro="" textlink="">
      <xdr:nvSpPr>
        <xdr:cNvPr id="612" name="フローチャート: 判断 611"/>
        <xdr:cNvSpPr/>
      </xdr:nvSpPr>
      <xdr:spPr>
        <a:xfrm>
          <a:off x="162687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75509</xdr:rowOff>
    </xdr:from>
    <xdr:to>
      <xdr:col>81</xdr:col>
      <xdr:colOff>50800</xdr:colOff>
      <xdr:row>72</xdr:row>
      <xdr:rowOff>88850</xdr:rowOff>
    </xdr:to>
    <xdr:cxnSp macro="">
      <xdr:nvCxnSpPr>
        <xdr:cNvPr id="613" name="直線コネクタ 612"/>
        <xdr:cNvCxnSpPr/>
      </xdr:nvCxnSpPr>
      <xdr:spPr>
        <a:xfrm>
          <a:off x="14592300" y="1241990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58186</xdr:rowOff>
    </xdr:from>
    <xdr:to>
      <xdr:col>81</xdr:col>
      <xdr:colOff>101600</xdr:colOff>
      <xdr:row>76</xdr:row>
      <xdr:rowOff>159786</xdr:rowOff>
    </xdr:to>
    <xdr:sp macro="" textlink="">
      <xdr:nvSpPr>
        <xdr:cNvPr id="614" name="フローチャート: 判断 613"/>
        <xdr:cNvSpPr/>
      </xdr:nvSpPr>
      <xdr:spPr>
        <a:xfrm>
          <a:off x="15430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150913</xdr:rowOff>
    </xdr:from>
    <xdr:ext cx="534377" cy="259045"/>
    <xdr:sp macro="" textlink="">
      <xdr:nvSpPr>
        <xdr:cNvPr id="615" name="テキスト ボックス 614"/>
        <xdr:cNvSpPr txBox="1"/>
      </xdr:nvSpPr>
      <xdr:spPr>
        <a:xfrm>
          <a:off x="15214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75509</xdr:rowOff>
    </xdr:from>
    <xdr:to>
      <xdr:col>76</xdr:col>
      <xdr:colOff>114300</xdr:colOff>
      <xdr:row>72</xdr:row>
      <xdr:rowOff>77635</xdr:rowOff>
    </xdr:to>
    <xdr:cxnSp macro="">
      <xdr:nvCxnSpPr>
        <xdr:cNvPr id="616" name="直線コネクタ 615"/>
        <xdr:cNvCxnSpPr/>
      </xdr:nvCxnSpPr>
      <xdr:spPr>
        <a:xfrm flipV="1">
          <a:off x="13703300" y="1241990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48475</xdr:rowOff>
    </xdr:from>
    <xdr:to>
      <xdr:col>76</xdr:col>
      <xdr:colOff>165100</xdr:colOff>
      <xdr:row>76</xdr:row>
      <xdr:rowOff>150075</xdr:rowOff>
    </xdr:to>
    <xdr:sp macro="" textlink="">
      <xdr:nvSpPr>
        <xdr:cNvPr id="617" name="フローチャート: 判断 616"/>
        <xdr:cNvSpPr/>
      </xdr:nvSpPr>
      <xdr:spPr>
        <a:xfrm>
          <a:off x="14541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141202</xdr:rowOff>
    </xdr:from>
    <xdr:ext cx="534377" cy="259045"/>
    <xdr:sp macro="" textlink="">
      <xdr:nvSpPr>
        <xdr:cNvPr id="618" name="テキスト ボックス 617"/>
        <xdr:cNvSpPr txBox="1"/>
      </xdr:nvSpPr>
      <xdr:spPr>
        <a:xfrm>
          <a:off x="14325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77635</xdr:rowOff>
    </xdr:from>
    <xdr:to>
      <xdr:col>71</xdr:col>
      <xdr:colOff>177800</xdr:colOff>
      <xdr:row>72</xdr:row>
      <xdr:rowOff>87424</xdr:rowOff>
    </xdr:to>
    <xdr:cxnSp macro="">
      <xdr:nvCxnSpPr>
        <xdr:cNvPr id="619" name="直線コネクタ 618"/>
        <xdr:cNvCxnSpPr/>
      </xdr:nvCxnSpPr>
      <xdr:spPr>
        <a:xfrm flipV="1">
          <a:off x="12814300" y="12422035"/>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20" name="フローチャート: 判断 619"/>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21" name="テキスト ボックス 620"/>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22" name="フローチャート: 判断 621"/>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23" name="テキスト ボックス 622"/>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74923</xdr:rowOff>
    </xdr:from>
    <xdr:to>
      <xdr:col>85</xdr:col>
      <xdr:colOff>177800</xdr:colOff>
      <xdr:row>73</xdr:row>
      <xdr:rowOff>5073</xdr:rowOff>
    </xdr:to>
    <xdr:sp macro="" textlink="">
      <xdr:nvSpPr>
        <xdr:cNvPr id="629" name="楕円 628"/>
        <xdr:cNvSpPr/>
      </xdr:nvSpPr>
      <xdr:spPr>
        <a:xfrm>
          <a:off x="162687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27950</xdr:rowOff>
    </xdr:from>
    <xdr:ext cx="599010" cy="259045"/>
    <xdr:sp macro="" textlink="">
      <xdr:nvSpPr>
        <xdr:cNvPr id="630" name="公債費該当値テキスト"/>
        <xdr:cNvSpPr txBox="1"/>
      </xdr:nvSpPr>
      <xdr:spPr>
        <a:xfrm>
          <a:off x="16370300" y="123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38050</xdr:rowOff>
    </xdr:from>
    <xdr:to>
      <xdr:col>81</xdr:col>
      <xdr:colOff>101600</xdr:colOff>
      <xdr:row>72</xdr:row>
      <xdr:rowOff>139650</xdr:rowOff>
    </xdr:to>
    <xdr:sp macro="" textlink="">
      <xdr:nvSpPr>
        <xdr:cNvPr id="631" name="楕円 630"/>
        <xdr:cNvSpPr/>
      </xdr:nvSpPr>
      <xdr:spPr>
        <a:xfrm>
          <a:off x="15430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156177</xdr:rowOff>
    </xdr:from>
    <xdr:ext cx="599010" cy="259045"/>
    <xdr:sp macro="" textlink="">
      <xdr:nvSpPr>
        <xdr:cNvPr id="632" name="テキスト ボックス 631"/>
        <xdr:cNvSpPr txBox="1"/>
      </xdr:nvSpPr>
      <xdr:spPr>
        <a:xfrm>
          <a:off x="15181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24709</xdr:rowOff>
    </xdr:from>
    <xdr:to>
      <xdr:col>76</xdr:col>
      <xdr:colOff>165100</xdr:colOff>
      <xdr:row>72</xdr:row>
      <xdr:rowOff>126309</xdr:rowOff>
    </xdr:to>
    <xdr:sp macro="" textlink="">
      <xdr:nvSpPr>
        <xdr:cNvPr id="633" name="楕円 632"/>
        <xdr:cNvSpPr/>
      </xdr:nvSpPr>
      <xdr:spPr>
        <a:xfrm>
          <a:off x="145415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142836</xdr:rowOff>
    </xdr:from>
    <xdr:ext cx="599010" cy="259045"/>
    <xdr:sp macro="" textlink="">
      <xdr:nvSpPr>
        <xdr:cNvPr id="634" name="テキスト ボックス 633"/>
        <xdr:cNvSpPr txBox="1"/>
      </xdr:nvSpPr>
      <xdr:spPr>
        <a:xfrm>
          <a:off x="14292795" y="121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26835</xdr:rowOff>
    </xdr:from>
    <xdr:to>
      <xdr:col>72</xdr:col>
      <xdr:colOff>38100</xdr:colOff>
      <xdr:row>72</xdr:row>
      <xdr:rowOff>128435</xdr:rowOff>
    </xdr:to>
    <xdr:sp macro="" textlink="">
      <xdr:nvSpPr>
        <xdr:cNvPr id="635" name="楕円 634"/>
        <xdr:cNvSpPr/>
      </xdr:nvSpPr>
      <xdr:spPr>
        <a:xfrm>
          <a:off x="13652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144962</xdr:rowOff>
    </xdr:from>
    <xdr:ext cx="599010" cy="259045"/>
    <xdr:sp macro="" textlink="">
      <xdr:nvSpPr>
        <xdr:cNvPr id="636" name="テキスト ボックス 635"/>
        <xdr:cNvSpPr txBox="1"/>
      </xdr:nvSpPr>
      <xdr:spPr>
        <a:xfrm>
          <a:off x="13403795"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36624</xdr:rowOff>
    </xdr:from>
    <xdr:to>
      <xdr:col>67</xdr:col>
      <xdr:colOff>101600</xdr:colOff>
      <xdr:row>72</xdr:row>
      <xdr:rowOff>138224</xdr:rowOff>
    </xdr:to>
    <xdr:sp macro="" textlink="">
      <xdr:nvSpPr>
        <xdr:cNvPr id="637" name="楕円 636"/>
        <xdr:cNvSpPr/>
      </xdr:nvSpPr>
      <xdr:spPr>
        <a:xfrm>
          <a:off x="12763500" y="12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154751</xdr:rowOff>
    </xdr:from>
    <xdr:ext cx="599010" cy="259045"/>
    <xdr:sp macro="" textlink="">
      <xdr:nvSpPr>
        <xdr:cNvPr id="638" name="テキスト ボックス 637"/>
        <xdr:cNvSpPr txBox="1"/>
      </xdr:nvSpPr>
      <xdr:spPr>
        <a:xfrm>
          <a:off x="12514795" y="1215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2" name="直線コネクタ 661"/>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3"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4" name="直線コネクタ 663"/>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5"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6" name="直線コネクタ 665"/>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139860</xdr:rowOff>
    </xdr:from>
    <xdr:to>
      <xdr:col>85</xdr:col>
      <xdr:colOff>127000</xdr:colOff>
      <xdr:row>99</xdr:row>
      <xdr:rowOff>13460</xdr:rowOff>
    </xdr:to>
    <xdr:cxnSp macro="">
      <xdr:nvCxnSpPr>
        <xdr:cNvPr id="667" name="直線コネクタ 666"/>
        <xdr:cNvCxnSpPr/>
      </xdr:nvCxnSpPr>
      <xdr:spPr>
        <a:xfrm flipV="1">
          <a:off x="15481300" y="16941960"/>
          <a:ext cx="8382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68"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69" name="フローチャート: 判断 668"/>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162781</xdr:rowOff>
    </xdr:from>
    <xdr:to>
      <xdr:col>81</xdr:col>
      <xdr:colOff>50800</xdr:colOff>
      <xdr:row>99</xdr:row>
      <xdr:rowOff>13460</xdr:rowOff>
    </xdr:to>
    <xdr:cxnSp macro="">
      <xdr:nvCxnSpPr>
        <xdr:cNvPr id="670" name="直線コネクタ 669"/>
        <xdr:cNvCxnSpPr/>
      </xdr:nvCxnSpPr>
      <xdr:spPr>
        <a:xfrm>
          <a:off x="14592300" y="1696488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1" name="フローチャート: 判断 670"/>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2" name="テキスト ボックス 671"/>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162781</xdr:rowOff>
    </xdr:from>
    <xdr:to>
      <xdr:col>76</xdr:col>
      <xdr:colOff>114300</xdr:colOff>
      <xdr:row>99</xdr:row>
      <xdr:rowOff>677</xdr:rowOff>
    </xdr:to>
    <xdr:cxnSp macro="">
      <xdr:nvCxnSpPr>
        <xdr:cNvPr id="673" name="直線コネクタ 672"/>
        <xdr:cNvCxnSpPr/>
      </xdr:nvCxnSpPr>
      <xdr:spPr>
        <a:xfrm flipV="1">
          <a:off x="13703300" y="169648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4" name="フローチャート: 判断 673"/>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5" name="テキスト ボックス 674"/>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677</xdr:rowOff>
    </xdr:from>
    <xdr:to>
      <xdr:col>71</xdr:col>
      <xdr:colOff>177800</xdr:colOff>
      <xdr:row>99</xdr:row>
      <xdr:rowOff>11047</xdr:rowOff>
    </xdr:to>
    <xdr:cxnSp macro="">
      <xdr:nvCxnSpPr>
        <xdr:cNvPr id="676" name="直線コネクタ 675"/>
        <xdr:cNvCxnSpPr/>
      </xdr:nvCxnSpPr>
      <xdr:spPr>
        <a:xfrm flipV="1">
          <a:off x="12814300" y="16974227"/>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7" name="フローチャート: 判断 676"/>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78" name="テキスト ボックス 677"/>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79" name="フローチャート: 判断 678"/>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0" name="テキスト ボックス 679"/>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89060</xdr:rowOff>
    </xdr:from>
    <xdr:to>
      <xdr:col>85</xdr:col>
      <xdr:colOff>177800</xdr:colOff>
      <xdr:row>99</xdr:row>
      <xdr:rowOff>19210</xdr:rowOff>
    </xdr:to>
    <xdr:sp macro="" textlink="">
      <xdr:nvSpPr>
        <xdr:cNvPr id="686" name="楕円 685"/>
        <xdr:cNvSpPr/>
      </xdr:nvSpPr>
      <xdr:spPr>
        <a:xfrm>
          <a:off x="16268700" y="168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7"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134110</xdr:rowOff>
    </xdr:from>
    <xdr:to>
      <xdr:col>81</xdr:col>
      <xdr:colOff>101600</xdr:colOff>
      <xdr:row>99</xdr:row>
      <xdr:rowOff>64260</xdr:rowOff>
    </xdr:to>
    <xdr:sp macro="" textlink="">
      <xdr:nvSpPr>
        <xdr:cNvPr id="688" name="楕円 687"/>
        <xdr:cNvSpPr/>
      </xdr:nvSpPr>
      <xdr:spPr>
        <a:xfrm>
          <a:off x="15430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55387</xdr:rowOff>
    </xdr:from>
    <xdr:ext cx="534377" cy="259045"/>
    <xdr:sp macro="" textlink="">
      <xdr:nvSpPr>
        <xdr:cNvPr id="689" name="テキスト ボックス 688"/>
        <xdr:cNvSpPr txBox="1"/>
      </xdr:nvSpPr>
      <xdr:spPr>
        <a:xfrm>
          <a:off x="15214111" y="170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111981</xdr:rowOff>
    </xdr:from>
    <xdr:to>
      <xdr:col>76</xdr:col>
      <xdr:colOff>165100</xdr:colOff>
      <xdr:row>99</xdr:row>
      <xdr:rowOff>42131</xdr:rowOff>
    </xdr:to>
    <xdr:sp macro="" textlink="">
      <xdr:nvSpPr>
        <xdr:cNvPr id="690" name="楕円 689"/>
        <xdr:cNvSpPr/>
      </xdr:nvSpPr>
      <xdr:spPr>
        <a:xfrm>
          <a:off x="14541500" y="169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58658</xdr:rowOff>
    </xdr:from>
    <xdr:ext cx="534377" cy="259045"/>
    <xdr:sp macro="" textlink="">
      <xdr:nvSpPr>
        <xdr:cNvPr id="691" name="テキスト ボックス 690"/>
        <xdr:cNvSpPr txBox="1"/>
      </xdr:nvSpPr>
      <xdr:spPr>
        <a:xfrm>
          <a:off x="14325111" y="166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121327</xdr:rowOff>
    </xdr:from>
    <xdr:to>
      <xdr:col>72</xdr:col>
      <xdr:colOff>38100</xdr:colOff>
      <xdr:row>99</xdr:row>
      <xdr:rowOff>51477</xdr:rowOff>
    </xdr:to>
    <xdr:sp macro="" textlink="">
      <xdr:nvSpPr>
        <xdr:cNvPr id="692" name="楕円 691"/>
        <xdr:cNvSpPr/>
      </xdr:nvSpPr>
      <xdr:spPr>
        <a:xfrm>
          <a:off x="13652500" y="169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42604</xdr:rowOff>
    </xdr:from>
    <xdr:ext cx="534377" cy="259045"/>
    <xdr:sp macro="" textlink="">
      <xdr:nvSpPr>
        <xdr:cNvPr id="693" name="テキスト ボックス 692"/>
        <xdr:cNvSpPr txBox="1"/>
      </xdr:nvSpPr>
      <xdr:spPr>
        <a:xfrm>
          <a:off x="13436111" y="17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131697</xdr:rowOff>
    </xdr:from>
    <xdr:to>
      <xdr:col>67</xdr:col>
      <xdr:colOff>101600</xdr:colOff>
      <xdr:row>99</xdr:row>
      <xdr:rowOff>61847</xdr:rowOff>
    </xdr:to>
    <xdr:sp macro="" textlink="">
      <xdr:nvSpPr>
        <xdr:cNvPr id="694" name="楕円 693"/>
        <xdr:cNvSpPr/>
      </xdr:nvSpPr>
      <xdr:spPr>
        <a:xfrm>
          <a:off x="12763500" y="169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52974</xdr:rowOff>
    </xdr:from>
    <xdr:ext cx="534377" cy="259045"/>
    <xdr:sp macro="" textlink="">
      <xdr:nvSpPr>
        <xdr:cNvPr id="695" name="テキスト ボックス 694"/>
        <xdr:cNvSpPr txBox="1"/>
      </xdr:nvSpPr>
      <xdr:spPr>
        <a:xfrm>
          <a:off x="12547111" y="170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1" name="テキスト ボックス 71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3" name="テキスト ボックス 71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19" name="直線コネクタ 718"/>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2"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3" name="直線コネクタ 722"/>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100647</xdr:rowOff>
    </xdr:from>
    <xdr:to>
      <xdr:col>116</xdr:col>
      <xdr:colOff>63500</xdr:colOff>
      <xdr:row>39</xdr:row>
      <xdr:rowOff>44450</xdr:rowOff>
    </xdr:to>
    <xdr:cxnSp macro="">
      <xdr:nvCxnSpPr>
        <xdr:cNvPr id="724" name="直線コネクタ 723"/>
        <xdr:cNvCxnSpPr/>
      </xdr:nvCxnSpPr>
      <xdr:spPr>
        <a:xfrm>
          <a:off x="21323300" y="6444297"/>
          <a:ext cx="8382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5"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6" name="フローチャート: 判断 725"/>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100647</xdr:rowOff>
    </xdr:from>
    <xdr:to>
      <xdr:col>111</xdr:col>
      <xdr:colOff>177800</xdr:colOff>
      <xdr:row>39</xdr:row>
      <xdr:rowOff>44450</xdr:rowOff>
    </xdr:to>
    <xdr:cxnSp macro="">
      <xdr:nvCxnSpPr>
        <xdr:cNvPr id="727" name="直線コネクタ 726"/>
        <xdr:cNvCxnSpPr/>
      </xdr:nvCxnSpPr>
      <xdr:spPr>
        <a:xfrm flipV="1">
          <a:off x="20434300" y="6444297"/>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28" name="フローチャート: 判断 727"/>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53421</xdr:rowOff>
    </xdr:from>
    <xdr:ext cx="469744" cy="259045"/>
    <xdr:sp macro="" textlink="">
      <xdr:nvSpPr>
        <xdr:cNvPr id="729" name="テキスト ボックス 728"/>
        <xdr:cNvSpPr txBox="1"/>
      </xdr:nvSpPr>
      <xdr:spPr>
        <a:xfrm>
          <a:off x="21088428"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1" name="フローチャート: 判断 730"/>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2" name="テキスト ボックス 731"/>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4" name="フローチャート: 判断 733"/>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5" name="テキスト ボックス 734"/>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6" name="フローチャート: 判断 735"/>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7" name="テキスト ボックス 736"/>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49847</xdr:rowOff>
    </xdr:from>
    <xdr:to>
      <xdr:col>112</xdr:col>
      <xdr:colOff>38100</xdr:colOff>
      <xdr:row>37</xdr:row>
      <xdr:rowOff>151447</xdr:rowOff>
    </xdr:to>
    <xdr:sp macro="" textlink="">
      <xdr:nvSpPr>
        <xdr:cNvPr id="745" name="楕円 744"/>
        <xdr:cNvSpPr/>
      </xdr:nvSpPr>
      <xdr:spPr>
        <a:xfrm>
          <a:off x="21272500" y="6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167974</xdr:rowOff>
    </xdr:from>
    <xdr:ext cx="469744" cy="259045"/>
    <xdr:sp macro="" textlink="">
      <xdr:nvSpPr>
        <xdr:cNvPr id="746" name="テキスト ボックス 745"/>
        <xdr:cNvSpPr txBox="1"/>
      </xdr:nvSpPr>
      <xdr:spPr>
        <a:xfrm>
          <a:off x="21088428" y="61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25629</xdr:rowOff>
    </xdr:from>
    <xdr:to>
      <xdr:col>116</xdr:col>
      <xdr:colOff>62864</xdr:colOff>
      <xdr:row>59</xdr:row>
      <xdr:rowOff>44450</xdr:rowOff>
    </xdr:to>
    <xdr:cxnSp macro="">
      <xdr:nvCxnSpPr>
        <xdr:cNvPr id="776" name="直線コネクタ 775"/>
        <xdr:cNvCxnSpPr/>
      </xdr:nvCxnSpPr>
      <xdr:spPr>
        <a:xfrm flipV="1">
          <a:off x="22159595" y="9112479"/>
          <a:ext cx="1269" cy="10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143756</xdr:rowOff>
    </xdr:from>
    <xdr:ext cx="534377" cy="259045"/>
    <xdr:sp macro="" textlink="">
      <xdr:nvSpPr>
        <xdr:cNvPr id="779" name="貸付金最大値テキスト"/>
        <xdr:cNvSpPr txBox="1"/>
      </xdr:nvSpPr>
      <xdr:spPr>
        <a:xfrm>
          <a:off x="22212300" y="88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25629</xdr:rowOff>
    </xdr:from>
    <xdr:to>
      <xdr:col>116</xdr:col>
      <xdr:colOff>152400</xdr:colOff>
      <xdr:row>53</xdr:row>
      <xdr:rowOff>25629</xdr:rowOff>
    </xdr:to>
    <xdr:cxnSp macro="">
      <xdr:nvCxnSpPr>
        <xdr:cNvPr id="780" name="直線コネクタ 779"/>
        <xdr:cNvCxnSpPr/>
      </xdr:nvCxnSpPr>
      <xdr:spPr>
        <a:xfrm>
          <a:off x="22072600" y="911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96000</xdr:rowOff>
    </xdr:from>
    <xdr:to>
      <xdr:col>116</xdr:col>
      <xdr:colOff>63500</xdr:colOff>
      <xdr:row>53</xdr:row>
      <xdr:rowOff>25629</xdr:rowOff>
    </xdr:to>
    <xdr:cxnSp macro="">
      <xdr:nvCxnSpPr>
        <xdr:cNvPr id="781" name="直線コネクタ 780"/>
        <xdr:cNvCxnSpPr/>
      </xdr:nvCxnSpPr>
      <xdr:spPr>
        <a:xfrm>
          <a:off x="21323300" y="9011400"/>
          <a:ext cx="8382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52087</xdr:rowOff>
    </xdr:from>
    <xdr:ext cx="469744" cy="259045"/>
    <xdr:sp macro="" textlink="">
      <xdr:nvSpPr>
        <xdr:cNvPr id="782" name="貸付金平均値テキスト"/>
        <xdr:cNvSpPr txBox="1"/>
      </xdr:nvSpPr>
      <xdr:spPr>
        <a:xfrm>
          <a:off x="22212300" y="999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73660</xdr:rowOff>
    </xdr:from>
    <xdr:to>
      <xdr:col>116</xdr:col>
      <xdr:colOff>114300</xdr:colOff>
      <xdr:row>59</xdr:row>
      <xdr:rowOff>3810</xdr:rowOff>
    </xdr:to>
    <xdr:sp macro="" textlink="">
      <xdr:nvSpPr>
        <xdr:cNvPr id="783" name="フローチャート: 判断 782"/>
        <xdr:cNvSpPr/>
      </xdr:nvSpPr>
      <xdr:spPr>
        <a:xfrm>
          <a:off x="221107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66281</xdr:rowOff>
    </xdr:from>
    <xdr:to>
      <xdr:col>111</xdr:col>
      <xdr:colOff>177800</xdr:colOff>
      <xdr:row>52</xdr:row>
      <xdr:rowOff>96000</xdr:rowOff>
    </xdr:to>
    <xdr:cxnSp macro="">
      <xdr:nvCxnSpPr>
        <xdr:cNvPr id="784" name="直線コネクタ 783"/>
        <xdr:cNvCxnSpPr/>
      </xdr:nvCxnSpPr>
      <xdr:spPr>
        <a:xfrm>
          <a:off x="20434300" y="8810231"/>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66840</xdr:rowOff>
    </xdr:from>
    <xdr:to>
      <xdr:col>112</xdr:col>
      <xdr:colOff>38100</xdr:colOff>
      <xdr:row>58</xdr:row>
      <xdr:rowOff>168440</xdr:rowOff>
    </xdr:to>
    <xdr:sp macro="" textlink="">
      <xdr:nvSpPr>
        <xdr:cNvPr id="785" name="フローチャート: 判断 784"/>
        <xdr:cNvSpPr/>
      </xdr:nvSpPr>
      <xdr:spPr>
        <a:xfrm>
          <a:off x="21272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159567</xdr:rowOff>
    </xdr:from>
    <xdr:ext cx="469744" cy="259045"/>
    <xdr:sp macro="" textlink="">
      <xdr:nvSpPr>
        <xdr:cNvPr id="786" name="テキスト ボックス 785"/>
        <xdr:cNvSpPr txBox="1"/>
      </xdr:nvSpPr>
      <xdr:spPr>
        <a:xfrm>
          <a:off x="21088428" y="101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122041</xdr:rowOff>
    </xdr:from>
    <xdr:to>
      <xdr:col>107</xdr:col>
      <xdr:colOff>50800</xdr:colOff>
      <xdr:row>51</xdr:row>
      <xdr:rowOff>66281</xdr:rowOff>
    </xdr:to>
    <xdr:cxnSp macro="">
      <xdr:nvCxnSpPr>
        <xdr:cNvPr id="787" name="直線コネクタ 786"/>
        <xdr:cNvCxnSpPr/>
      </xdr:nvCxnSpPr>
      <xdr:spPr>
        <a:xfrm>
          <a:off x="19545300" y="8694541"/>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64326</xdr:rowOff>
    </xdr:from>
    <xdr:to>
      <xdr:col>107</xdr:col>
      <xdr:colOff>101600</xdr:colOff>
      <xdr:row>58</xdr:row>
      <xdr:rowOff>165926</xdr:rowOff>
    </xdr:to>
    <xdr:sp macro="" textlink="">
      <xdr:nvSpPr>
        <xdr:cNvPr id="788" name="フローチャート: 判断 787"/>
        <xdr:cNvSpPr/>
      </xdr:nvSpPr>
      <xdr:spPr>
        <a:xfrm>
          <a:off x="203835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157053</xdr:rowOff>
    </xdr:from>
    <xdr:ext cx="469744" cy="259045"/>
    <xdr:sp macro="" textlink="">
      <xdr:nvSpPr>
        <xdr:cNvPr id="789" name="テキスト ボックス 788"/>
        <xdr:cNvSpPr txBox="1"/>
      </xdr:nvSpPr>
      <xdr:spPr>
        <a:xfrm>
          <a:off x="20199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9398</xdr:rowOff>
    </xdr:from>
    <xdr:to>
      <xdr:col>102</xdr:col>
      <xdr:colOff>114300</xdr:colOff>
      <xdr:row>50</xdr:row>
      <xdr:rowOff>122041</xdr:rowOff>
    </xdr:to>
    <xdr:cxnSp macro="">
      <xdr:nvCxnSpPr>
        <xdr:cNvPr id="790" name="直線コネクタ 789"/>
        <xdr:cNvCxnSpPr/>
      </xdr:nvCxnSpPr>
      <xdr:spPr>
        <a:xfrm>
          <a:off x="18656300" y="8581898"/>
          <a:ext cx="889000" cy="1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68040</xdr:rowOff>
    </xdr:from>
    <xdr:to>
      <xdr:col>102</xdr:col>
      <xdr:colOff>165100</xdr:colOff>
      <xdr:row>58</xdr:row>
      <xdr:rowOff>169640</xdr:rowOff>
    </xdr:to>
    <xdr:sp macro="" textlink="">
      <xdr:nvSpPr>
        <xdr:cNvPr id="791" name="フローチャート: 判断 790"/>
        <xdr:cNvSpPr/>
      </xdr:nvSpPr>
      <xdr:spPr>
        <a:xfrm>
          <a:off x="19494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160767</xdr:rowOff>
    </xdr:from>
    <xdr:ext cx="469744" cy="259045"/>
    <xdr:sp macro="" textlink="">
      <xdr:nvSpPr>
        <xdr:cNvPr id="792" name="テキスト ボックス 791"/>
        <xdr:cNvSpPr txBox="1"/>
      </xdr:nvSpPr>
      <xdr:spPr>
        <a:xfrm>
          <a:off x="19310428"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62516</xdr:rowOff>
    </xdr:from>
    <xdr:to>
      <xdr:col>98</xdr:col>
      <xdr:colOff>38100</xdr:colOff>
      <xdr:row>58</xdr:row>
      <xdr:rowOff>164116</xdr:rowOff>
    </xdr:to>
    <xdr:sp macro="" textlink="">
      <xdr:nvSpPr>
        <xdr:cNvPr id="793" name="フローチャート: 判断 792"/>
        <xdr:cNvSpPr/>
      </xdr:nvSpPr>
      <xdr:spPr>
        <a:xfrm>
          <a:off x="18605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155243</xdr:rowOff>
    </xdr:from>
    <xdr:ext cx="469744" cy="259045"/>
    <xdr:sp macro="" textlink="">
      <xdr:nvSpPr>
        <xdr:cNvPr id="794" name="テキスト ボックス 793"/>
        <xdr:cNvSpPr txBox="1"/>
      </xdr:nvSpPr>
      <xdr:spPr>
        <a:xfrm>
          <a:off x="18421428"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146279</xdr:rowOff>
    </xdr:from>
    <xdr:to>
      <xdr:col>116</xdr:col>
      <xdr:colOff>114300</xdr:colOff>
      <xdr:row>53</xdr:row>
      <xdr:rowOff>76429</xdr:rowOff>
    </xdr:to>
    <xdr:sp macro="" textlink="">
      <xdr:nvSpPr>
        <xdr:cNvPr id="800" name="楕円 799"/>
        <xdr:cNvSpPr/>
      </xdr:nvSpPr>
      <xdr:spPr>
        <a:xfrm>
          <a:off x="22110700" y="90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99306</xdr:rowOff>
    </xdr:from>
    <xdr:ext cx="534377" cy="259045"/>
    <xdr:sp macro="" textlink="">
      <xdr:nvSpPr>
        <xdr:cNvPr id="801" name="貸付金該当値テキスト"/>
        <xdr:cNvSpPr txBox="1"/>
      </xdr:nvSpPr>
      <xdr:spPr>
        <a:xfrm>
          <a:off x="22212300" y="90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45200</xdr:rowOff>
    </xdr:from>
    <xdr:to>
      <xdr:col>112</xdr:col>
      <xdr:colOff>38100</xdr:colOff>
      <xdr:row>52</xdr:row>
      <xdr:rowOff>146800</xdr:rowOff>
    </xdr:to>
    <xdr:sp macro="" textlink="">
      <xdr:nvSpPr>
        <xdr:cNvPr id="802" name="楕円 801"/>
        <xdr:cNvSpPr/>
      </xdr:nvSpPr>
      <xdr:spPr>
        <a:xfrm>
          <a:off x="21272500" y="8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163327</xdr:rowOff>
    </xdr:from>
    <xdr:ext cx="534377" cy="259045"/>
    <xdr:sp macro="" textlink="">
      <xdr:nvSpPr>
        <xdr:cNvPr id="803" name="テキスト ボックス 802"/>
        <xdr:cNvSpPr txBox="1"/>
      </xdr:nvSpPr>
      <xdr:spPr>
        <a:xfrm>
          <a:off x="21056111" y="8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15481</xdr:rowOff>
    </xdr:from>
    <xdr:to>
      <xdr:col>107</xdr:col>
      <xdr:colOff>101600</xdr:colOff>
      <xdr:row>51</xdr:row>
      <xdr:rowOff>117081</xdr:rowOff>
    </xdr:to>
    <xdr:sp macro="" textlink="">
      <xdr:nvSpPr>
        <xdr:cNvPr id="804" name="楕円 803"/>
        <xdr:cNvSpPr/>
      </xdr:nvSpPr>
      <xdr:spPr>
        <a:xfrm>
          <a:off x="20383500" y="8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133608</xdr:rowOff>
    </xdr:from>
    <xdr:ext cx="534377" cy="259045"/>
    <xdr:sp macro="" textlink="">
      <xdr:nvSpPr>
        <xdr:cNvPr id="805" name="テキスト ボックス 804"/>
        <xdr:cNvSpPr txBox="1"/>
      </xdr:nvSpPr>
      <xdr:spPr>
        <a:xfrm>
          <a:off x="20167111" y="8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71241</xdr:rowOff>
    </xdr:from>
    <xdr:to>
      <xdr:col>102</xdr:col>
      <xdr:colOff>165100</xdr:colOff>
      <xdr:row>51</xdr:row>
      <xdr:rowOff>1391</xdr:rowOff>
    </xdr:to>
    <xdr:sp macro="" textlink="">
      <xdr:nvSpPr>
        <xdr:cNvPr id="806" name="楕円 805"/>
        <xdr:cNvSpPr/>
      </xdr:nvSpPr>
      <xdr:spPr>
        <a:xfrm>
          <a:off x="19494500" y="86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17918</xdr:rowOff>
    </xdr:from>
    <xdr:ext cx="534377" cy="259045"/>
    <xdr:sp macro="" textlink="">
      <xdr:nvSpPr>
        <xdr:cNvPr id="807" name="テキスト ボックス 806"/>
        <xdr:cNvSpPr txBox="1"/>
      </xdr:nvSpPr>
      <xdr:spPr>
        <a:xfrm>
          <a:off x="19278111" y="8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130048</xdr:rowOff>
    </xdr:from>
    <xdr:to>
      <xdr:col>98</xdr:col>
      <xdr:colOff>38100</xdr:colOff>
      <xdr:row>50</xdr:row>
      <xdr:rowOff>60198</xdr:rowOff>
    </xdr:to>
    <xdr:sp macro="" textlink="">
      <xdr:nvSpPr>
        <xdr:cNvPr id="808" name="楕円 807"/>
        <xdr:cNvSpPr/>
      </xdr:nvSpPr>
      <xdr:spPr>
        <a:xfrm>
          <a:off x="18605500" y="8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76725</xdr:rowOff>
    </xdr:from>
    <xdr:ext cx="534377" cy="259045"/>
    <xdr:sp macro="" textlink="">
      <xdr:nvSpPr>
        <xdr:cNvPr id="809" name="テキスト ボックス 808"/>
        <xdr:cNvSpPr txBox="1"/>
      </xdr:nvSpPr>
      <xdr:spPr>
        <a:xfrm>
          <a:off x="18389111" y="83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142171</xdr:rowOff>
    </xdr:from>
    <xdr:to>
      <xdr:col>116</xdr:col>
      <xdr:colOff>62864</xdr:colOff>
      <xdr:row>78</xdr:row>
      <xdr:rowOff>42588</xdr:rowOff>
    </xdr:to>
    <xdr:cxnSp macro="">
      <xdr:nvCxnSpPr>
        <xdr:cNvPr id="835" name="直線コネクタ 834"/>
        <xdr:cNvCxnSpPr/>
      </xdr:nvCxnSpPr>
      <xdr:spPr>
        <a:xfrm flipV="1">
          <a:off x="22159595" y="12315121"/>
          <a:ext cx="1269" cy="110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46415</xdr:rowOff>
    </xdr:from>
    <xdr:ext cx="534377" cy="259045"/>
    <xdr:sp macro="" textlink="">
      <xdr:nvSpPr>
        <xdr:cNvPr id="836" name="繰出金最小値テキスト"/>
        <xdr:cNvSpPr txBox="1"/>
      </xdr:nvSpPr>
      <xdr:spPr>
        <a:xfrm>
          <a:off x="22212300" y="134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42588</xdr:rowOff>
    </xdr:from>
    <xdr:to>
      <xdr:col>116</xdr:col>
      <xdr:colOff>152400</xdr:colOff>
      <xdr:row>78</xdr:row>
      <xdr:rowOff>42588</xdr:rowOff>
    </xdr:to>
    <xdr:cxnSp macro="">
      <xdr:nvCxnSpPr>
        <xdr:cNvPr id="837" name="直線コネクタ 836"/>
        <xdr:cNvCxnSpPr/>
      </xdr:nvCxnSpPr>
      <xdr:spPr>
        <a:xfrm>
          <a:off x="22072600" y="1341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88848</xdr:rowOff>
    </xdr:from>
    <xdr:ext cx="599010" cy="259045"/>
    <xdr:sp macro="" textlink="">
      <xdr:nvSpPr>
        <xdr:cNvPr id="838" name="繰出金最大値テキスト"/>
        <xdr:cNvSpPr txBox="1"/>
      </xdr:nvSpPr>
      <xdr:spPr>
        <a:xfrm>
          <a:off x="22212300" y="120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142171</xdr:rowOff>
    </xdr:from>
    <xdr:to>
      <xdr:col>116</xdr:col>
      <xdr:colOff>152400</xdr:colOff>
      <xdr:row>71</xdr:row>
      <xdr:rowOff>142171</xdr:rowOff>
    </xdr:to>
    <xdr:cxnSp macro="">
      <xdr:nvCxnSpPr>
        <xdr:cNvPr id="839" name="直線コネクタ 838"/>
        <xdr:cNvCxnSpPr/>
      </xdr:nvCxnSpPr>
      <xdr:spPr>
        <a:xfrm>
          <a:off x="22072600" y="1231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10237</xdr:rowOff>
    </xdr:from>
    <xdr:to>
      <xdr:col>116</xdr:col>
      <xdr:colOff>63500</xdr:colOff>
      <xdr:row>73</xdr:row>
      <xdr:rowOff>19348</xdr:rowOff>
    </xdr:to>
    <xdr:cxnSp macro="">
      <xdr:nvCxnSpPr>
        <xdr:cNvPr id="840" name="直線コネクタ 839"/>
        <xdr:cNvCxnSpPr/>
      </xdr:nvCxnSpPr>
      <xdr:spPr>
        <a:xfrm>
          <a:off x="21323300" y="12183187"/>
          <a:ext cx="838200" cy="3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87748</xdr:rowOff>
    </xdr:from>
    <xdr:ext cx="534377" cy="259045"/>
    <xdr:sp macro="" textlink="">
      <xdr:nvSpPr>
        <xdr:cNvPr id="841" name="繰出金平均値テキスト"/>
        <xdr:cNvSpPr txBox="1"/>
      </xdr:nvSpPr>
      <xdr:spPr>
        <a:xfrm>
          <a:off x="22212300" y="12775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109321</xdr:rowOff>
    </xdr:from>
    <xdr:to>
      <xdr:col>116</xdr:col>
      <xdr:colOff>114300</xdr:colOff>
      <xdr:row>75</xdr:row>
      <xdr:rowOff>39471</xdr:rowOff>
    </xdr:to>
    <xdr:sp macro="" textlink="">
      <xdr:nvSpPr>
        <xdr:cNvPr id="842" name="フローチャート: 判断 841"/>
        <xdr:cNvSpPr/>
      </xdr:nvSpPr>
      <xdr:spPr>
        <a:xfrm>
          <a:off x="221107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10237</xdr:rowOff>
    </xdr:from>
    <xdr:to>
      <xdr:col>111</xdr:col>
      <xdr:colOff>177800</xdr:colOff>
      <xdr:row>71</xdr:row>
      <xdr:rowOff>133702</xdr:rowOff>
    </xdr:to>
    <xdr:cxnSp macro="">
      <xdr:nvCxnSpPr>
        <xdr:cNvPr id="843" name="直線コネクタ 842"/>
        <xdr:cNvCxnSpPr/>
      </xdr:nvCxnSpPr>
      <xdr:spPr>
        <a:xfrm flipV="1">
          <a:off x="20434300" y="12183187"/>
          <a:ext cx="889000" cy="1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95932</xdr:rowOff>
    </xdr:from>
    <xdr:to>
      <xdr:col>112</xdr:col>
      <xdr:colOff>38100</xdr:colOff>
      <xdr:row>75</xdr:row>
      <xdr:rowOff>26082</xdr:rowOff>
    </xdr:to>
    <xdr:sp macro="" textlink="">
      <xdr:nvSpPr>
        <xdr:cNvPr id="844" name="フローチャート: 判断 843"/>
        <xdr:cNvSpPr/>
      </xdr:nvSpPr>
      <xdr:spPr>
        <a:xfrm>
          <a:off x="21272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17209</xdr:rowOff>
    </xdr:from>
    <xdr:ext cx="534377" cy="259045"/>
    <xdr:sp macro="" textlink="">
      <xdr:nvSpPr>
        <xdr:cNvPr id="845" name="テキスト ボックス 844"/>
        <xdr:cNvSpPr txBox="1"/>
      </xdr:nvSpPr>
      <xdr:spPr>
        <a:xfrm>
          <a:off x="21056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133702</xdr:rowOff>
    </xdr:from>
    <xdr:to>
      <xdr:col>107</xdr:col>
      <xdr:colOff>50800</xdr:colOff>
      <xdr:row>72</xdr:row>
      <xdr:rowOff>20567</xdr:rowOff>
    </xdr:to>
    <xdr:cxnSp macro="">
      <xdr:nvCxnSpPr>
        <xdr:cNvPr id="846" name="直線コネクタ 845"/>
        <xdr:cNvCxnSpPr/>
      </xdr:nvCxnSpPr>
      <xdr:spPr>
        <a:xfrm flipV="1">
          <a:off x="19545300" y="12306652"/>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107090</xdr:rowOff>
    </xdr:from>
    <xdr:to>
      <xdr:col>107</xdr:col>
      <xdr:colOff>101600</xdr:colOff>
      <xdr:row>75</xdr:row>
      <xdr:rowOff>37240</xdr:rowOff>
    </xdr:to>
    <xdr:sp macro="" textlink="">
      <xdr:nvSpPr>
        <xdr:cNvPr id="847" name="フローチャート: 判断 846"/>
        <xdr:cNvSpPr/>
      </xdr:nvSpPr>
      <xdr:spPr>
        <a:xfrm>
          <a:off x="20383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28367</xdr:rowOff>
    </xdr:from>
    <xdr:ext cx="534377" cy="259045"/>
    <xdr:sp macro="" textlink="">
      <xdr:nvSpPr>
        <xdr:cNvPr id="848" name="テキスト ボックス 847"/>
        <xdr:cNvSpPr txBox="1"/>
      </xdr:nvSpPr>
      <xdr:spPr>
        <a:xfrm>
          <a:off x="20167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8636</xdr:rowOff>
    </xdr:from>
    <xdr:to>
      <xdr:col>102</xdr:col>
      <xdr:colOff>114300</xdr:colOff>
      <xdr:row>72</xdr:row>
      <xdr:rowOff>20567</xdr:rowOff>
    </xdr:to>
    <xdr:cxnSp macro="">
      <xdr:nvCxnSpPr>
        <xdr:cNvPr id="849" name="直線コネクタ 848"/>
        <xdr:cNvCxnSpPr/>
      </xdr:nvCxnSpPr>
      <xdr:spPr>
        <a:xfrm>
          <a:off x="18656300" y="12353036"/>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0" name="フローチャート: 判断 849"/>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1" name="テキスト ボックス 850"/>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2" name="フローチャート: 判断 851"/>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3" name="テキスト ボックス 852"/>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139998</xdr:rowOff>
    </xdr:from>
    <xdr:to>
      <xdr:col>116</xdr:col>
      <xdr:colOff>114300</xdr:colOff>
      <xdr:row>73</xdr:row>
      <xdr:rowOff>70148</xdr:rowOff>
    </xdr:to>
    <xdr:sp macro="" textlink="">
      <xdr:nvSpPr>
        <xdr:cNvPr id="859" name="楕円 858"/>
        <xdr:cNvSpPr/>
      </xdr:nvSpPr>
      <xdr:spPr>
        <a:xfrm>
          <a:off x="22110700" y="12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162875</xdr:rowOff>
    </xdr:from>
    <xdr:ext cx="599010" cy="259045"/>
    <xdr:sp macro="" textlink="">
      <xdr:nvSpPr>
        <xdr:cNvPr id="860" name="繰出金該当値テキスト"/>
        <xdr:cNvSpPr txBox="1"/>
      </xdr:nvSpPr>
      <xdr:spPr>
        <a:xfrm>
          <a:off x="22212300" y="123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130887</xdr:rowOff>
    </xdr:from>
    <xdr:to>
      <xdr:col>112</xdr:col>
      <xdr:colOff>38100</xdr:colOff>
      <xdr:row>71</xdr:row>
      <xdr:rowOff>61037</xdr:rowOff>
    </xdr:to>
    <xdr:sp macro="" textlink="">
      <xdr:nvSpPr>
        <xdr:cNvPr id="861" name="楕円 860"/>
        <xdr:cNvSpPr/>
      </xdr:nvSpPr>
      <xdr:spPr>
        <a:xfrm>
          <a:off x="21272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77564</xdr:rowOff>
    </xdr:from>
    <xdr:ext cx="599010" cy="259045"/>
    <xdr:sp macro="" textlink="">
      <xdr:nvSpPr>
        <xdr:cNvPr id="862" name="テキスト ボックス 861"/>
        <xdr:cNvSpPr txBox="1"/>
      </xdr:nvSpPr>
      <xdr:spPr>
        <a:xfrm>
          <a:off x="21023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82902</xdr:rowOff>
    </xdr:from>
    <xdr:to>
      <xdr:col>107</xdr:col>
      <xdr:colOff>101600</xdr:colOff>
      <xdr:row>72</xdr:row>
      <xdr:rowOff>13052</xdr:rowOff>
    </xdr:to>
    <xdr:sp macro="" textlink="">
      <xdr:nvSpPr>
        <xdr:cNvPr id="863" name="楕円 862"/>
        <xdr:cNvSpPr/>
      </xdr:nvSpPr>
      <xdr:spPr>
        <a:xfrm>
          <a:off x="20383500" y="122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29579</xdr:rowOff>
    </xdr:from>
    <xdr:ext cx="599010" cy="259045"/>
    <xdr:sp macro="" textlink="">
      <xdr:nvSpPr>
        <xdr:cNvPr id="864" name="テキスト ボックス 863"/>
        <xdr:cNvSpPr txBox="1"/>
      </xdr:nvSpPr>
      <xdr:spPr>
        <a:xfrm>
          <a:off x="20134795" y="120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141217</xdr:rowOff>
    </xdr:from>
    <xdr:to>
      <xdr:col>102</xdr:col>
      <xdr:colOff>165100</xdr:colOff>
      <xdr:row>72</xdr:row>
      <xdr:rowOff>71367</xdr:rowOff>
    </xdr:to>
    <xdr:sp macro="" textlink="">
      <xdr:nvSpPr>
        <xdr:cNvPr id="865" name="楕円 864"/>
        <xdr:cNvSpPr/>
      </xdr:nvSpPr>
      <xdr:spPr>
        <a:xfrm>
          <a:off x="19494500" y="12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87894</xdr:rowOff>
    </xdr:from>
    <xdr:ext cx="599010" cy="259045"/>
    <xdr:sp macro="" textlink="">
      <xdr:nvSpPr>
        <xdr:cNvPr id="866" name="テキスト ボックス 865"/>
        <xdr:cNvSpPr txBox="1"/>
      </xdr:nvSpPr>
      <xdr:spPr>
        <a:xfrm>
          <a:off x="19245795" y="120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129286</xdr:rowOff>
    </xdr:from>
    <xdr:to>
      <xdr:col>98</xdr:col>
      <xdr:colOff>38100</xdr:colOff>
      <xdr:row>72</xdr:row>
      <xdr:rowOff>59436</xdr:rowOff>
    </xdr:to>
    <xdr:sp macro="" textlink="">
      <xdr:nvSpPr>
        <xdr:cNvPr id="867" name="楕円 866"/>
        <xdr:cNvSpPr/>
      </xdr:nvSpPr>
      <xdr:spPr>
        <a:xfrm>
          <a:off x="18605500" y="123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75963</xdr:rowOff>
    </xdr:from>
    <xdr:ext cx="599010" cy="259045"/>
    <xdr:sp macro="" textlink="">
      <xdr:nvSpPr>
        <xdr:cNvPr id="868" name="テキスト ボックス 867"/>
        <xdr:cNvSpPr txBox="1"/>
      </xdr:nvSpPr>
      <xdr:spPr>
        <a:xfrm>
          <a:off x="18356795" y="1207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1,124</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となった。主な構成要素である公債費は、繰上償還の実施や新規起債発行額を抑制することで公債費残高は減少しているものの、人口減少により住民一人当たりコストは高止まりの傾向にある。今後も計画的な繰上償還や投資事業の抑制を行い、適正な公債費の規模になるよう努め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前年度から大きく変動したものとしては、</a:t>
          </a:r>
          <a:r>
            <a:rPr kumimoji="1" lang="ja-JP" altLang="ja-JP" sz="1200">
              <a:solidFill>
                <a:schemeClr val="dk1"/>
              </a:solidFill>
              <a:effectLst/>
              <a:latin typeface="+mn-lt"/>
              <a:ea typeface="+mn-ea"/>
              <a:cs typeface="+mn-cs"/>
            </a:rPr>
            <a:t>普通建設事業費</a:t>
          </a:r>
          <a:r>
            <a:rPr kumimoji="1" lang="ja-JP" altLang="en-US" sz="1200">
              <a:solidFill>
                <a:schemeClr val="dk1"/>
              </a:solidFill>
              <a:effectLst/>
              <a:latin typeface="+mn-lt"/>
              <a:ea typeface="+mn-ea"/>
              <a:cs typeface="+mn-cs"/>
            </a:rPr>
            <a:t>が前年度実施した</a:t>
          </a:r>
          <a:r>
            <a:rPr kumimoji="1" lang="ja-JP" altLang="ja-JP" sz="1200">
              <a:solidFill>
                <a:schemeClr val="dk1"/>
              </a:solidFill>
              <a:effectLst/>
              <a:latin typeface="+mn-lt"/>
              <a:ea typeface="+mn-ea"/>
              <a:cs typeface="+mn-cs"/>
            </a:rPr>
            <a:t>大型事業の</a:t>
          </a:r>
          <a:r>
            <a:rPr kumimoji="1" lang="ja-JP" altLang="en-US" sz="1200">
              <a:solidFill>
                <a:schemeClr val="dk1"/>
              </a:solidFill>
              <a:effectLst/>
              <a:latin typeface="+mn-lt"/>
              <a:ea typeface="+mn-ea"/>
              <a:cs typeface="+mn-cs"/>
            </a:rPr>
            <a:t>完了</a:t>
          </a:r>
          <a:r>
            <a:rPr kumimoji="1" lang="ja-JP" altLang="ja-JP" sz="1200">
              <a:solidFill>
                <a:schemeClr val="dk1"/>
              </a:solidFill>
              <a:effectLst/>
              <a:latin typeface="+mn-lt"/>
              <a:ea typeface="+mn-ea"/>
              <a:cs typeface="+mn-cs"/>
            </a:rPr>
            <a:t>により大幅に</a:t>
          </a:r>
          <a:r>
            <a:rPr kumimoji="1" lang="ja-JP" altLang="en-US" sz="1200">
              <a:solidFill>
                <a:schemeClr val="dk1"/>
              </a:solidFill>
              <a:effectLst/>
              <a:latin typeface="+mn-lt"/>
              <a:ea typeface="+mn-ea"/>
              <a:cs typeface="+mn-cs"/>
            </a:rPr>
            <a:t>減少したほか、水道事業が公営企業法の適用を受けた影響により、繰出金が減少し補助金等が増加している。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この他、多くの項目で類似団体平均と比べて高い推移となって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各項目の主な要因として、扶助費は、本町では児童福祉施設として保育所と幼稚園を一体化させた「幼児園」を民間委託で運営しており、施設運営に係る人件費や物件費等が扶助費として分析されているため</a:t>
          </a:r>
          <a:r>
            <a:rPr kumimoji="1" lang="ja-JP" altLang="en-US" sz="1200">
              <a:solidFill>
                <a:schemeClr val="dk1"/>
              </a:solidFill>
              <a:effectLst/>
              <a:latin typeface="+mn-lt"/>
              <a:ea typeface="+mn-ea"/>
              <a:cs typeface="+mn-cs"/>
            </a:rPr>
            <a:t>、依然として高い状況にある</a:t>
          </a:r>
          <a:r>
            <a:rPr kumimoji="1" lang="ja-JP" altLang="ja-JP" sz="1200">
              <a:solidFill>
                <a:schemeClr val="dk1"/>
              </a:solidFill>
              <a:effectLst/>
              <a:latin typeface="+mn-lt"/>
              <a:ea typeface="+mn-ea"/>
              <a:cs typeface="+mn-cs"/>
            </a:rPr>
            <a:t>。補助費等は、病院事業負担金</a:t>
          </a:r>
          <a:r>
            <a:rPr kumimoji="1" lang="ja-JP" altLang="en-US" sz="1200">
              <a:solidFill>
                <a:schemeClr val="dk1"/>
              </a:solidFill>
              <a:effectLst/>
              <a:latin typeface="+mn-lt"/>
              <a:ea typeface="+mn-ea"/>
              <a:cs typeface="+mn-cs"/>
            </a:rPr>
            <a:t>及び水道事業負担金</a:t>
          </a:r>
          <a:r>
            <a:rPr kumimoji="1" lang="ja-JP" altLang="ja-JP" sz="1200">
              <a:solidFill>
                <a:schemeClr val="dk1"/>
              </a:solidFill>
              <a:effectLst/>
              <a:latin typeface="+mn-lt"/>
              <a:ea typeface="+mn-ea"/>
              <a:cs typeface="+mn-cs"/>
            </a:rPr>
            <a:t>が多額であることや、中山間地域直接支払事業及び多面的機能支払事業を積極的に実施しているためである。貸付金は、土地開発公社及び農業公社への短期貸付金が多額のためである。繰出金は、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まで繰出金に分類された水道事業への支出が、前述の理由により</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からは補助費等となるため減少しているが、本町の地理的要因から、</a:t>
          </a:r>
          <a:r>
            <a:rPr kumimoji="1" lang="ja-JP" altLang="ja-JP" sz="1200">
              <a:solidFill>
                <a:schemeClr val="dk1"/>
              </a:solidFill>
              <a:effectLst/>
              <a:latin typeface="+mn-lt"/>
              <a:ea typeface="+mn-ea"/>
              <a:cs typeface="+mn-cs"/>
            </a:rPr>
            <a:t>下水道事業における建設改良費</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それに伴う公債費に係る繰出金が</a:t>
          </a:r>
          <a:r>
            <a:rPr kumimoji="1" lang="ja-JP" altLang="en-US" sz="1200">
              <a:solidFill>
                <a:schemeClr val="dk1"/>
              </a:solidFill>
              <a:effectLst/>
              <a:latin typeface="+mn-lt"/>
              <a:ea typeface="+mn-ea"/>
              <a:cs typeface="+mn-cs"/>
            </a:rPr>
            <a:t>依然として</a:t>
          </a:r>
          <a:r>
            <a:rPr kumimoji="1" lang="ja-JP" altLang="ja-JP" sz="1200">
              <a:solidFill>
                <a:schemeClr val="dk1"/>
              </a:solidFill>
              <a:effectLst/>
              <a:latin typeface="+mn-lt"/>
              <a:ea typeface="+mn-ea"/>
              <a:cs typeface="+mn-cs"/>
            </a:rPr>
            <a:t>多額となっているためである。これらのことから、本町は類似団体に比べ多くの事業を実施しており、住民一人当たりコストが多額となっている。本町特有のコストもあるが、事業評価の実施や保有施設の抜本的な見直しなど、健全な財政運営に向けた不断の努力をしていきたい。</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28666</xdr:rowOff>
    </xdr:from>
    <xdr:to>
      <xdr:col>24</xdr:col>
      <xdr:colOff>63500</xdr:colOff>
      <xdr:row>37</xdr:row>
      <xdr:rowOff>134801</xdr:rowOff>
    </xdr:to>
    <xdr:cxnSp macro="">
      <xdr:nvCxnSpPr>
        <xdr:cNvPr id="63" name="直線コネクタ 62"/>
        <xdr:cNvCxnSpPr/>
      </xdr:nvCxnSpPr>
      <xdr:spPr>
        <a:xfrm flipV="1">
          <a:off x="3797300" y="6372316"/>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58057</xdr:rowOff>
    </xdr:from>
    <xdr:to>
      <xdr:col>19</xdr:col>
      <xdr:colOff>177800</xdr:colOff>
      <xdr:row>37</xdr:row>
      <xdr:rowOff>134801</xdr:rowOff>
    </xdr:to>
    <xdr:cxnSp macro="">
      <xdr:nvCxnSpPr>
        <xdr:cNvPr id="66" name="直線コネクタ 65"/>
        <xdr:cNvCxnSpPr/>
      </xdr:nvCxnSpPr>
      <xdr:spPr>
        <a:xfrm>
          <a:off x="2908300" y="623025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58057</xdr:rowOff>
    </xdr:from>
    <xdr:to>
      <xdr:col>15</xdr:col>
      <xdr:colOff>50800</xdr:colOff>
      <xdr:row>37</xdr:row>
      <xdr:rowOff>23767</xdr:rowOff>
    </xdr:to>
    <xdr:cxnSp macro="">
      <xdr:nvCxnSpPr>
        <xdr:cNvPr id="69" name="直線コネクタ 68"/>
        <xdr:cNvCxnSpPr/>
      </xdr:nvCxnSpPr>
      <xdr:spPr>
        <a:xfrm flipV="1">
          <a:off x="2019300" y="62302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23767</xdr:rowOff>
    </xdr:from>
    <xdr:to>
      <xdr:col>10</xdr:col>
      <xdr:colOff>114300</xdr:colOff>
      <xdr:row>37</xdr:row>
      <xdr:rowOff>34217</xdr:rowOff>
    </xdr:to>
    <xdr:cxnSp macro="">
      <xdr:nvCxnSpPr>
        <xdr:cNvPr id="72" name="直線コネクタ 71"/>
        <xdr:cNvCxnSpPr/>
      </xdr:nvCxnSpPr>
      <xdr:spPr>
        <a:xfrm flipV="1">
          <a:off x="1130300" y="636741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149316</xdr:rowOff>
    </xdr:from>
    <xdr:to>
      <xdr:col>24</xdr:col>
      <xdr:colOff>114300</xdr:colOff>
      <xdr:row>37</xdr:row>
      <xdr:rowOff>79466</xdr:rowOff>
    </xdr:to>
    <xdr:sp macro="" textlink="">
      <xdr:nvSpPr>
        <xdr:cNvPr id="82" name="楕円 81"/>
        <xdr:cNvSpPr/>
      </xdr:nvSpPr>
      <xdr:spPr>
        <a:xfrm>
          <a:off x="45847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127743</xdr:rowOff>
    </xdr:from>
    <xdr:ext cx="469744" cy="259045"/>
    <xdr:sp macro="" textlink="">
      <xdr:nvSpPr>
        <xdr:cNvPr id="83" name="議会費該当値テキスト"/>
        <xdr:cNvSpPr txBox="1"/>
      </xdr:nvSpPr>
      <xdr:spPr>
        <a:xfrm>
          <a:off x="4686300"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84001</xdr:rowOff>
    </xdr:from>
    <xdr:to>
      <xdr:col>20</xdr:col>
      <xdr:colOff>38100</xdr:colOff>
      <xdr:row>38</xdr:row>
      <xdr:rowOff>14151</xdr:rowOff>
    </xdr:to>
    <xdr:sp macro="" textlink="">
      <xdr:nvSpPr>
        <xdr:cNvPr id="84" name="楕円 83"/>
        <xdr:cNvSpPr/>
      </xdr:nvSpPr>
      <xdr:spPr>
        <a:xfrm>
          <a:off x="3746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5278</xdr:rowOff>
    </xdr:from>
    <xdr:ext cx="469744" cy="259045"/>
    <xdr:sp macro="" textlink="">
      <xdr:nvSpPr>
        <xdr:cNvPr id="85" name="テキスト ボックス 84"/>
        <xdr:cNvSpPr txBox="1"/>
      </xdr:nvSpPr>
      <xdr:spPr>
        <a:xfrm>
          <a:off x="3562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7257</xdr:rowOff>
    </xdr:from>
    <xdr:to>
      <xdr:col>15</xdr:col>
      <xdr:colOff>101600</xdr:colOff>
      <xdr:row>36</xdr:row>
      <xdr:rowOff>108857</xdr:rowOff>
    </xdr:to>
    <xdr:sp macro="" textlink="">
      <xdr:nvSpPr>
        <xdr:cNvPr id="86" name="楕円 85"/>
        <xdr:cNvSpPr/>
      </xdr:nvSpPr>
      <xdr:spPr>
        <a:xfrm>
          <a:off x="2857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99984</xdr:rowOff>
    </xdr:from>
    <xdr:ext cx="469744" cy="259045"/>
    <xdr:sp macro="" textlink="">
      <xdr:nvSpPr>
        <xdr:cNvPr id="87" name="テキスト ボックス 86"/>
        <xdr:cNvSpPr txBox="1"/>
      </xdr:nvSpPr>
      <xdr:spPr>
        <a:xfrm>
          <a:off x="2673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144417</xdr:rowOff>
    </xdr:from>
    <xdr:to>
      <xdr:col>10</xdr:col>
      <xdr:colOff>165100</xdr:colOff>
      <xdr:row>37</xdr:row>
      <xdr:rowOff>74567</xdr:rowOff>
    </xdr:to>
    <xdr:sp macro="" textlink="">
      <xdr:nvSpPr>
        <xdr:cNvPr id="88" name="楕円 87"/>
        <xdr:cNvSpPr/>
      </xdr:nvSpPr>
      <xdr:spPr>
        <a:xfrm>
          <a:off x="1968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65694</xdr:rowOff>
    </xdr:from>
    <xdr:ext cx="469744" cy="259045"/>
    <xdr:sp macro="" textlink="">
      <xdr:nvSpPr>
        <xdr:cNvPr id="89" name="テキスト ボックス 88"/>
        <xdr:cNvSpPr txBox="1"/>
      </xdr:nvSpPr>
      <xdr:spPr>
        <a:xfrm>
          <a:off x="1784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154867</xdr:rowOff>
    </xdr:from>
    <xdr:to>
      <xdr:col>6</xdr:col>
      <xdr:colOff>38100</xdr:colOff>
      <xdr:row>37</xdr:row>
      <xdr:rowOff>85017</xdr:rowOff>
    </xdr:to>
    <xdr:sp macro="" textlink="">
      <xdr:nvSpPr>
        <xdr:cNvPr id="90" name="楕円 89"/>
        <xdr:cNvSpPr/>
      </xdr:nvSpPr>
      <xdr:spPr>
        <a:xfrm>
          <a:off x="1079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76144</xdr:rowOff>
    </xdr:from>
    <xdr:ext cx="469744" cy="259045"/>
    <xdr:sp macro="" textlink="">
      <xdr:nvSpPr>
        <xdr:cNvPr id="91" name="テキスト ボックス 90"/>
        <xdr:cNvSpPr txBox="1"/>
      </xdr:nvSpPr>
      <xdr:spPr>
        <a:xfrm>
          <a:off x="895428" y="64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30241</xdr:rowOff>
    </xdr:from>
    <xdr:to>
      <xdr:col>24</xdr:col>
      <xdr:colOff>63500</xdr:colOff>
      <xdr:row>58</xdr:row>
      <xdr:rowOff>93337</xdr:rowOff>
    </xdr:to>
    <xdr:cxnSp macro="">
      <xdr:nvCxnSpPr>
        <xdr:cNvPr id="122" name="直線コネクタ 121"/>
        <xdr:cNvCxnSpPr/>
      </xdr:nvCxnSpPr>
      <xdr:spPr>
        <a:xfrm>
          <a:off x="3797300" y="9974341"/>
          <a:ext cx="838200" cy="6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30241</xdr:rowOff>
    </xdr:from>
    <xdr:to>
      <xdr:col>19</xdr:col>
      <xdr:colOff>177800</xdr:colOff>
      <xdr:row>58</xdr:row>
      <xdr:rowOff>49819</xdr:rowOff>
    </xdr:to>
    <xdr:cxnSp macro="">
      <xdr:nvCxnSpPr>
        <xdr:cNvPr id="125" name="直線コネクタ 124"/>
        <xdr:cNvCxnSpPr/>
      </xdr:nvCxnSpPr>
      <xdr:spPr>
        <a:xfrm flipV="1">
          <a:off x="2908300" y="9974341"/>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49819</xdr:rowOff>
    </xdr:from>
    <xdr:to>
      <xdr:col>15</xdr:col>
      <xdr:colOff>50800</xdr:colOff>
      <xdr:row>58</xdr:row>
      <xdr:rowOff>125401</xdr:rowOff>
    </xdr:to>
    <xdr:cxnSp macro="">
      <xdr:nvCxnSpPr>
        <xdr:cNvPr id="128" name="直線コネクタ 127"/>
        <xdr:cNvCxnSpPr/>
      </xdr:nvCxnSpPr>
      <xdr:spPr>
        <a:xfrm flipV="1">
          <a:off x="2019300" y="9993919"/>
          <a:ext cx="889000" cy="7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125401</xdr:rowOff>
    </xdr:from>
    <xdr:to>
      <xdr:col>10</xdr:col>
      <xdr:colOff>114300</xdr:colOff>
      <xdr:row>58</xdr:row>
      <xdr:rowOff>137920</xdr:rowOff>
    </xdr:to>
    <xdr:cxnSp macro="">
      <xdr:nvCxnSpPr>
        <xdr:cNvPr id="131" name="直線コネクタ 130"/>
        <xdr:cNvCxnSpPr/>
      </xdr:nvCxnSpPr>
      <xdr:spPr>
        <a:xfrm flipV="1">
          <a:off x="1130300" y="10069501"/>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42537</xdr:rowOff>
    </xdr:from>
    <xdr:to>
      <xdr:col>24</xdr:col>
      <xdr:colOff>114300</xdr:colOff>
      <xdr:row>58</xdr:row>
      <xdr:rowOff>144137</xdr:rowOff>
    </xdr:to>
    <xdr:sp macro="" textlink="">
      <xdr:nvSpPr>
        <xdr:cNvPr id="141" name="楕円 140"/>
        <xdr:cNvSpPr/>
      </xdr:nvSpPr>
      <xdr:spPr>
        <a:xfrm>
          <a:off x="4584700" y="99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1914</xdr:rowOff>
    </xdr:from>
    <xdr:ext cx="599010" cy="259045"/>
    <xdr:sp macro="" textlink="">
      <xdr:nvSpPr>
        <xdr:cNvPr id="142" name="総務費該当値テキスト"/>
        <xdr:cNvSpPr txBox="1"/>
      </xdr:nvSpPr>
      <xdr:spPr>
        <a:xfrm>
          <a:off x="4686300" y="977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150891</xdr:rowOff>
    </xdr:from>
    <xdr:to>
      <xdr:col>20</xdr:col>
      <xdr:colOff>38100</xdr:colOff>
      <xdr:row>58</xdr:row>
      <xdr:rowOff>81041</xdr:rowOff>
    </xdr:to>
    <xdr:sp macro="" textlink="">
      <xdr:nvSpPr>
        <xdr:cNvPr id="143" name="楕円 142"/>
        <xdr:cNvSpPr/>
      </xdr:nvSpPr>
      <xdr:spPr>
        <a:xfrm>
          <a:off x="3746500" y="9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97568</xdr:rowOff>
    </xdr:from>
    <xdr:ext cx="599010" cy="259045"/>
    <xdr:sp macro="" textlink="">
      <xdr:nvSpPr>
        <xdr:cNvPr id="144" name="テキスト ボックス 143"/>
        <xdr:cNvSpPr txBox="1"/>
      </xdr:nvSpPr>
      <xdr:spPr>
        <a:xfrm>
          <a:off x="3497795" y="96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170469</xdr:rowOff>
    </xdr:from>
    <xdr:to>
      <xdr:col>15</xdr:col>
      <xdr:colOff>101600</xdr:colOff>
      <xdr:row>58</xdr:row>
      <xdr:rowOff>100619</xdr:rowOff>
    </xdr:to>
    <xdr:sp macro="" textlink="">
      <xdr:nvSpPr>
        <xdr:cNvPr id="145" name="楕円 144"/>
        <xdr:cNvSpPr/>
      </xdr:nvSpPr>
      <xdr:spPr>
        <a:xfrm>
          <a:off x="2857500" y="99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117146</xdr:rowOff>
    </xdr:from>
    <xdr:ext cx="599010" cy="259045"/>
    <xdr:sp macro="" textlink="">
      <xdr:nvSpPr>
        <xdr:cNvPr id="146" name="テキスト ボックス 145"/>
        <xdr:cNvSpPr txBox="1"/>
      </xdr:nvSpPr>
      <xdr:spPr>
        <a:xfrm>
          <a:off x="2608795" y="97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74601</xdr:rowOff>
    </xdr:from>
    <xdr:to>
      <xdr:col>10</xdr:col>
      <xdr:colOff>165100</xdr:colOff>
      <xdr:row>59</xdr:row>
      <xdr:rowOff>4751</xdr:rowOff>
    </xdr:to>
    <xdr:sp macro="" textlink="">
      <xdr:nvSpPr>
        <xdr:cNvPr id="147" name="楕円 146"/>
        <xdr:cNvSpPr/>
      </xdr:nvSpPr>
      <xdr:spPr>
        <a:xfrm>
          <a:off x="1968500" y="100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21278</xdr:rowOff>
    </xdr:from>
    <xdr:ext cx="599010" cy="259045"/>
    <xdr:sp macro="" textlink="">
      <xdr:nvSpPr>
        <xdr:cNvPr id="148" name="テキスト ボックス 147"/>
        <xdr:cNvSpPr txBox="1"/>
      </xdr:nvSpPr>
      <xdr:spPr>
        <a:xfrm>
          <a:off x="1719795" y="979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87120</xdr:rowOff>
    </xdr:from>
    <xdr:to>
      <xdr:col>6</xdr:col>
      <xdr:colOff>38100</xdr:colOff>
      <xdr:row>59</xdr:row>
      <xdr:rowOff>17270</xdr:rowOff>
    </xdr:to>
    <xdr:sp macro="" textlink="">
      <xdr:nvSpPr>
        <xdr:cNvPr id="149" name="楕円 148"/>
        <xdr:cNvSpPr/>
      </xdr:nvSpPr>
      <xdr:spPr>
        <a:xfrm>
          <a:off x="1079500" y="100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33797</xdr:rowOff>
    </xdr:from>
    <xdr:ext cx="599010" cy="259045"/>
    <xdr:sp macro="" textlink="">
      <xdr:nvSpPr>
        <xdr:cNvPr id="150" name="テキスト ボックス 149"/>
        <xdr:cNvSpPr txBox="1"/>
      </xdr:nvSpPr>
      <xdr:spPr>
        <a:xfrm>
          <a:off x="830795" y="980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168488</xdr:rowOff>
    </xdr:from>
    <xdr:to>
      <xdr:col>24</xdr:col>
      <xdr:colOff>63500</xdr:colOff>
      <xdr:row>75</xdr:row>
      <xdr:rowOff>18527</xdr:rowOff>
    </xdr:to>
    <xdr:cxnSp macro="">
      <xdr:nvCxnSpPr>
        <xdr:cNvPr id="180" name="直線コネクタ 179"/>
        <xdr:cNvCxnSpPr/>
      </xdr:nvCxnSpPr>
      <xdr:spPr>
        <a:xfrm>
          <a:off x="3797300" y="12855788"/>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168488</xdr:rowOff>
    </xdr:from>
    <xdr:to>
      <xdr:col>19</xdr:col>
      <xdr:colOff>177800</xdr:colOff>
      <xdr:row>75</xdr:row>
      <xdr:rowOff>92936</xdr:rowOff>
    </xdr:to>
    <xdr:cxnSp macro="">
      <xdr:nvCxnSpPr>
        <xdr:cNvPr id="183" name="直線コネクタ 182"/>
        <xdr:cNvCxnSpPr/>
      </xdr:nvCxnSpPr>
      <xdr:spPr>
        <a:xfrm flipV="1">
          <a:off x="2908300" y="12855788"/>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74298</xdr:rowOff>
    </xdr:from>
    <xdr:to>
      <xdr:col>15</xdr:col>
      <xdr:colOff>50800</xdr:colOff>
      <xdr:row>75</xdr:row>
      <xdr:rowOff>92936</xdr:rowOff>
    </xdr:to>
    <xdr:cxnSp macro="">
      <xdr:nvCxnSpPr>
        <xdr:cNvPr id="186" name="直線コネクタ 185"/>
        <xdr:cNvCxnSpPr/>
      </xdr:nvCxnSpPr>
      <xdr:spPr>
        <a:xfrm>
          <a:off x="2019300" y="12933048"/>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74298</xdr:rowOff>
    </xdr:from>
    <xdr:to>
      <xdr:col>10</xdr:col>
      <xdr:colOff>114300</xdr:colOff>
      <xdr:row>76</xdr:row>
      <xdr:rowOff>23419</xdr:rowOff>
    </xdr:to>
    <xdr:cxnSp macro="">
      <xdr:nvCxnSpPr>
        <xdr:cNvPr id="189" name="直線コネクタ 188"/>
        <xdr:cNvCxnSpPr/>
      </xdr:nvCxnSpPr>
      <xdr:spPr>
        <a:xfrm flipV="1">
          <a:off x="1130300" y="12933048"/>
          <a:ext cx="889000" cy="1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139177</xdr:rowOff>
    </xdr:from>
    <xdr:to>
      <xdr:col>24</xdr:col>
      <xdr:colOff>114300</xdr:colOff>
      <xdr:row>75</xdr:row>
      <xdr:rowOff>69327</xdr:rowOff>
    </xdr:to>
    <xdr:sp macro="" textlink="">
      <xdr:nvSpPr>
        <xdr:cNvPr id="199" name="楕円 198"/>
        <xdr:cNvSpPr/>
      </xdr:nvSpPr>
      <xdr:spPr>
        <a:xfrm>
          <a:off x="4584700" y="128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162054</xdr:rowOff>
    </xdr:from>
    <xdr:ext cx="599010" cy="259045"/>
    <xdr:sp macro="" textlink="">
      <xdr:nvSpPr>
        <xdr:cNvPr id="200" name="民生費該当値テキスト"/>
        <xdr:cNvSpPr txBox="1"/>
      </xdr:nvSpPr>
      <xdr:spPr>
        <a:xfrm>
          <a:off x="4686300" y="1267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117688</xdr:rowOff>
    </xdr:from>
    <xdr:to>
      <xdr:col>20</xdr:col>
      <xdr:colOff>38100</xdr:colOff>
      <xdr:row>75</xdr:row>
      <xdr:rowOff>47838</xdr:rowOff>
    </xdr:to>
    <xdr:sp macro="" textlink="">
      <xdr:nvSpPr>
        <xdr:cNvPr id="201" name="楕円 200"/>
        <xdr:cNvSpPr/>
      </xdr:nvSpPr>
      <xdr:spPr>
        <a:xfrm>
          <a:off x="37465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64365</xdr:rowOff>
    </xdr:from>
    <xdr:ext cx="599010" cy="259045"/>
    <xdr:sp macro="" textlink="">
      <xdr:nvSpPr>
        <xdr:cNvPr id="202" name="テキスト ボックス 201"/>
        <xdr:cNvSpPr txBox="1"/>
      </xdr:nvSpPr>
      <xdr:spPr>
        <a:xfrm>
          <a:off x="3497795" y="12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42136</xdr:rowOff>
    </xdr:from>
    <xdr:to>
      <xdr:col>15</xdr:col>
      <xdr:colOff>101600</xdr:colOff>
      <xdr:row>75</xdr:row>
      <xdr:rowOff>143736</xdr:rowOff>
    </xdr:to>
    <xdr:sp macro="" textlink="">
      <xdr:nvSpPr>
        <xdr:cNvPr id="203" name="楕円 202"/>
        <xdr:cNvSpPr/>
      </xdr:nvSpPr>
      <xdr:spPr>
        <a:xfrm>
          <a:off x="2857500" y="12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160263</xdr:rowOff>
    </xdr:from>
    <xdr:ext cx="599010" cy="259045"/>
    <xdr:sp macro="" textlink="">
      <xdr:nvSpPr>
        <xdr:cNvPr id="204" name="テキスト ボックス 203"/>
        <xdr:cNvSpPr txBox="1"/>
      </xdr:nvSpPr>
      <xdr:spPr>
        <a:xfrm>
          <a:off x="2608795" y="126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23498</xdr:rowOff>
    </xdr:from>
    <xdr:to>
      <xdr:col>10</xdr:col>
      <xdr:colOff>165100</xdr:colOff>
      <xdr:row>75</xdr:row>
      <xdr:rowOff>125098</xdr:rowOff>
    </xdr:to>
    <xdr:sp macro="" textlink="">
      <xdr:nvSpPr>
        <xdr:cNvPr id="205" name="楕円 204"/>
        <xdr:cNvSpPr/>
      </xdr:nvSpPr>
      <xdr:spPr>
        <a:xfrm>
          <a:off x="1968500" y="128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141625</xdr:rowOff>
    </xdr:from>
    <xdr:ext cx="599010" cy="259045"/>
    <xdr:sp macro="" textlink="">
      <xdr:nvSpPr>
        <xdr:cNvPr id="206" name="テキスト ボックス 205"/>
        <xdr:cNvSpPr txBox="1"/>
      </xdr:nvSpPr>
      <xdr:spPr>
        <a:xfrm>
          <a:off x="1719795" y="1265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144069</xdr:rowOff>
    </xdr:from>
    <xdr:to>
      <xdr:col>6</xdr:col>
      <xdr:colOff>38100</xdr:colOff>
      <xdr:row>76</xdr:row>
      <xdr:rowOff>74219</xdr:rowOff>
    </xdr:to>
    <xdr:sp macro="" textlink="">
      <xdr:nvSpPr>
        <xdr:cNvPr id="207" name="楕円 206"/>
        <xdr:cNvSpPr/>
      </xdr:nvSpPr>
      <xdr:spPr>
        <a:xfrm>
          <a:off x="1079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90746</xdr:rowOff>
    </xdr:from>
    <xdr:ext cx="599010" cy="259045"/>
    <xdr:sp macro="" textlink="">
      <xdr:nvSpPr>
        <xdr:cNvPr id="208" name="テキスト ボックス 207"/>
        <xdr:cNvSpPr txBox="1"/>
      </xdr:nvSpPr>
      <xdr:spPr>
        <a:xfrm>
          <a:off x="830795" y="1277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132820</xdr:rowOff>
    </xdr:from>
    <xdr:to>
      <xdr:col>24</xdr:col>
      <xdr:colOff>63500</xdr:colOff>
      <xdr:row>96</xdr:row>
      <xdr:rowOff>50518</xdr:rowOff>
    </xdr:to>
    <xdr:cxnSp macro="">
      <xdr:nvCxnSpPr>
        <xdr:cNvPr id="235" name="直線コネクタ 234"/>
        <xdr:cNvCxnSpPr/>
      </xdr:nvCxnSpPr>
      <xdr:spPr>
        <a:xfrm flipV="1">
          <a:off x="3797300" y="16420570"/>
          <a:ext cx="838200" cy="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50518</xdr:rowOff>
    </xdr:from>
    <xdr:to>
      <xdr:col>19</xdr:col>
      <xdr:colOff>177800</xdr:colOff>
      <xdr:row>96</xdr:row>
      <xdr:rowOff>51402</xdr:rowOff>
    </xdr:to>
    <xdr:cxnSp macro="">
      <xdr:nvCxnSpPr>
        <xdr:cNvPr id="238" name="直線コネクタ 237"/>
        <xdr:cNvCxnSpPr/>
      </xdr:nvCxnSpPr>
      <xdr:spPr>
        <a:xfrm flipV="1">
          <a:off x="2908300" y="1650971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43518</xdr:rowOff>
    </xdr:from>
    <xdr:to>
      <xdr:col>15</xdr:col>
      <xdr:colOff>50800</xdr:colOff>
      <xdr:row>96</xdr:row>
      <xdr:rowOff>51402</xdr:rowOff>
    </xdr:to>
    <xdr:cxnSp macro="">
      <xdr:nvCxnSpPr>
        <xdr:cNvPr id="241" name="直線コネクタ 240"/>
        <xdr:cNvCxnSpPr/>
      </xdr:nvCxnSpPr>
      <xdr:spPr>
        <a:xfrm>
          <a:off x="2019300" y="16502718"/>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43518</xdr:rowOff>
    </xdr:from>
    <xdr:to>
      <xdr:col>10</xdr:col>
      <xdr:colOff>114300</xdr:colOff>
      <xdr:row>96</xdr:row>
      <xdr:rowOff>58249</xdr:rowOff>
    </xdr:to>
    <xdr:cxnSp macro="">
      <xdr:nvCxnSpPr>
        <xdr:cNvPr id="244" name="直線コネクタ 243"/>
        <xdr:cNvCxnSpPr/>
      </xdr:nvCxnSpPr>
      <xdr:spPr>
        <a:xfrm flipV="1">
          <a:off x="1130300" y="16502718"/>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82020</xdr:rowOff>
    </xdr:from>
    <xdr:to>
      <xdr:col>24</xdr:col>
      <xdr:colOff>114300</xdr:colOff>
      <xdr:row>96</xdr:row>
      <xdr:rowOff>12170</xdr:rowOff>
    </xdr:to>
    <xdr:sp macro="" textlink="">
      <xdr:nvSpPr>
        <xdr:cNvPr id="254" name="楕円 253"/>
        <xdr:cNvSpPr/>
      </xdr:nvSpPr>
      <xdr:spPr>
        <a:xfrm>
          <a:off x="45847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104897</xdr:rowOff>
    </xdr:from>
    <xdr:ext cx="599010" cy="259045"/>
    <xdr:sp macro="" textlink="">
      <xdr:nvSpPr>
        <xdr:cNvPr id="255" name="衛生費該当値テキスト"/>
        <xdr:cNvSpPr txBox="1"/>
      </xdr:nvSpPr>
      <xdr:spPr>
        <a:xfrm>
          <a:off x="4686300" y="162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171168</xdr:rowOff>
    </xdr:from>
    <xdr:to>
      <xdr:col>20</xdr:col>
      <xdr:colOff>38100</xdr:colOff>
      <xdr:row>96</xdr:row>
      <xdr:rowOff>101318</xdr:rowOff>
    </xdr:to>
    <xdr:sp macro="" textlink="">
      <xdr:nvSpPr>
        <xdr:cNvPr id="256" name="楕円 255"/>
        <xdr:cNvSpPr/>
      </xdr:nvSpPr>
      <xdr:spPr>
        <a:xfrm>
          <a:off x="3746500" y="164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117845</xdr:rowOff>
    </xdr:from>
    <xdr:ext cx="534377" cy="259045"/>
    <xdr:sp macro="" textlink="">
      <xdr:nvSpPr>
        <xdr:cNvPr id="257" name="テキスト ボックス 256"/>
        <xdr:cNvSpPr txBox="1"/>
      </xdr:nvSpPr>
      <xdr:spPr>
        <a:xfrm>
          <a:off x="3530111" y="162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xdr:rowOff>
    </xdr:from>
    <xdr:to>
      <xdr:col>15</xdr:col>
      <xdr:colOff>101600</xdr:colOff>
      <xdr:row>96</xdr:row>
      <xdr:rowOff>102202</xdr:rowOff>
    </xdr:to>
    <xdr:sp macro="" textlink="">
      <xdr:nvSpPr>
        <xdr:cNvPr id="258" name="楕円 257"/>
        <xdr:cNvSpPr/>
      </xdr:nvSpPr>
      <xdr:spPr>
        <a:xfrm>
          <a:off x="2857500" y="164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118729</xdr:rowOff>
    </xdr:from>
    <xdr:ext cx="534377" cy="259045"/>
    <xdr:sp macro="" textlink="">
      <xdr:nvSpPr>
        <xdr:cNvPr id="259" name="テキスト ボックス 258"/>
        <xdr:cNvSpPr txBox="1"/>
      </xdr:nvSpPr>
      <xdr:spPr>
        <a:xfrm>
          <a:off x="2641111" y="162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164168</xdr:rowOff>
    </xdr:from>
    <xdr:to>
      <xdr:col>10</xdr:col>
      <xdr:colOff>165100</xdr:colOff>
      <xdr:row>96</xdr:row>
      <xdr:rowOff>94318</xdr:rowOff>
    </xdr:to>
    <xdr:sp macro="" textlink="">
      <xdr:nvSpPr>
        <xdr:cNvPr id="260" name="楕円 259"/>
        <xdr:cNvSpPr/>
      </xdr:nvSpPr>
      <xdr:spPr>
        <a:xfrm>
          <a:off x="1968500" y="16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110845</xdr:rowOff>
    </xdr:from>
    <xdr:ext cx="534377" cy="259045"/>
    <xdr:sp macro="" textlink="">
      <xdr:nvSpPr>
        <xdr:cNvPr id="261" name="テキスト ボックス 260"/>
        <xdr:cNvSpPr txBox="1"/>
      </xdr:nvSpPr>
      <xdr:spPr>
        <a:xfrm>
          <a:off x="1752111" y="162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7449</xdr:rowOff>
    </xdr:from>
    <xdr:to>
      <xdr:col>6</xdr:col>
      <xdr:colOff>38100</xdr:colOff>
      <xdr:row>96</xdr:row>
      <xdr:rowOff>109049</xdr:rowOff>
    </xdr:to>
    <xdr:sp macro="" textlink="">
      <xdr:nvSpPr>
        <xdr:cNvPr id="262" name="楕円 261"/>
        <xdr:cNvSpPr/>
      </xdr:nvSpPr>
      <xdr:spPr>
        <a:xfrm>
          <a:off x="1079500" y="1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125576</xdr:rowOff>
    </xdr:from>
    <xdr:ext cx="534377" cy="259045"/>
    <xdr:sp macro="" textlink="">
      <xdr:nvSpPr>
        <xdr:cNvPr id="263" name="テキスト ボックス 262"/>
        <xdr:cNvSpPr txBox="1"/>
      </xdr:nvSpPr>
      <xdr:spPr>
        <a:xfrm>
          <a:off x="863111" y="162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52832</xdr:rowOff>
    </xdr:from>
    <xdr:to>
      <xdr:col>55</xdr:col>
      <xdr:colOff>0</xdr:colOff>
      <xdr:row>34</xdr:row>
      <xdr:rowOff>146884</xdr:rowOff>
    </xdr:to>
    <xdr:cxnSp macro="">
      <xdr:nvCxnSpPr>
        <xdr:cNvPr id="294" name="直線コネクタ 293"/>
        <xdr:cNvCxnSpPr/>
      </xdr:nvCxnSpPr>
      <xdr:spPr>
        <a:xfrm>
          <a:off x="9639300" y="5196332"/>
          <a:ext cx="838200" cy="77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129376</xdr:rowOff>
    </xdr:from>
    <xdr:ext cx="378565" cy="259045"/>
    <xdr:sp macro="" textlink="">
      <xdr:nvSpPr>
        <xdr:cNvPr id="295" name="労働費平均値テキスト"/>
        <xdr:cNvSpPr txBox="1"/>
      </xdr:nvSpPr>
      <xdr:spPr>
        <a:xfrm>
          <a:off x="10528300" y="6473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52832</xdr:rowOff>
    </xdr:from>
    <xdr:to>
      <xdr:col>50</xdr:col>
      <xdr:colOff>114300</xdr:colOff>
      <xdr:row>34</xdr:row>
      <xdr:rowOff>137087</xdr:rowOff>
    </xdr:to>
    <xdr:cxnSp macro="">
      <xdr:nvCxnSpPr>
        <xdr:cNvPr id="297" name="直線コネクタ 296"/>
        <xdr:cNvCxnSpPr/>
      </xdr:nvCxnSpPr>
      <xdr:spPr>
        <a:xfrm flipV="1">
          <a:off x="8750300" y="5196332"/>
          <a:ext cx="889000" cy="7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58510</xdr:rowOff>
    </xdr:from>
    <xdr:ext cx="378565" cy="259045"/>
    <xdr:sp macro="" textlink="">
      <xdr:nvSpPr>
        <xdr:cNvPr id="299" name="テキスト ボックス 298"/>
        <xdr:cNvSpPr txBox="1"/>
      </xdr:nvSpPr>
      <xdr:spPr>
        <a:xfrm>
          <a:off x="9450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45321</xdr:rowOff>
    </xdr:from>
    <xdr:to>
      <xdr:col>45</xdr:col>
      <xdr:colOff>177800</xdr:colOff>
      <xdr:row>34</xdr:row>
      <xdr:rowOff>137087</xdr:rowOff>
    </xdr:to>
    <xdr:cxnSp macro="">
      <xdr:nvCxnSpPr>
        <xdr:cNvPr id="300" name="直線コネクタ 299"/>
        <xdr:cNvCxnSpPr/>
      </xdr:nvCxnSpPr>
      <xdr:spPr>
        <a:xfrm>
          <a:off x="7861300" y="5703171"/>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45321</xdr:rowOff>
    </xdr:from>
    <xdr:to>
      <xdr:col>41</xdr:col>
      <xdr:colOff>50800</xdr:colOff>
      <xdr:row>35</xdr:row>
      <xdr:rowOff>105737</xdr:rowOff>
    </xdr:to>
    <xdr:cxnSp macro="">
      <xdr:nvCxnSpPr>
        <xdr:cNvPr id="303" name="直線コネクタ 302"/>
        <xdr:cNvCxnSpPr/>
      </xdr:nvCxnSpPr>
      <xdr:spPr>
        <a:xfrm flipV="1">
          <a:off x="6972300" y="5703171"/>
          <a:ext cx="889000" cy="4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79084</xdr:rowOff>
    </xdr:from>
    <xdr:ext cx="469744" cy="259045"/>
    <xdr:sp macro="" textlink="">
      <xdr:nvSpPr>
        <xdr:cNvPr id="305" name="テキスト ボックス 304"/>
        <xdr:cNvSpPr txBox="1"/>
      </xdr:nvSpPr>
      <xdr:spPr>
        <a:xfrm>
          <a:off x="7626428"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96084</xdr:rowOff>
    </xdr:from>
    <xdr:to>
      <xdr:col>55</xdr:col>
      <xdr:colOff>50800</xdr:colOff>
      <xdr:row>35</xdr:row>
      <xdr:rowOff>26234</xdr:rowOff>
    </xdr:to>
    <xdr:sp macro="" textlink="">
      <xdr:nvSpPr>
        <xdr:cNvPr id="313" name="楕円 312"/>
        <xdr:cNvSpPr/>
      </xdr:nvSpPr>
      <xdr:spPr>
        <a:xfrm>
          <a:off x="10426700" y="59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118961</xdr:rowOff>
    </xdr:from>
    <xdr:ext cx="469744" cy="259045"/>
    <xdr:sp macro="" textlink="">
      <xdr:nvSpPr>
        <xdr:cNvPr id="314" name="労働費該当値テキスト"/>
        <xdr:cNvSpPr txBox="1"/>
      </xdr:nvSpPr>
      <xdr:spPr>
        <a:xfrm>
          <a:off x="10528300" y="57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2032</xdr:rowOff>
    </xdr:from>
    <xdr:to>
      <xdr:col>50</xdr:col>
      <xdr:colOff>165100</xdr:colOff>
      <xdr:row>30</xdr:row>
      <xdr:rowOff>103632</xdr:rowOff>
    </xdr:to>
    <xdr:sp macro="" textlink="">
      <xdr:nvSpPr>
        <xdr:cNvPr id="315" name="楕円 314"/>
        <xdr:cNvSpPr/>
      </xdr:nvSpPr>
      <xdr:spPr>
        <a:xfrm>
          <a:off x="95885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120159</xdr:rowOff>
    </xdr:from>
    <xdr:ext cx="469744" cy="259045"/>
    <xdr:sp macro="" textlink="">
      <xdr:nvSpPr>
        <xdr:cNvPr id="316" name="テキスト ボックス 315"/>
        <xdr:cNvSpPr txBox="1"/>
      </xdr:nvSpPr>
      <xdr:spPr>
        <a:xfrm>
          <a:off x="9404428" y="49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86287</xdr:rowOff>
    </xdr:from>
    <xdr:to>
      <xdr:col>46</xdr:col>
      <xdr:colOff>38100</xdr:colOff>
      <xdr:row>35</xdr:row>
      <xdr:rowOff>16437</xdr:rowOff>
    </xdr:to>
    <xdr:sp macro="" textlink="">
      <xdr:nvSpPr>
        <xdr:cNvPr id="317" name="楕円 316"/>
        <xdr:cNvSpPr/>
      </xdr:nvSpPr>
      <xdr:spPr>
        <a:xfrm>
          <a:off x="8699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32964</xdr:rowOff>
    </xdr:from>
    <xdr:ext cx="469744" cy="259045"/>
    <xdr:sp macro="" textlink="">
      <xdr:nvSpPr>
        <xdr:cNvPr id="318" name="テキスト ボックス 317"/>
        <xdr:cNvSpPr txBox="1"/>
      </xdr:nvSpPr>
      <xdr:spPr>
        <a:xfrm>
          <a:off x="851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165971</xdr:rowOff>
    </xdr:from>
    <xdr:to>
      <xdr:col>41</xdr:col>
      <xdr:colOff>101600</xdr:colOff>
      <xdr:row>33</xdr:row>
      <xdr:rowOff>96121</xdr:rowOff>
    </xdr:to>
    <xdr:sp macro="" textlink="">
      <xdr:nvSpPr>
        <xdr:cNvPr id="319" name="楕円 318"/>
        <xdr:cNvSpPr/>
      </xdr:nvSpPr>
      <xdr:spPr>
        <a:xfrm>
          <a:off x="7810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112648</xdr:rowOff>
    </xdr:from>
    <xdr:ext cx="469744" cy="259045"/>
    <xdr:sp macro="" textlink="">
      <xdr:nvSpPr>
        <xdr:cNvPr id="320" name="テキスト ボックス 319"/>
        <xdr:cNvSpPr txBox="1"/>
      </xdr:nvSpPr>
      <xdr:spPr>
        <a:xfrm>
          <a:off x="7626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54937</xdr:rowOff>
    </xdr:from>
    <xdr:to>
      <xdr:col>36</xdr:col>
      <xdr:colOff>165100</xdr:colOff>
      <xdr:row>35</xdr:row>
      <xdr:rowOff>156537</xdr:rowOff>
    </xdr:to>
    <xdr:sp macro="" textlink="">
      <xdr:nvSpPr>
        <xdr:cNvPr id="321" name="楕円 320"/>
        <xdr:cNvSpPr/>
      </xdr:nvSpPr>
      <xdr:spPr>
        <a:xfrm>
          <a:off x="6921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147664</xdr:rowOff>
    </xdr:from>
    <xdr:ext cx="469744" cy="259045"/>
    <xdr:sp macro="" textlink="">
      <xdr:nvSpPr>
        <xdr:cNvPr id="322" name="テキスト ボックス 321"/>
        <xdr:cNvSpPr txBox="1"/>
      </xdr:nvSpPr>
      <xdr:spPr>
        <a:xfrm>
          <a:off x="6737428" y="61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150961</xdr:rowOff>
    </xdr:from>
    <xdr:to>
      <xdr:col>55</xdr:col>
      <xdr:colOff>0</xdr:colOff>
      <xdr:row>55</xdr:row>
      <xdr:rowOff>2485</xdr:rowOff>
    </xdr:to>
    <xdr:cxnSp macro="">
      <xdr:nvCxnSpPr>
        <xdr:cNvPr id="349" name="直線コネクタ 348"/>
        <xdr:cNvCxnSpPr/>
      </xdr:nvCxnSpPr>
      <xdr:spPr>
        <a:xfrm>
          <a:off x="9639300" y="9409261"/>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135695</xdr:rowOff>
    </xdr:from>
    <xdr:to>
      <xdr:col>50</xdr:col>
      <xdr:colOff>114300</xdr:colOff>
      <xdr:row>54</xdr:row>
      <xdr:rowOff>150961</xdr:rowOff>
    </xdr:to>
    <xdr:cxnSp macro="">
      <xdr:nvCxnSpPr>
        <xdr:cNvPr id="352" name="直線コネクタ 351"/>
        <xdr:cNvCxnSpPr/>
      </xdr:nvCxnSpPr>
      <xdr:spPr>
        <a:xfrm>
          <a:off x="8750300" y="9393995"/>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135695</xdr:rowOff>
    </xdr:from>
    <xdr:to>
      <xdr:col>45</xdr:col>
      <xdr:colOff>177800</xdr:colOff>
      <xdr:row>55</xdr:row>
      <xdr:rowOff>62602</xdr:rowOff>
    </xdr:to>
    <xdr:cxnSp macro="">
      <xdr:nvCxnSpPr>
        <xdr:cNvPr id="355" name="直線コネクタ 354"/>
        <xdr:cNvCxnSpPr/>
      </xdr:nvCxnSpPr>
      <xdr:spPr>
        <a:xfrm flipV="1">
          <a:off x="7861300" y="9393995"/>
          <a:ext cx="889000" cy="9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55552</xdr:rowOff>
    </xdr:from>
    <xdr:to>
      <xdr:col>41</xdr:col>
      <xdr:colOff>50800</xdr:colOff>
      <xdr:row>55</xdr:row>
      <xdr:rowOff>62602</xdr:rowOff>
    </xdr:to>
    <xdr:cxnSp macro="">
      <xdr:nvCxnSpPr>
        <xdr:cNvPr id="358" name="直線コネクタ 357"/>
        <xdr:cNvCxnSpPr/>
      </xdr:nvCxnSpPr>
      <xdr:spPr>
        <a:xfrm>
          <a:off x="6972300" y="9485302"/>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123135</xdr:rowOff>
    </xdr:from>
    <xdr:to>
      <xdr:col>55</xdr:col>
      <xdr:colOff>50800</xdr:colOff>
      <xdr:row>55</xdr:row>
      <xdr:rowOff>53285</xdr:rowOff>
    </xdr:to>
    <xdr:sp macro="" textlink="">
      <xdr:nvSpPr>
        <xdr:cNvPr id="368" name="楕円 367"/>
        <xdr:cNvSpPr/>
      </xdr:nvSpPr>
      <xdr:spPr>
        <a:xfrm>
          <a:off x="104267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146012</xdr:rowOff>
    </xdr:from>
    <xdr:ext cx="599010" cy="259045"/>
    <xdr:sp macro="" textlink="">
      <xdr:nvSpPr>
        <xdr:cNvPr id="369" name="農林水産業費該当値テキスト"/>
        <xdr:cNvSpPr txBox="1"/>
      </xdr:nvSpPr>
      <xdr:spPr>
        <a:xfrm>
          <a:off x="10528300" y="92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100161</xdr:rowOff>
    </xdr:from>
    <xdr:to>
      <xdr:col>50</xdr:col>
      <xdr:colOff>165100</xdr:colOff>
      <xdr:row>55</xdr:row>
      <xdr:rowOff>30311</xdr:rowOff>
    </xdr:to>
    <xdr:sp macro="" textlink="">
      <xdr:nvSpPr>
        <xdr:cNvPr id="370" name="楕円 369"/>
        <xdr:cNvSpPr/>
      </xdr:nvSpPr>
      <xdr:spPr>
        <a:xfrm>
          <a:off x="9588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46838</xdr:rowOff>
    </xdr:from>
    <xdr:ext cx="599010" cy="259045"/>
    <xdr:sp macro="" textlink="">
      <xdr:nvSpPr>
        <xdr:cNvPr id="371" name="テキスト ボックス 370"/>
        <xdr:cNvSpPr txBox="1"/>
      </xdr:nvSpPr>
      <xdr:spPr>
        <a:xfrm>
          <a:off x="9339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84895</xdr:rowOff>
    </xdr:from>
    <xdr:to>
      <xdr:col>46</xdr:col>
      <xdr:colOff>38100</xdr:colOff>
      <xdr:row>55</xdr:row>
      <xdr:rowOff>15045</xdr:rowOff>
    </xdr:to>
    <xdr:sp macro="" textlink="">
      <xdr:nvSpPr>
        <xdr:cNvPr id="372" name="楕円 371"/>
        <xdr:cNvSpPr/>
      </xdr:nvSpPr>
      <xdr:spPr>
        <a:xfrm>
          <a:off x="8699500" y="9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31572</xdr:rowOff>
    </xdr:from>
    <xdr:ext cx="599010" cy="259045"/>
    <xdr:sp macro="" textlink="">
      <xdr:nvSpPr>
        <xdr:cNvPr id="373" name="テキスト ボックス 372"/>
        <xdr:cNvSpPr txBox="1"/>
      </xdr:nvSpPr>
      <xdr:spPr>
        <a:xfrm>
          <a:off x="8450795" y="911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11802</xdr:rowOff>
    </xdr:from>
    <xdr:to>
      <xdr:col>41</xdr:col>
      <xdr:colOff>101600</xdr:colOff>
      <xdr:row>55</xdr:row>
      <xdr:rowOff>113402</xdr:rowOff>
    </xdr:to>
    <xdr:sp macro="" textlink="">
      <xdr:nvSpPr>
        <xdr:cNvPr id="374" name="楕円 373"/>
        <xdr:cNvSpPr/>
      </xdr:nvSpPr>
      <xdr:spPr>
        <a:xfrm>
          <a:off x="7810500" y="94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129929</xdr:rowOff>
    </xdr:from>
    <xdr:ext cx="599010" cy="259045"/>
    <xdr:sp macro="" textlink="">
      <xdr:nvSpPr>
        <xdr:cNvPr id="375" name="テキスト ボックス 374"/>
        <xdr:cNvSpPr txBox="1"/>
      </xdr:nvSpPr>
      <xdr:spPr>
        <a:xfrm>
          <a:off x="7561795" y="92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4752</xdr:rowOff>
    </xdr:from>
    <xdr:to>
      <xdr:col>36</xdr:col>
      <xdr:colOff>165100</xdr:colOff>
      <xdr:row>55</xdr:row>
      <xdr:rowOff>106352</xdr:rowOff>
    </xdr:to>
    <xdr:sp macro="" textlink="">
      <xdr:nvSpPr>
        <xdr:cNvPr id="376" name="楕円 375"/>
        <xdr:cNvSpPr/>
      </xdr:nvSpPr>
      <xdr:spPr>
        <a:xfrm>
          <a:off x="6921500" y="94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122879</xdr:rowOff>
    </xdr:from>
    <xdr:ext cx="599010" cy="259045"/>
    <xdr:sp macro="" textlink="">
      <xdr:nvSpPr>
        <xdr:cNvPr id="377" name="テキスト ボックス 376"/>
        <xdr:cNvSpPr txBox="1"/>
      </xdr:nvSpPr>
      <xdr:spPr>
        <a:xfrm>
          <a:off x="6672795" y="92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36472</xdr:rowOff>
    </xdr:from>
    <xdr:to>
      <xdr:col>55</xdr:col>
      <xdr:colOff>0</xdr:colOff>
      <xdr:row>78</xdr:row>
      <xdr:rowOff>45647</xdr:rowOff>
    </xdr:to>
    <xdr:cxnSp macro="">
      <xdr:nvCxnSpPr>
        <xdr:cNvPr id="406" name="直線コネクタ 405"/>
        <xdr:cNvCxnSpPr/>
      </xdr:nvCxnSpPr>
      <xdr:spPr>
        <a:xfrm flipV="1">
          <a:off x="9639300" y="13409572"/>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45647</xdr:rowOff>
    </xdr:from>
    <xdr:to>
      <xdr:col>50</xdr:col>
      <xdr:colOff>114300</xdr:colOff>
      <xdr:row>78</xdr:row>
      <xdr:rowOff>98689</xdr:rowOff>
    </xdr:to>
    <xdr:cxnSp macro="">
      <xdr:nvCxnSpPr>
        <xdr:cNvPr id="409" name="直線コネクタ 408"/>
        <xdr:cNvCxnSpPr/>
      </xdr:nvCxnSpPr>
      <xdr:spPr>
        <a:xfrm flipV="1">
          <a:off x="8750300" y="13418747"/>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23045</xdr:rowOff>
    </xdr:from>
    <xdr:to>
      <xdr:col>45</xdr:col>
      <xdr:colOff>177800</xdr:colOff>
      <xdr:row>78</xdr:row>
      <xdr:rowOff>98689</xdr:rowOff>
    </xdr:to>
    <xdr:cxnSp macro="">
      <xdr:nvCxnSpPr>
        <xdr:cNvPr id="412" name="直線コネクタ 411"/>
        <xdr:cNvCxnSpPr/>
      </xdr:nvCxnSpPr>
      <xdr:spPr>
        <a:xfrm>
          <a:off x="7861300" y="13396145"/>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146946</xdr:rowOff>
    </xdr:from>
    <xdr:to>
      <xdr:col>41</xdr:col>
      <xdr:colOff>50800</xdr:colOff>
      <xdr:row>78</xdr:row>
      <xdr:rowOff>23045</xdr:rowOff>
    </xdr:to>
    <xdr:cxnSp macro="">
      <xdr:nvCxnSpPr>
        <xdr:cNvPr id="415" name="直線コネクタ 414"/>
        <xdr:cNvCxnSpPr/>
      </xdr:nvCxnSpPr>
      <xdr:spPr>
        <a:xfrm>
          <a:off x="6972300" y="1334859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157122</xdr:rowOff>
    </xdr:from>
    <xdr:to>
      <xdr:col>55</xdr:col>
      <xdr:colOff>50800</xdr:colOff>
      <xdr:row>78</xdr:row>
      <xdr:rowOff>87272</xdr:rowOff>
    </xdr:to>
    <xdr:sp macro="" textlink="">
      <xdr:nvSpPr>
        <xdr:cNvPr id="425" name="楕円 424"/>
        <xdr:cNvSpPr/>
      </xdr:nvSpPr>
      <xdr:spPr>
        <a:xfrm>
          <a:off x="10426700" y="133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135549</xdr:rowOff>
    </xdr:from>
    <xdr:ext cx="534377" cy="259045"/>
    <xdr:sp macro="" textlink="">
      <xdr:nvSpPr>
        <xdr:cNvPr id="426" name="商工費該当値テキスト"/>
        <xdr:cNvSpPr txBox="1"/>
      </xdr:nvSpPr>
      <xdr:spPr>
        <a:xfrm>
          <a:off x="10528300" y="133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166297</xdr:rowOff>
    </xdr:from>
    <xdr:to>
      <xdr:col>50</xdr:col>
      <xdr:colOff>165100</xdr:colOff>
      <xdr:row>78</xdr:row>
      <xdr:rowOff>96447</xdr:rowOff>
    </xdr:to>
    <xdr:sp macro="" textlink="">
      <xdr:nvSpPr>
        <xdr:cNvPr id="427" name="楕円 426"/>
        <xdr:cNvSpPr/>
      </xdr:nvSpPr>
      <xdr:spPr>
        <a:xfrm>
          <a:off x="9588500" y="133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112974</xdr:rowOff>
    </xdr:from>
    <xdr:ext cx="534377" cy="259045"/>
    <xdr:sp macro="" textlink="">
      <xdr:nvSpPr>
        <xdr:cNvPr id="428" name="テキスト ボックス 427"/>
        <xdr:cNvSpPr txBox="1"/>
      </xdr:nvSpPr>
      <xdr:spPr>
        <a:xfrm>
          <a:off x="9372111" y="131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47889</xdr:rowOff>
    </xdr:from>
    <xdr:to>
      <xdr:col>46</xdr:col>
      <xdr:colOff>38100</xdr:colOff>
      <xdr:row>78</xdr:row>
      <xdr:rowOff>149489</xdr:rowOff>
    </xdr:to>
    <xdr:sp macro="" textlink="">
      <xdr:nvSpPr>
        <xdr:cNvPr id="429" name="楕円 428"/>
        <xdr:cNvSpPr/>
      </xdr:nvSpPr>
      <xdr:spPr>
        <a:xfrm>
          <a:off x="8699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140616</xdr:rowOff>
    </xdr:from>
    <xdr:ext cx="534377" cy="259045"/>
    <xdr:sp macro="" textlink="">
      <xdr:nvSpPr>
        <xdr:cNvPr id="430" name="テキスト ボックス 429"/>
        <xdr:cNvSpPr txBox="1"/>
      </xdr:nvSpPr>
      <xdr:spPr>
        <a:xfrm>
          <a:off x="8483111" y="135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143695</xdr:rowOff>
    </xdr:from>
    <xdr:to>
      <xdr:col>41</xdr:col>
      <xdr:colOff>101600</xdr:colOff>
      <xdr:row>78</xdr:row>
      <xdr:rowOff>73845</xdr:rowOff>
    </xdr:to>
    <xdr:sp macro="" textlink="">
      <xdr:nvSpPr>
        <xdr:cNvPr id="431" name="楕円 430"/>
        <xdr:cNvSpPr/>
      </xdr:nvSpPr>
      <xdr:spPr>
        <a:xfrm>
          <a:off x="78105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90372</xdr:rowOff>
    </xdr:from>
    <xdr:ext cx="534377" cy="259045"/>
    <xdr:sp macro="" textlink="">
      <xdr:nvSpPr>
        <xdr:cNvPr id="432" name="テキスト ボックス 431"/>
        <xdr:cNvSpPr txBox="1"/>
      </xdr:nvSpPr>
      <xdr:spPr>
        <a:xfrm>
          <a:off x="7594111" y="131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96146</xdr:rowOff>
    </xdr:from>
    <xdr:to>
      <xdr:col>36</xdr:col>
      <xdr:colOff>165100</xdr:colOff>
      <xdr:row>78</xdr:row>
      <xdr:rowOff>26296</xdr:rowOff>
    </xdr:to>
    <xdr:sp macro="" textlink="">
      <xdr:nvSpPr>
        <xdr:cNvPr id="433" name="楕円 432"/>
        <xdr:cNvSpPr/>
      </xdr:nvSpPr>
      <xdr:spPr>
        <a:xfrm>
          <a:off x="6921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42823</xdr:rowOff>
    </xdr:from>
    <xdr:ext cx="534377" cy="259045"/>
    <xdr:sp macro="" textlink="">
      <xdr:nvSpPr>
        <xdr:cNvPr id="434" name="テキスト ボックス 433"/>
        <xdr:cNvSpPr txBox="1"/>
      </xdr:nvSpPr>
      <xdr:spPr>
        <a:xfrm>
          <a:off x="6705111" y="130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83685</xdr:rowOff>
    </xdr:from>
    <xdr:to>
      <xdr:col>55</xdr:col>
      <xdr:colOff>0</xdr:colOff>
      <xdr:row>97</xdr:row>
      <xdr:rowOff>125295</xdr:rowOff>
    </xdr:to>
    <xdr:cxnSp macro="">
      <xdr:nvCxnSpPr>
        <xdr:cNvPr id="463" name="直線コネクタ 462"/>
        <xdr:cNvCxnSpPr/>
      </xdr:nvCxnSpPr>
      <xdr:spPr>
        <a:xfrm flipV="1">
          <a:off x="9639300" y="16714335"/>
          <a:ext cx="8382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125087</xdr:rowOff>
    </xdr:from>
    <xdr:to>
      <xdr:col>50</xdr:col>
      <xdr:colOff>114300</xdr:colOff>
      <xdr:row>97</xdr:row>
      <xdr:rowOff>125295</xdr:rowOff>
    </xdr:to>
    <xdr:cxnSp macro="">
      <xdr:nvCxnSpPr>
        <xdr:cNvPr id="466" name="直線コネクタ 465"/>
        <xdr:cNvCxnSpPr/>
      </xdr:nvCxnSpPr>
      <xdr:spPr>
        <a:xfrm>
          <a:off x="8750300" y="16755737"/>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82961</xdr:rowOff>
    </xdr:from>
    <xdr:to>
      <xdr:col>45</xdr:col>
      <xdr:colOff>177800</xdr:colOff>
      <xdr:row>97</xdr:row>
      <xdr:rowOff>125087</xdr:rowOff>
    </xdr:to>
    <xdr:cxnSp macro="">
      <xdr:nvCxnSpPr>
        <xdr:cNvPr id="469" name="直線コネクタ 468"/>
        <xdr:cNvCxnSpPr/>
      </xdr:nvCxnSpPr>
      <xdr:spPr>
        <a:xfrm>
          <a:off x="7861300" y="16713611"/>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46106</xdr:rowOff>
    </xdr:from>
    <xdr:to>
      <xdr:col>41</xdr:col>
      <xdr:colOff>50800</xdr:colOff>
      <xdr:row>97</xdr:row>
      <xdr:rowOff>82961</xdr:rowOff>
    </xdr:to>
    <xdr:cxnSp macro="">
      <xdr:nvCxnSpPr>
        <xdr:cNvPr id="472" name="直線コネクタ 471"/>
        <xdr:cNvCxnSpPr/>
      </xdr:nvCxnSpPr>
      <xdr:spPr>
        <a:xfrm>
          <a:off x="6972300" y="16676756"/>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32885</xdr:rowOff>
    </xdr:from>
    <xdr:to>
      <xdr:col>55</xdr:col>
      <xdr:colOff>50800</xdr:colOff>
      <xdr:row>97</xdr:row>
      <xdr:rowOff>134485</xdr:rowOff>
    </xdr:to>
    <xdr:sp macro="" textlink="">
      <xdr:nvSpPr>
        <xdr:cNvPr id="482" name="楕円 481"/>
        <xdr:cNvSpPr/>
      </xdr:nvSpPr>
      <xdr:spPr>
        <a:xfrm>
          <a:off x="10426700" y="166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55762</xdr:rowOff>
    </xdr:from>
    <xdr:ext cx="599010" cy="259045"/>
    <xdr:sp macro="" textlink="">
      <xdr:nvSpPr>
        <xdr:cNvPr id="483" name="土木費該当値テキスト"/>
        <xdr:cNvSpPr txBox="1"/>
      </xdr:nvSpPr>
      <xdr:spPr>
        <a:xfrm>
          <a:off x="10528300" y="1651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74495</xdr:rowOff>
    </xdr:from>
    <xdr:to>
      <xdr:col>50</xdr:col>
      <xdr:colOff>165100</xdr:colOff>
      <xdr:row>98</xdr:row>
      <xdr:rowOff>4645</xdr:rowOff>
    </xdr:to>
    <xdr:sp macro="" textlink="">
      <xdr:nvSpPr>
        <xdr:cNvPr id="484" name="楕円 483"/>
        <xdr:cNvSpPr/>
      </xdr:nvSpPr>
      <xdr:spPr>
        <a:xfrm>
          <a:off x="9588500" y="167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21172</xdr:rowOff>
    </xdr:from>
    <xdr:ext cx="599010" cy="259045"/>
    <xdr:sp macro="" textlink="">
      <xdr:nvSpPr>
        <xdr:cNvPr id="485" name="テキスト ボックス 484"/>
        <xdr:cNvSpPr txBox="1"/>
      </xdr:nvSpPr>
      <xdr:spPr>
        <a:xfrm>
          <a:off x="9339795" y="1648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74287</xdr:rowOff>
    </xdr:from>
    <xdr:to>
      <xdr:col>46</xdr:col>
      <xdr:colOff>38100</xdr:colOff>
      <xdr:row>98</xdr:row>
      <xdr:rowOff>4437</xdr:rowOff>
    </xdr:to>
    <xdr:sp macro="" textlink="">
      <xdr:nvSpPr>
        <xdr:cNvPr id="486" name="楕円 485"/>
        <xdr:cNvSpPr/>
      </xdr:nvSpPr>
      <xdr:spPr>
        <a:xfrm>
          <a:off x="8699500" y="167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20964</xdr:rowOff>
    </xdr:from>
    <xdr:ext cx="599010" cy="259045"/>
    <xdr:sp macro="" textlink="">
      <xdr:nvSpPr>
        <xdr:cNvPr id="487" name="テキスト ボックス 486"/>
        <xdr:cNvSpPr txBox="1"/>
      </xdr:nvSpPr>
      <xdr:spPr>
        <a:xfrm>
          <a:off x="8450795" y="1648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32161</xdr:rowOff>
    </xdr:from>
    <xdr:to>
      <xdr:col>41</xdr:col>
      <xdr:colOff>101600</xdr:colOff>
      <xdr:row>97</xdr:row>
      <xdr:rowOff>133761</xdr:rowOff>
    </xdr:to>
    <xdr:sp macro="" textlink="">
      <xdr:nvSpPr>
        <xdr:cNvPr id="488" name="楕円 487"/>
        <xdr:cNvSpPr/>
      </xdr:nvSpPr>
      <xdr:spPr>
        <a:xfrm>
          <a:off x="7810500" y="1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150288</xdr:rowOff>
    </xdr:from>
    <xdr:ext cx="599010" cy="259045"/>
    <xdr:sp macro="" textlink="">
      <xdr:nvSpPr>
        <xdr:cNvPr id="489" name="テキスト ボックス 488"/>
        <xdr:cNvSpPr txBox="1"/>
      </xdr:nvSpPr>
      <xdr:spPr>
        <a:xfrm>
          <a:off x="7561795" y="164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166756</xdr:rowOff>
    </xdr:from>
    <xdr:to>
      <xdr:col>36</xdr:col>
      <xdr:colOff>165100</xdr:colOff>
      <xdr:row>97</xdr:row>
      <xdr:rowOff>96906</xdr:rowOff>
    </xdr:to>
    <xdr:sp macro="" textlink="">
      <xdr:nvSpPr>
        <xdr:cNvPr id="490" name="楕円 489"/>
        <xdr:cNvSpPr/>
      </xdr:nvSpPr>
      <xdr:spPr>
        <a:xfrm>
          <a:off x="6921500" y="166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113433</xdr:rowOff>
    </xdr:from>
    <xdr:ext cx="599010" cy="259045"/>
    <xdr:sp macro="" textlink="">
      <xdr:nvSpPr>
        <xdr:cNvPr id="491" name="テキスト ボックス 490"/>
        <xdr:cNvSpPr txBox="1"/>
      </xdr:nvSpPr>
      <xdr:spPr>
        <a:xfrm>
          <a:off x="6672795" y="1640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142113</xdr:rowOff>
    </xdr:from>
    <xdr:to>
      <xdr:col>85</xdr:col>
      <xdr:colOff>127000</xdr:colOff>
      <xdr:row>37</xdr:row>
      <xdr:rowOff>11900</xdr:rowOff>
    </xdr:to>
    <xdr:cxnSp macro="">
      <xdr:nvCxnSpPr>
        <xdr:cNvPr id="520" name="直線コネクタ 519"/>
        <xdr:cNvCxnSpPr/>
      </xdr:nvCxnSpPr>
      <xdr:spPr>
        <a:xfrm flipV="1">
          <a:off x="15481300" y="6314313"/>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168796</xdr:rowOff>
    </xdr:from>
    <xdr:to>
      <xdr:col>81</xdr:col>
      <xdr:colOff>50800</xdr:colOff>
      <xdr:row>37</xdr:row>
      <xdr:rowOff>11900</xdr:rowOff>
    </xdr:to>
    <xdr:cxnSp macro="">
      <xdr:nvCxnSpPr>
        <xdr:cNvPr id="523" name="直線コネクタ 522"/>
        <xdr:cNvCxnSpPr/>
      </xdr:nvCxnSpPr>
      <xdr:spPr>
        <a:xfrm>
          <a:off x="14592300" y="634099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168796</xdr:rowOff>
    </xdr:from>
    <xdr:to>
      <xdr:col>76</xdr:col>
      <xdr:colOff>114300</xdr:colOff>
      <xdr:row>37</xdr:row>
      <xdr:rowOff>19736</xdr:rowOff>
    </xdr:to>
    <xdr:cxnSp macro="">
      <xdr:nvCxnSpPr>
        <xdr:cNvPr id="526" name="直線コネクタ 525"/>
        <xdr:cNvCxnSpPr/>
      </xdr:nvCxnSpPr>
      <xdr:spPr>
        <a:xfrm flipV="1">
          <a:off x="13703300" y="6340996"/>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130492</xdr:rowOff>
    </xdr:from>
    <xdr:to>
      <xdr:col>71</xdr:col>
      <xdr:colOff>177800</xdr:colOff>
      <xdr:row>37</xdr:row>
      <xdr:rowOff>19736</xdr:rowOff>
    </xdr:to>
    <xdr:cxnSp macro="">
      <xdr:nvCxnSpPr>
        <xdr:cNvPr id="529" name="直線コネクタ 528"/>
        <xdr:cNvCxnSpPr/>
      </xdr:nvCxnSpPr>
      <xdr:spPr>
        <a:xfrm>
          <a:off x="12814300" y="6302692"/>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91313</xdr:rowOff>
    </xdr:from>
    <xdr:to>
      <xdr:col>85</xdr:col>
      <xdr:colOff>177800</xdr:colOff>
      <xdr:row>37</xdr:row>
      <xdr:rowOff>21463</xdr:rowOff>
    </xdr:to>
    <xdr:sp macro="" textlink="">
      <xdr:nvSpPr>
        <xdr:cNvPr id="539" name="楕円 538"/>
        <xdr:cNvSpPr/>
      </xdr:nvSpPr>
      <xdr:spPr>
        <a:xfrm>
          <a:off x="16268700" y="62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69740</xdr:rowOff>
    </xdr:from>
    <xdr:ext cx="534377" cy="259045"/>
    <xdr:sp macro="" textlink="">
      <xdr:nvSpPr>
        <xdr:cNvPr id="540" name="消防費該当値テキスト"/>
        <xdr:cNvSpPr txBox="1"/>
      </xdr:nvSpPr>
      <xdr:spPr>
        <a:xfrm>
          <a:off x="16370300" y="62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132550</xdr:rowOff>
    </xdr:from>
    <xdr:to>
      <xdr:col>81</xdr:col>
      <xdr:colOff>101600</xdr:colOff>
      <xdr:row>37</xdr:row>
      <xdr:rowOff>62700</xdr:rowOff>
    </xdr:to>
    <xdr:sp macro="" textlink="">
      <xdr:nvSpPr>
        <xdr:cNvPr id="541" name="楕円 540"/>
        <xdr:cNvSpPr/>
      </xdr:nvSpPr>
      <xdr:spPr>
        <a:xfrm>
          <a:off x="15430500" y="63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53827</xdr:rowOff>
    </xdr:from>
    <xdr:ext cx="534377" cy="259045"/>
    <xdr:sp macro="" textlink="">
      <xdr:nvSpPr>
        <xdr:cNvPr id="542" name="テキスト ボックス 541"/>
        <xdr:cNvSpPr txBox="1"/>
      </xdr:nvSpPr>
      <xdr:spPr>
        <a:xfrm>
          <a:off x="15214111" y="63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117996</xdr:rowOff>
    </xdr:from>
    <xdr:to>
      <xdr:col>76</xdr:col>
      <xdr:colOff>165100</xdr:colOff>
      <xdr:row>37</xdr:row>
      <xdr:rowOff>48146</xdr:rowOff>
    </xdr:to>
    <xdr:sp macro="" textlink="">
      <xdr:nvSpPr>
        <xdr:cNvPr id="543" name="楕円 542"/>
        <xdr:cNvSpPr/>
      </xdr:nvSpPr>
      <xdr:spPr>
        <a:xfrm>
          <a:off x="14541500" y="62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39273</xdr:rowOff>
    </xdr:from>
    <xdr:ext cx="534377" cy="259045"/>
    <xdr:sp macro="" textlink="">
      <xdr:nvSpPr>
        <xdr:cNvPr id="544" name="テキスト ボックス 543"/>
        <xdr:cNvSpPr txBox="1"/>
      </xdr:nvSpPr>
      <xdr:spPr>
        <a:xfrm>
          <a:off x="14325111" y="63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140386</xdr:rowOff>
    </xdr:from>
    <xdr:to>
      <xdr:col>72</xdr:col>
      <xdr:colOff>38100</xdr:colOff>
      <xdr:row>37</xdr:row>
      <xdr:rowOff>70536</xdr:rowOff>
    </xdr:to>
    <xdr:sp macro="" textlink="">
      <xdr:nvSpPr>
        <xdr:cNvPr id="545" name="楕円 544"/>
        <xdr:cNvSpPr/>
      </xdr:nvSpPr>
      <xdr:spPr>
        <a:xfrm>
          <a:off x="13652500" y="63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61663</xdr:rowOff>
    </xdr:from>
    <xdr:ext cx="534377" cy="259045"/>
    <xdr:sp macro="" textlink="">
      <xdr:nvSpPr>
        <xdr:cNvPr id="546" name="テキスト ボックス 545"/>
        <xdr:cNvSpPr txBox="1"/>
      </xdr:nvSpPr>
      <xdr:spPr>
        <a:xfrm>
          <a:off x="13436111" y="64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79692</xdr:rowOff>
    </xdr:from>
    <xdr:to>
      <xdr:col>67</xdr:col>
      <xdr:colOff>101600</xdr:colOff>
      <xdr:row>37</xdr:row>
      <xdr:rowOff>9842</xdr:rowOff>
    </xdr:to>
    <xdr:sp macro="" textlink="">
      <xdr:nvSpPr>
        <xdr:cNvPr id="547" name="楕円 546"/>
        <xdr:cNvSpPr/>
      </xdr:nvSpPr>
      <xdr:spPr>
        <a:xfrm>
          <a:off x="12763500" y="62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969</xdr:rowOff>
    </xdr:from>
    <xdr:ext cx="534377" cy="259045"/>
    <xdr:sp macro="" textlink="">
      <xdr:nvSpPr>
        <xdr:cNvPr id="548" name="テキスト ボックス 547"/>
        <xdr:cNvSpPr txBox="1"/>
      </xdr:nvSpPr>
      <xdr:spPr>
        <a:xfrm>
          <a:off x="12547111" y="63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107938</xdr:rowOff>
    </xdr:from>
    <xdr:to>
      <xdr:col>85</xdr:col>
      <xdr:colOff>127000</xdr:colOff>
      <xdr:row>57</xdr:row>
      <xdr:rowOff>148120</xdr:rowOff>
    </xdr:to>
    <xdr:cxnSp macro="">
      <xdr:nvCxnSpPr>
        <xdr:cNvPr id="578" name="直線コネクタ 577"/>
        <xdr:cNvCxnSpPr/>
      </xdr:nvCxnSpPr>
      <xdr:spPr>
        <a:xfrm>
          <a:off x="15481300" y="9366238"/>
          <a:ext cx="838200" cy="55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107938</xdr:rowOff>
    </xdr:from>
    <xdr:to>
      <xdr:col>81</xdr:col>
      <xdr:colOff>50800</xdr:colOff>
      <xdr:row>56</xdr:row>
      <xdr:rowOff>96444</xdr:rowOff>
    </xdr:to>
    <xdr:cxnSp macro="">
      <xdr:nvCxnSpPr>
        <xdr:cNvPr id="581" name="直線コネクタ 580"/>
        <xdr:cNvCxnSpPr/>
      </xdr:nvCxnSpPr>
      <xdr:spPr>
        <a:xfrm flipV="1">
          <a:off x="14592300" y="9366238"/>
          <a:ext cx="889000" cy="3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96444</xdr:rowOff>
    </xdr:from>
    <xdr:to>
      <xdr:col>76</xdr:col>
      <xdr:colOff>114300</xdr:colOff>
      <xdr:row>57</xdr:row>
      <xdr:rowOff>171438</xdr:rowOff>
    </xdr:to>
    <xdr:cxnSp macro="">
      <xdr:nvCxnSpPr>
        <xdr:cNvPr id="584" name="直線コネクタ 583"/>
        <xdr:cNvCxnSpPr/>
      </xdr:nvCxnSpPr>
      <xdr:spPr>
        <a:xfrm flipV="1">
          <a:off x="13703300" y="9697644"/>
          <a:ext cx="889000" cy="2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83172</xdr:rowOff>
    </xdr:from>
    <xdr:to>
      <xdr:col>71</xdr:col>
      <xdr:colOff>177800</xdr:colOff>
      <xdr:row>57</xdr:row>
      <xdr:rowOff>171438</xdr:rowOff>
    </xdr:to>
    <xdr:cxnSp macro="">
      <xdr:nvCxnSpPr>
        <xdr:cNvPr id="587" name="直線コネクタ 586"/>
        <xdr:cNvCxnSpPr/>
      </xdr:nvCxnSpPr>
      <xdr:spPr>
        <a:xfrm>
          <a:off x="12814300" y="9855822"/>
          <a:ext cx="889000" cy="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97320</xdr:rowOff>
    </xdr:from>
    <xdr:to>
      <xdr:col>85</xdr:col>
      <xdr:colOff>177800</xdr:colOff>
      <xdr:row>58</xdr:row>
      <xdr:rowOff>27470</xdr:rowOff>
    </xdr:to>
    <xdr:sp macro="" textlink="">
      <xdr:nvSpPr>
        <xdr:cNvPr id="597" name="楕円 596"/>
        <xdr:cNvSpPr/>
      </xdr:nvSpPr>
      <xdr:spPr>
        <a:xfrm>
          <a:off x="16268700" y="9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75747</xdr:rowOff>
    </xdr:from>
    <xdr:ext cx="534377" cy="259045"/>
    <xdr:sp macro="" textlink="">
      <xdr:nvSpPr>
        <xdr:cNvPr id="598" name="教育費該当値テキスト"/>
        <xdr:cNvSpPr txBox="1"/>
      </xdr:nvSpPr>
      <xdr:spPr>
        <a:xfrm>
          <a:off x="16370300" y="98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57138</xdr:rowOff>
    </xdr:from>
    <xdr:to>
      <xdr:col>81</xdr:col>
      <xdr:colOff>101600</xdr:colOff>
      <xdr:row>54</xdr:row>
      <xdr:rowOff>158738</xdr:rowOff>
    </xdr:to>
    <xdr:sp macro="" textlink="">
      <xdr:nvSpPr>
        <xdr:cNvPr id="599" name="楕円 598"/>
        <xdr:cNvSpPr/>
      </xdr:nvSpPr>
      <xdr:spPr>
        <a:xfrm>
          <a:off x="15430500" y="93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3815</xdr:rowOff>
    </xdr:from>
    <xdr:ext cx="534377" cy="259045"/>
    <xdr:sp macro="" textlink="">
      <xdr:nvSpPr>
        <xdr:cNvPr id="600" name="テキスト ボックス 599"/>
        <xdr:cNvSpPr txBox="1"/>
      </xdr:nvSpPr>
      <xdr:spPr>
        <a:xfrm>
          <a:off x="15214111" y="90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45644</xdr:rowOff>
    </xdr:from>
    <xdr:to>
      <xdr:col>76</xdr:col>
      <xdr:colOff>165100</xdr:colOff>
      <xdr:row>56</xdr:row>
      <xdr:rowOff>147244</xdr:rowOff>
    </xdr:to>
    <xdr:sp macro="" textlink="">
      <xdr:nvSpPr>
        <xdr:cNvPr id="601" name="楕円 600"/>
        <xdr:cNvSpPr/>
      </xdr:nvSpPr>
      <xdr:spPr>
        <a:xfrm>
          <a:off x="14541500" y="96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163771</xdr:rowOff>
    </xdr:from>
    <xdr:ext cx="534377" cy="259045"/>
    <xdr:sp macro="" textlink="">
      <xdr:nvSpPr>
        <xdr:cNvPr id="602" name="テキスト ボックス 601"/>
        <xdr:cNvSpPr txBox="1"/>
      </xdr:nvSpPr>
      <xdr:spPr>
        <a:xfrm>
          <a:off x="14325111" y="94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120638</xdr:rowOff>
    </xdr:from>
    <xdr:to>
      <xdr:col>72</xdr:col>
      <xdr:colOff>38100</xdr:colOff>
      <xdr:row>58</xdr:row>
      <xdr:rowOff>50788</xdr:rowOff>
    </xdr:to>
    <xdr:sp macro="" textlink="">
      <xdr:nvSpPr>
        <xdr:cNvPr id="603" name="楕円 602"/>
        <xdr:cNvSpPr/>
      </xdr:nvSpPr>
      <xdr:spPr>
        <a:xfrm>
          <a:off x="13652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41915</xdr:rowOff>
    </xdr:from>
    <xdr:ext cx="534377" cy="259045"/>
    <xdr:sp macro="" textlink="">
      <xdr:nvSpPr>
        <xdr:cNvPr id="604" name="テキスト ボックス 603"/>
        <xdr:cNvSpPr txBox="1"/>
      </xdr:nvSpPr>
      <xdr:spPr>
        <a:xfrm>
          <a:off x="13436111" y="99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605" name="楕円 604"/>
        <xdr:cNvSpPr/>
      </xdr:nvSpPr>
      <xdr:spPr>
        <a:xfrm>
          <a:off x="12763500" y="9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125099</xdr:rowOff>
    </xdr:from>
    <xdr:ext cx="534377" cy="259045"/>
    <xdr:sp macro="" textlink="">
      <xdr:nvSpPr>
        <xdr:cNvPr id="606" name="テキスト ボックス 605"/>
        <xdr:cNvSpPr txBox="1"/>
      </xdr:nvSpPr>
      <xdr:spPr>
        <a:xfrm>
          <a:off x="12547111" y="98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86522</xdr:rowOff>
    </xdr:from>
    <xdr:to>
      <xdr:col>85</xdr:col>
      <xdr:colOff>127000</xdr:colOff>
      <xdr:row>79</xdr:row>
      <xdr:rowOff>91805</xdr:rowOff>
    </xdr:to>
    <xdr:cxnSp macro="">
      <xdr:nvCxnSpPr>
        <xdr:cNvPr id="637" name="直線コネクタ 636"/>
        <xdr:cNvCxnSpPr/>
      </xdr:nvCxnSpPr>
      <xdr:spPr>
        <a:xfrm flipV="1">
          <a:off x="15481300" y="13631072"/>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74774</xdr:rowOff>
    </xdr:from>
    <xdr:to>
      <xdr:col>81</xdr:col>
      <xdr:colOff>50800</xdr:colOff>
      <xdr:row>79</xdr:row>
      <xdr:rowOff>91805</xdr:rowOff>
    </xdr:to>
    <xdr:cxnSp macro="">
      <xdr:nvCxnSpPr>
        <xdr:cNvPr id="640" name="直線コネクタ 639"/>
        <xdr:cNvCxnSpPr/>
      </xdr:nvCxnSpPr>
      <xdr:spPr>
        <a:xfrm>
          <a:off x="14592300" y="13619324"/>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74774</xdr:rowOff>
    </xdr:from>
    <xdr:to>
      <xdr:col>76</xdr:col>
      <xdr:colOff>114300</xdr:colOff>
      <xdr:row>79</xdr:row>
      <xdr:rowOff>75016</xdr:rowOff>
    </xdr:to>
    <xdr:cxnSp macro="">
      <xdr:nvCxnSpPr>
        <xdr:cNvPr id="643" name="直線コネクタ 642"/>
        <xdr:cNvCxnSpPr/>
      </xdr:nvCxnSpPr>
      <xdr:spPr>
        <a:xfrm flipV="1">
          <a:off x="13703300" y="1361932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39949</xdr:rowOff>
    </xdr:from>
    <xdr:to>
      <xdr:col>71</xdr:col>
      <xdr:colOff>177800</xdr:colOff>
      <xdr:row>79</xdr:row>
      <xdr:rowOff>75016</xdr:rowOff>
    </xdr:to>
    <xdr:cxnSp macro="">
      <xdr:nvCxnSpPr>
        <xdr:cNvPr id="646" name="直線コネクタ 645"/>
        <xdr:cNvCxnSpPr/>
      </xdr:nvCxnSpPr>
      <xdr:spPr>
        <a:xfrm>
          <a:off x="12814300" y="13584499"/>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35722</xdr:rowOff>
    </xdr:from>
    <xdr:to>
      <xdr:col>85</xdr:col>
      <xdr:colOff>177800</xdr:colOff>
      <xdr:row>79</xdr:row>
      <xdr:rowOff>137322</xdr:rowOff>
    </xdr:to>
    <xdr:sp macro="" textlink="">
      <xdr:nvSpPr>
        <xdr:cNvPr id="656" name="楕円 655"/>
        <xdr:cNvSpPr/>
      </xdr:nvSpPr>
      <xdr:spPr>
        <a:xfrm>
          <a:off x="16268700" y="135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41005</xdr:rowOff>
    </xdr:from>
    <xdr:to>
      <xdr:col>81</xdr:col>
      <xdr:colOff>101600</xdr:colOff>
      <xdr:row>79</xdr:row>
      <xdr:rowOff>142605</xdr:rowOff>
    </xdr:to>
    <xdr:sp macro="" textlink="">
      <xdr:nvSpPr>
        <xdr:cNvPr id="658" name="楕円 657"/>
        <xdr:cNvSpPr/>
      </xdr:nvSpPr>
      <xdr:spPr>
        <a:xfrm>
          <a:off x="15430500" y="135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133732</xdr:rowOff>
    </xdr:from>
    <xdr:ext cx="469744" cy="259045"/>
    <xdr:sp macro="" textlink="">
      <xdr:nvSpPr>
        <xdr:cNvPr id="659" name="テキスト ボックス 658"/>
        <xdr:cNvSpPr txBox="1"/>
      </xdr:nvSpPr>
      <xdr:spPr>
        <a:xfrm>
          <a:off x="15246428" y="1367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23974</xdr:rowOff>
    </xdr:from>
    <xdr:to>
      <xdr:col>76</xdr:col>
      <xdr:colOff>165100</xdr:colOff>
      <xdr:row>79</xdr:row>
      <xdr:rowOff>125574</xdr:rowOff>
    </xdr:to>
    <xdr:sp macro="" textlink="">
      <xdr:nvSpPr>
        <xdr:cNvPr id="660" name="楕円 659"/>
        <xdr:cNvSpPr/>
      </xdr:nvSpPr>
      <xdr:spPr>
        <a:xfrm>
          <a:off x="14541500" y="135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142101</xdr:rowOff>
    </xdr:from>
    <xdr:ext cx="469744" cy="259045"/>
    <xdr:sp macro="" textlink="">
      <xdr:nvSpPr>
        <xdr:cNvPr id="661" name="テキスト ボックス 660"/>
        <xdr:cNvSpPr txBox="1"/>
      </xdr:nvSpPr>
      <xdr:spPr>
        <a:xfrm>
          <a:off x="14357428" y="133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24216</xdr:rowOff>
    </xdr:from>
    <xdr:to>
      <xdr:col>72</xdr:col>
      <xdr:colOff>38100</xdr:colOff>
      <xdr:row>79</xdr:row>
      <xdr:rowOff>125816</xdr:rowOff>
    </xdr:to>
    <xdr:sp macro="" textlink="">
      <xdr:nvSpPr>
        <xdr:cNvPr id="662" name="楕円 661"/>
        <xdr:cNvSpPr/>
      </xdr:nvSpPr>
      <xdr:spPr>
        <a:xfrm>
          <a:off x="13652500" y="135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116943</xdr:rowOff>
    </xdr:from>
    <xdr:ext cx="469744" cy="259045"/>
    <xdr:sp macro="" textlink="">
      <xdr:nvSpPr>
        <xdr:cNvPr id="663" name="テキスト ボックス 662"/>
        <xdr:cNvSpPr txBox="1"/>
      </xdr:nvSpPr>
      <xdr:spPr>
        <a:xfrm>
          <a:off x="13468428" y="136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160599</xdr:rowOff>
    </xdr:from>
    <xdr:to>
      <xdr:col>67</xdr:col>
      <xdr:colOff>101600</xdr:colOff>
      <xdr:row>79</xdr:row>
      <xdr:rowOff>90749</xdr:rowOff>
    </xdr:to>
    <xdr:sp macro="" textlink="">
      <xdr:nvSpPr>
        <xdr:cNvPr id="664" name="楕円 663"/>
        <xdr:cNvSpPr/>
      </xdr:nvSpPr>
      <xdr:spPr>
        <a:xfrm>
          <a:off x="12763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107276</xdr:rowOff>
    </xdr:from>
    <xdr:ext cx="534377" cy="259045"/>
    <xdr:sp macro="" textlink="">
      <xdr:nvSpPr>
        <xdr:cNvPr id="665" name="テキスト ボックス 664"/>
        <xdr:cNvSpPr txBox="1"/>
      </xdr:nvSpPr>
      <xdr:spPr>
        <a:xfrm>
          <a:off x="12547111" y="133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122966</xdr:rowOff>
    </xdr:from>
    <xdr:to>
      <xdr:col>85</xdr:col>
      <xdr:colOff>126364</xdr:colOff>
      <xdr:row>98</xdr:row>
      <xdr:rowOff>44017</xdr:rowOff>
    </xdr:to>
    <xdr:cxnSp macro="">
      <xdr:nvCxnSpPr>
        <xdr:cNvPr id="687" name="直線コネクタ 686"/>
        <xdr:cNvCxnSpPr/>
      </xdr:nvCxnSpPr>
      <xdr:spPr>
        <a:xfrm flipV="1">
          <a:off x="16317595" y="15896366"/>
          <a:ext cx="1269" cy="949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47844</xdr:rowOff>
    </xdr:from>
    <xdr:ext cx="534377" cy="259045"/>
    <xdr:sp macro="" textlink="">
      <xdr:nvSpPr>
        <xdr:cNvPr id="688" name="公債費最小値テキスト"/>
        <xdr:cNvSpPr txBox="1"/>
      </xdr:nvSpPr>
      <xdr:spPr>
        <a:xfrm>
          <a:off x="16370300" y="168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44017</xdr:rowOff>
    </xdr:from>
    <xdr:to>
      <xdr:col>86</xdr:col>
      <xdr:colOff>25400</xdr:colOff>
      <xdr:row>98</xdr:row>
      <xdr:rowOff>44017</xdr:rowOff>
    </xdr:to>
    <xdr:cxnSp macro="">
      <xdr:nvCxnSpPr>
        <xdr:cNvPr id="689" name="直線コネクタ 688"/>
        <xdr:cNvCxnSpPr/>
      </xdr:nvCxnSpPr>
      <xdr:spPr>
        <a:xfrm>
          <a:off x="16230600" y="168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69643</xdr:rowOff>
    </xdr:from>
    <xdr:ext cx="599010" cy="259045"/>
    <xdr:sp macro="" textlink="">
      <xdr:nvSpPr>
        <xdr:cNvPr id="690" name="公債費最大値テキスト"/>
        <xdr:cNvSpPr txBox="1"/>
      </xdr:nvSpPr>
      <xdr:spPr>
        <a:xfrm>
          <a:off x="16370300" y="1567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122966</xdr:rowOff>
    </xdr:from>
    <xdr:to>
      <xdr:col>86</xdr:col>
      <xdr:colOff>25400</xdr:colOff>
      <xdr:row>92</xdr:row>
      <xdr:rowOff>122966</xdr:rowOff>
    </xdr:to>
    <xdr:cxnSp macro="">
      <xdr:nvCxnSpPr>
        <xdr:cNvPr id="691" name="直線コネクタ 690"/>
        <xdr:cNvCxnSpPr/>
      </xdr:nvCxnSpPr>
      <xdr:spPr>
        <a:xfrm>
          <a:off x="16230600" y="1589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85316</xdr:rowOff>
    </xdr:from>
    <xdr:to>
      <xdr:col>85</xdr:col>
      <xdr:colOff>127000</xdr:colOff>
      <xdr:row>92</xdr:row>
      <xdr:rowOff>122966</xdr:rowOff>
    </xdr:to>
    <xdr:cxnSp macro="">
      <xdr:nvCxnSpPr>
        <xdr:cNvPr id="692" name="直線コネクタ 691"/>
        <xdr:cNvCxnSpPr/>
      </xdr:nvCxnSpPr>
      <xdr:spPr>
        <a:xfrm>
          <a:off x="15481300" y="15858716"/>
          <a:ext cx="8382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23796</xdr:rowOff>
    </xdr:from>
    <xdr:ext cx="534377" cy="259045"/>
    <xdr:sp macro="" textlink="">
      <xdr:nvSpPr>
        <xdr:cNvPr id="693" name="公債費平均値テキスト"/>
        <xdr:cNvSpPr txBox="1"/>
      </xdr:nvSpPr>
      <xdr:spPr>
        <a:xfrm>
          <a:off x="16370300" y="1648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45369</xdr:rowOff>
    </xdr:from>
    <xdr:to>
      <xdr:col>85</xdr:col>
      <xdr:colOff>177800</xdr:colOff>
      <xdr:row>96</xdr:row>
      <xdr:rowOff>146969</xdr:rowOff>
    </xdr:to>
    <xdr:sp macro="" textlink="">
      <xdr:nvSpPr>
        <xdr:cNvPr id="694" name="フローチャート: 判断 693"/>
        <xdr:cNvSpPr/>
      </xdr:nvSpPr>
      <xdr:spPr>
        <a:xfrm>
          <a:off x="162687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69278</xdr:rowOff>
    </xdr:from>
    <xdr:to>
      <xdr:col>81</xdr:col>
      <xdr:colOff>50800</xdr:colOff>
      <xdr:row>92</xdr:row>
      <xdr:rowOff>85316</xdr:rowOff>
    </xdr:to>
    <xdr:cxnSp macro="">
      <xdr:nvCxnSpPr>
        <xdr:cNvPr id="695" name="直線コネクタ 694"/>
        <xdr:cNvCxnSpPr/>
      </xdr:nvCxnSpPr>
      <xdr:spPr>
        <a:xfrm>
          <a:off x="14592300" y="15842678"/>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58076</xdr:rowOff>
    </xdr:from>
    <xdr:to>
      <xdr:col>81</xdr:col>
      <xdr:colOff>101600</xdr:colOff>
      <xdr:row>96</xdr:row>
      <xdr:rowOff>159676</xdr:rowOff>
    </xdr:to>
    <xdr:sp macro="" textlink="">
      <xdr:nvSpPr>
        <xdr:cNvPr id="696" name="フローチャート: 判断 695"/>
        <xdr:cNvSpPr/>
      </xdr:nvSpPr>
      <xdr:spPr>
        <a:xfrm>
          <a:off x="15430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150803</xdr:rowOff>
    </xdr:from>
    <xdr:ext cx="534377" cy="259045"/>
    <xdr:sp macro="" textlink="">
      <xdr:nvSpPr>
        <xdr:cNvPr id="697" name="テキスト ボックス 696"/>
        <xdr:cNvSpPr txBox="1"/>
      </xdr:nvSpPr>
      <xdr:spPr>
        <a:xfrm>
          <a:off x="15214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69278</xdr:rowOff>
    </xdr:from>
    <xdr:to>
      <xdr:col>76</xdr:col>
      <xdr:colOff>114300</xdr:colOff>
      <xdr:row>92</xdr:row>
      <xdr:rowOff>75290</xdr:rowOff>
    </xdr:to>
    <xdr:cxnSp macro="">
      <xdr:nvCxnSpPr>
        <xdr:cNvPr id="698" name="直線コネクタ 697"/>
        <xdr:cNvCxnSpPr/>
      </xdr:nvCxnSpPr>
      <xdr:spPr>
        <a:xfrm flipV="1">
          <a:off x="13703300" y="1584267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48282</xdr:rowOff>
    </xdr:from>
    <xdr:to>
      <xdr:col>76</xdr:col>
      <xdr:colOff>165100</xdr:colOff>
      <xdr:row>96</xdr:row>
      <xdr:rowOff>149882</xdr:rowOff>
    </xdr:to>
    <xdr:sp macro="" textlink="">
      <xdr:nvSpPr>
        <xdr:cNvPr id="699" name="フローチャート: 判断 698"/>
        <xdr:cNvSpPr/>
      </xdr:nvSpPr>
      <xdr:spPr>
        <a:xfrm>
          <a:off x="14541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141009</xdr:rowOff>
    </xdr:from>
    <xdr:ext cx="534377" cy="259045"/>
    <xdr:sp macro="" textlink="">
      <xdr:nvSpPr>
        <xdr:cNvPr id="700" name="テキスト ボックス 699"/>
        <xdr:cNvSpPr txBox="1"/>
      </xdr:nvSpPr>
      <xdr:spPr>
        <a:xfrm>
          <a:off x="14325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75290</xdr:rowOff>
    </xdr:from>
    <xdr:to>
      <xdr:col>71</xdr:col>
      <xdr:colOff>177800</xdr:colOff>
      <xdr:row>92</xdr:row>
      <xdr:rowOff>87424</xdr:rowOff>
    </xdr:to>
    <xdr:cxnSp macro="">
      <xdr:nvCxnSpPr>
        <xdr:cNvPr id="701" name="直線コネクタ 700"/>
        <xdr:cNvCxnSpPr/>
      </xdr:nvCxnSpPr>
      <xdr:spPr>
        <a:xfrm flipV="1">
          <a:off x="12814300" y="15848690"/>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702" name="フローチャート: 判断 701"/>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703" name="テキスト ボックス 702"/>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704" name="フローチャート: 判断 703"/>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705" name="テキスト ボックス 704"/>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72166</xdr:rowOff>
    </xdr:from>
    <xdr:to>
      <xdr:col>85</xdr:col>
      <xdr:colOff>177800</xdr:colOff>
      <xdr:row>93</xdr:row>
      <xdr:rowOff>2316</xdr:rowOff>
    </xdr:to>
    <xdr:sp macro="" textlink="">
      <xdr:nvSpPr>
        <xdr:cNvPr id="711" name="楕円 710"/>
        <xdr:cNvSpPr/>
      </xdr:nvSpPr>
      <xdr:spPr>
        <a:xfrm>
          <a:off x="162687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25193</xdr:rowOff>
    </xdr:from>
    <xdr:ext cx="599010" cy="259045"/>
    <xdr:sp macro="" textlink="">
      <xdr:nvSpPr>
        <xdr:cNvPr id="712" name="公債費該当値テキスト"/>
        <xdr:cNvSpPr txBox="1"/>
      </xdr:nvSpPr>
      <xdr:spPr>
        <a:xfrm>
          <a:off x="16370300" y="157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34516</xdr:rowOff>
    </xdr:from>
    <xdr:to>
      <xdr:col>81</xdr:col>
      <xdr:colOff>101600</xdr:colOff>
      <xdr:row>92</xdr:row>
      <xdr:rowOff>136116</xdr:rowOff>
    </xdr:to>
    <xdr:sp macro="" textlink="">
      <xdr:nvSpPr>
        <xdr:cNvPr id="713" name="楕円 712"/>
        <xdr:cNvSpPr/>
      </xdr:nvSpPr>
      <xdr:spPr>
        <a:xfrm>
          <a:off x="15430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152643</xdr:rowOff>
    </xdr:from>
    <xdr:ext cx="599010" cy="259045"/>
    <xdr:sp macro="" textlink="">
      <xdr:nvSpPr>
        <xdr:cNvPr id="714" name="テキスト ボックス 713"/>
        <xdr:cNvSpPr txBox="1"/>
      </xdr:nvSpPr>
      <xdr:spPr>
        <a:xfrm>
          <a:off x="15181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18478</xdr:rowOff>
    </xdr:from>
    <xdr:to>
      <xdr:col>76</xdr:col>
      <xdr:colOff>165100</xdr:colOff>
      <xdr:row>92</xdr:row>
      <xdr:rowOff>120078</xdr:rowOff>
    </xdr:to>
    <xdr:sp macro="" textlink="">
      <xdr:nvSpPr>
        <xdr:cNvPr id="715" name="楕円 714"/>
        <xdr:cNvSpPr/>
      </xdr:nvSpPr>
      <xdr:spPr>
        <a:xfrm>
          <a:off x="145415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136605</xdr:rowOff>
    </xdr:from>
    <xdr:ext cx="599010" cy="259045"/>
    <xdr:sp macro="" textlink="">
      <xdr:nvSpPr>
        <xdr:cNvPr id="716" name="テキスト ボックス 715"/>
        <xdr:cNvSpPr txBox="1"/>
      </xdr:nvSpPr>
      <xdr:spPr>
        <a:xfrm>
          <a:off x="14292795" y="15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24490</xdr:rowOff>
    </xdr:from>
    <xdr:to>
      <xdr:col>72</xdr:col>
      <xdr:colOff>38100</xdr:colOff>
      <xdr:row>92</xdr:row>
      <xdr:rowOff>126090</xdr:rowOff>
    </xdr:to>
    <xdr:sp macro="" textlink="">
      <xdr:nvSpPr>
        <xdr:cNvPr id="717" name="楕円 716"/>
        <xdr:cNvSpPr/>
      </xdr:nvSpPr>
      <xdr:spPr>
        <a:xfrm>
          <a:off x="13652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142617</xdr:rowOff>
    </xdr:from>
    <xdr:ext cx="599010" cy="259045"/>
    <xdr:sp macro="" textlink="">
      <xdr:nvSpPr>
        <xdr:cNvPr id="718" name="テキスト ボックス 717"/>
        <xdr:cNvSpPr txBox="1"/>
      </xdr:nvSpPr>
      <xdr:spPr>
        <a:xfrm>
          <a:off x="13403795"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36624</xdr:rowOff>
    </xdr:from>
    <xdr:to>
      <xdr:col>67</xdr:col>
      <xdr:colOff>101600</xdr:colOff>
      <xdr:row>92</xdr:row>
      <xdr:rowOff>138224</xdr:rowOff>
    </xdr:to>
    <xdr:sp macro="" textlink="">
      <xdr:nvSpPr>
        <xdr:cNvPr id="719" name="楕円 718"/>
        <xdr:cNvSpPr/>
      </xdr:nvSpPr>
      <xdr:spPr>
        <a:xfrm>
          <a:off x="12763500" y="15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154751</xdr:rowOff>
    </xdr:from>
    <xdr:ext cx="599010" cy="259045"/>
    <xdr:sp macro="" textlink="">
      <xdr:nvSpPr>
        <xdr:cNvPr id="720" name="テキスト ボックス 719"/>
        <xdr:cNvSpPr txBox="1"/>
      </xdr:nvSpPr>
      <xdr:spPr>
        <a:xfrm>
          <a:off x="12514795" y="155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2" name="直線コネクタ 741"/>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3"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5"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6" name="直線コネクタ 745"/>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104267</xdr:rowOff>
    </xdr:from>
    <xdr:to>
      <xdr:col>116</xdr:col>
      <xdr:colOff>63500</xdr:colOff>
      <xdr:row>31</xdr:row>
      <xdr:rowOff>135585</xdr:rowOff>
    </xdr:to>
    <xdr:cxnSp macro="">
      <xdr:nvCxnSpPr>
        <xdr:cNvPr id="747" name="直線コネクタ 746"/>
        <xdr:cNvCxnSpPr/>
      </xdr:nvCxnSpPr>
      <xdr:spPr>
        <a:xfrm flipV="1">
          <a:off x="21323300" y="5419217"/>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29380</xdr:rowOff>
    </xdr:from>
    <xdr:ext cx="378565" cy="259045"/>
    <xdr:sp macro="" textlink="">
      <xdr:nvSpPr>
        <xdr:cNvPr id="748" name="諸支出金平均値テキスト"/>
        <xdr:cNvSpPr txBox="1"/>
      </xdr:nvSpPr>
      <xdr:spPr>
        <a:xfrm>
          <a:off x="22212300" y="65444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9" name="フローチャート: 判断 748"/>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135585</xdr:rowOff>
    </xdr:from>
    <xdr:to>
      <xdr:col>111</xdr:col>
      <xdr:colOff>177800</xdr:colOff>
      <xdr:row>31</xdr:row>
      <xdr:rowOff>161646</xdr:rowOff>
    </xdr:to>
    <xdr:cxnSp macro="">
      <xdr:nvCxnSpPr>
        <xdr:cNvPr id="750" name="直線コネクタ 749"/>
        <xdr:cNvCxnSpPr/>
      </xdr:nvCxnSpPr>
      <xdr:spPr>
        <a:xfrm flipV="1">
          <a:off x="20434300" y="545053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1" name="フローチャート: 判断 750"/>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144136</xdr:rowOff>
    </xdr:from>
    <xdr:ext cx="378565" cy="259045"/>
    <xdr:sp macro="" textlink="">
      <xdr:nvSpPr>
        <xdr:cNvPr id="752" name="テキスト ボックス 751"/>
        <xdr:cNvSpPr txBox="1"/>
      </xdr:nvSpPr>
      <xdr:spPr>
        <a:xfrm>
          <a:off x="21134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161646</xdr:rowOff>
    </xdr:from>
    <xdr:to>
      <xdr:col>107</xdr:col>
      <xdr:colOff>50800</xdr:colOff>
      <xdr:row>32</xdr:row>
      <xdr:rowOff>15113</xdr:rowOff>
    </xdr:to>
    <xdr:cxnSp macro="">
      <xdr:nvCxnSpPr>
        <xdr:cNvPr id="753" name="直線コネクタ 752"/>
        <xdr:cNvCxnSpPr/>
      </xdr:nvCxnSpPr>
      <xdr:spPr>
        <a:xfrm flipV="1">
          <a:off x="19545300" y="547659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4" name="フローチャート: 判断 753"/>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macro="" textlink="">
      <xdr:nvSpPr>
        <xdr:cNvPr id="755" name="テキスト ボックス 754"/>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15113</xdr:rowOff>
    </xdr:from>
    <xdr:to>
      <xdr:col>102</xdr:col>
      <xdr:colOff>114300</xdr:colOff>
      <xdr:row>34</xdr:row>
      <xdr:rowOff>17856</xdr:rowOff>
    </xdr:to>
    <xdr:cxnSp macro="">
      <xdr:nvCxnSpPr>
        <xdr:cNvPr id="756" name="直線コネクタ 755"/>
        <xdr:cNvCxnSpPr/>
      </xdr:nvCxnSpPr>
      <xdr:spPr>
        <a:xfrm flipV="1">
          <a:off x="18656300" y="5501513"/>
          <a:ext cx="8890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7" name="フローチャート: 判断 756"/>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147794</xdr:rowOff>
    </xdr:from>
    <xdr:ext cx="378565" cy="259045"/>
    <xdr:sp macro="" textlink="">
      <xdr:nvSpPr>
        <xdr:cNvPr id="758" name="テキスト ボックス 757"/>
        <xdr:cNvSpPr txBox="1"/>
      </xdr:nvSpPr>
      <xdr:spPr>
        <a:xfrm>
          <a:off x="19356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9" name="フローチャート: 判断 758"/>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146194</xdr:rowOff>
    </xdr:from>
    <xdr:ext cx="378565" cy="259045"/>
    <xdr:sp macro="" textlink="">
      <xdr:nvSpPr>
        <xdr:cNvPr id="760" name="テキスト ボックス 759"/>
        <xdr:cNvSpPr txBox="1"/>
      </xdr:nvSpPr>
      <xdr:spPr>
        <a:xfrm>
          <a:off x="18467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53467</xdr:rowOff>
    </xdr:from>
    <xdr:to>
      <xdr:col>116</xdr:col>
      <xdr:colOff>114300</xdr:colOff>
      <xdr:row>31</xdr:row>
      <xdr:rowOff>155067</xdr:rowOff>
    </xdr:to>
    <xdr:sp macro="" textlink="">
      <xdr:nvSpPr>
        <xdr:cNvPr id="766" name="楕円 765"/>
        <xdr:cNvSpPr/>
      </xdr:nvSpPr>
      <xdr:spPr>
        <a:xfrm>
          <a:off x="221107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6494</xdr:rowOff>
    </xdr:from>
    <xdr:ext cx="469744" cy="259045"/>
    <xdr:sp macro="" textlink="">
      <xdr:nvSpPr>
        <xdr:cNvPr id="767" name="諸支出金該当値テキスト"/>
        <xdr:cNvSpPr txBox="1"/>
      </xdr:nvSpPr>
      <xdr:spPr>
        <a:xfrm>
          <a:off x="22212300" y="53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84785</xdr:rowOff>
    </xdr:from>
    <xdr:to>
      <xdr:col>112</xdr:col>
      <xdr:colOff>38100</xdr:colOff>
      <xdr:row>32</xdr:row>
      <xdr:rowOff>14935</xdr:rowOff>
    </xdr:to>
    <xdr:sp macro="" textlink="">
      <xdr:nvSpPr>
        <xdr:cNvPr id="768" name="楕円 767"/>
        <xdr:cNvSpPr/>
      </xdr:nvSpPr>
      <xdr:spPr>
        <a:xfrm>
          <a:off x="21272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31462</xdr:rowOff>
    </xdr:from>
    <xdr:ext cx="469744" cy="259045"/>
    <xdr:sp macro="" textlink="">
      <xdr:nvSpPr>
        <xdr:cNvPr id="769" name="テキスト ボックス 768"/>
        <xdr:cNvSpPr txBox="1"/>
      </xdr:nvSpPr>
      <xdr:spPr>
        <a:xfrm>
          <a:off x="21088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110846</xdr:rowOff>
    </xdr:from>
    <xdr:to>
      <xdr:col>107</xdr:col>
      <xdr:colOff>101600</xdr:colOff>
      <xdr:row>32</xdr:row>
      <xdr:rowOff>40996</xdr:rowOff>
    </xdr:to>
    <xdr:sp macro="" textlink="">
      <xdr:nvSpPr>
        <xdr:cNvPr id="770" name="楕円 769"/>
        <xdr:cNvSpPr/>
      </xdr:nvSpPr>
      <xdr:spPr>
        <a:xfrm>
          <a:off x="20383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57523</xdr:rowOff>
    </xdr:from>
    <xdr:ext cx="469744" cy="259045"/>
    <xdr:sp macro="" textlink="">
      <xdr:nvSpPr>
        <xdr:cNvPr id="771" name="テキスト ボックス 770"/>
        <xdr:cNvSpPr txBox="1"/>
      </xdr:nvSpPr>
      <xdr:spPr>
        <a:xfrm>
          <a:off x="20199428" y="52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135763</xdr:rowOff>
    </xdr:from>
    <xdr:to>
      <xdr:col>102</xdr:col>
      <xdr:colOff>165100</xdr:colOff>
      <xdr:row>32</xdr:row>
      <xdr:rowOff>65913</xdr:rowOff>
    </xdr:to>
    <xdr:sp macro="" textlink="">
      <xdr:nvSpPr>
        <xdr:cNvPr id="772" name="楕円 771"/>
        <xdr:cNvSpPr/>
      </xdr:nvSpPr>
      <xdr:spPr>
        <a:xfrm>
          <a:off x="19494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82440</xdr:rowOff>
    </xdr:from>
    <xdr:ext cx="469744" cy="259045"/>
    <xdr:sp macro="" textlink="">
      <xdr:nvSpPr>
        <xdr:cNvPr id="773" name="テキスト ボックス 772"/>
        <xdr:cNvSpPr txBox="1"/>
      </xdr:nvSpPr>
      <xdr:spPr>
        <a:xfrm>
          <a:off x="19310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138506</xdr:rowOff>
    </xdr:from>
    <xdr:to>
      <xdr:col>98</xdr:col>
      <xdr:colOff>38100</xdr:colOff>
      <xdr:row>34</xdr:row>
      <xdr:rowOff>68656</xdr:rowOff>
    </xdr:to>
    <xdr:sp macro="" textlink="">
      <xdr:nvSpPr>
        <xdr:cNvPr id="774" name="楕円 773"/>
        <xdr:cNvSpPr/>
      </xdr:nvSpPr>
      <xdr:spPr>
        <a:xfrm>
          <a:off x="18605500" y="57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85183</xdr:rowOff>
    </xdr:from>
    <xdr:ext cx="469744" cy="259045"/>
    <xdr:sp macro="" textlink="">
      <xdr:nvSpPr>
        <xdr:cNvPr id="775" name="テキスト ボックス 774"/>
        <xdr:cNvSpPr txBox="1"/>
      </xdr:nvSpPr>
      <xdr:spPr>
        <a:xfrm>
          <a:off x="18421428" y="55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多くの項目で類似団体平均と比べて高い推移となっており、各項目の主な要因として、民生費は、町内の児童施設を</a:t>
          </a:r>
          <a:r>
            <a:rPr kumimoji="1" lang="ja-JP" altLang="en-US" sz="1400">
              <a:solidFill>
                <a:schemeClr val="dk1"/>
              </a:solidFill>
              <a:effectLst/>
              <a:latin typeface="+mn-lt"/>
              <a:ea typeface="+mn-ea"/>
              <a:cs typeface="+mn-cs"/>
            </a:rPr>
            <a:t>保育所</a:t>
          </a:r>
          <a:r>
            <a:rPr kumimoji="1" lang="ja-JP" altLang="ja-JP" sz="1400">
              <a:solidFill>
                <a:schemeClr val="dk1"/>
              </a:solidFill>
              <a:effectLst/>
              <a:latin typeface="+mn-lt"/>
              <a:ea typeface="+mn-ea"/>
              <a:cs typeface="+mn-cs"/>
            </a:rPr>
            <a:t>の形態で運営しており、幼稚園等がないため児童施設運営に係る民生費の比重が高いためである。衛生費は、病院事業</a:t>
          </a:r>
          <a:r>
            <a:rPr kumimoji="1" lang="ja-JP" altLang="en-US" sz="1400">
              <a:solidFill>
                <a:schemeClr val="dk1"/>
              </a:solidFill>
              <a:effectLst/>
              <a:latin typeface="+mn-lt"/>
              <a:ea typeface="+mn-ea"/>
              <a:cs typeface="+mn-cs"/>
            </a:rPr>
            <a:t>及び水道事業への</a:t>
          </a:r>
          <a:r>
            <a:rPr kumimoji="1" lang="ja-JP" altLang="ja-JP" sz="1400">
              <a:solidFill>
                <a:schemeClr val="dk1"/>
              </a:solidFill>
              <a:effectLst/>
              <a:latin typeface="+mn-lt"/>
              <a:ea typeface="+mn-ea"/>
              <a:cs typeface="+mn-cs"/>
            </a:rPr>
            <a:t>負担金が多額</a:t>
          </a:r>
          <a:r>
            <a:rPr kumimoji="1" lang="ja-JP" altLang="en-US" sz="1400">
              <a:solidFill>
                <a:schemeClr val="dk1"/>
              </a:solidFill>
              <a:effectLst/>
              <a:latin typeface="+mn-lt"/>
              <a:ea typeface="+mn-ea"/>
              <a:cs typeface="+mn-cs"/>
            </a:rPr>
            <a:t>であ</a:t>
          </a:r>
          <a:r>
            <a:rPr kumimoji="1" lang="ja-JP" altLang="ja-JP" sz="1400">
              <a:solidFill>
                <a:schemeClr val="dk1"/>
              </a:solidFill>
              <a:effectLst/>
              <a:latin typeface="+mn-lt"/>
              <a:ea typeface="+mn-ea"/>
              <a:cs typeface="+mn-cs"/>
            </a:rPr>
            <a:t>るためである。農林水産業費は、農業公社への貸付金が多額であることや、中山間地域直接支払事業及び多面的機能支払事業を積極的に実施しているためである。土木費は、道路整備事業への積極的な投資や、土地開発公社への貸付金が多額であるためである。諸支出金は、土地開発公社の資産取得費が多額であるため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前年度から変動が大きい項目のうち、増加要因として、衛生費は、水道事業への負担金が増加し、土木費は、公園整備事業が増加したことが要因である。減少要因として、</a:t>
          </a:r>
          <a:r>
            <a:rPr kumimoji="1" lang="ja-JP" altLang="ja-JP" sz="1400">
              <a:solidFill>
                <a:schemeClr val="dk1"/>
              </a:solidFill>
              <a:effectLst/>
              <a:latin typeface="+mn-lt"/>
              <a:ea typeface="+mn-ea"/>
              <a:cs typeface="+mn-cs"/>
            </a:rPr>
            <a:t>総務費は、庁舎整備事業</a:t>
          </a:r>
          <a:r>
            <a:rPr kumimoji="1" lang="ja-JP" altLang="en-US" sz="1400">
              <a:solidFill>
                <a:schemeClr val="dk1"/>
              </a:solidFill>
              <a:effectLst/>
              <a:latin typeface="+mn-lt"/>
              <a:ea typeface="+mn-ea"/>
              <a:cs typeface="+mn-cs"/>
            </a:rPr>
            <a:t>の大部分が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に完了したため減少し、</a:t>
          </a:r>
          <a:r>
            <a:rPr kumimoji="1" lang="ja-JP" altLang="ja-JP" sz="1400">
              <a:solidFill>
                <a:schemeClr val="dk1"/>
              </a:solidFill>
              <a:effectLst/>
              <a:latin typeface="+mn-lt"/>
              <a:ea typeface="+mn-ea"/>
              <a:cs typeface="+mn-cs"/>
            </a:rPr>
            <a:t>教育費</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小学校校舎改修事業</a:t>
          </a:r>
          <a:r>
            <a:rPr kumimoji="1" lang="ja-JP" altLang="en-US"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に完了したことにより大幅に減少したほか、労働費は雇用創出基金への積立額が減少したことにより減少している。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実質収支額の比率については、形式収支が約</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減少し</a:t>
          </a:r>
          <a:r>
            <a:rPr kumimoji="1" lang="ja-JP" altLang="ja-JP" sz="1400">
              <a:solidFill>
                <a:sysClr val="windowText" lastClr="000000"/>
              </a:solidFill>
              <a:effectLst/>
              <a:latin typeface="+mn-lt"/>
              <a:ea typeface="+mn-ea"/>
              <a:cs typeface="+mn-cs"/>
            </a:rPr>
            <a:t>、翌年度への繰越財源</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前年決算に比べ</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32</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したため</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実質収支は</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56</a:t>
          </a:r>
          <a:r>
            <a:rPr kumimoji="1" lang="ja-JP" altLang="ja-JP" sz="1400">
              <a:solidFill>
                <a:sysClr val="windowText" lastClr="000000"/>
              </a:solidFill>
              <a:effectLst/>
              <a:latin typeface="+mn-lt"/>
              <a:ea typeface="+mn-ea"/>
              <a:cs typeface="+mn-cs"/>
            </a:rPr>
            <a:t>百万円の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となり単年度収支は</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56</a:t>
          </a:r>
          <a:r>
            <a:rPr kumimoji="1" lang="ja-JP" altLang="en-US" sz="1400">
              <a:solidFill>
                <a:sysClr val="windowText" lastClr="000000"/>
              </a:solidFill>
              <a:effectLst/>
              <a:latin typeface="+mn-lt"/>
              <a:ea typeface="+mn-ea"/>
              <a:cs typeface="+mn-cs"/>
            </a:rPr>
            <a:t>百万円となったため減少したが、財政調整基金の取崩を行わなかったため、実質単年度収支は約</a:t>
          </a:r>
          <a:r>
            <a:rPr kumimoji="1" lang="en-US" altLang="ja-JP" sz="1400">
              <a:solidFill>
                <a:sysClr val="windowText" lastClr="000000"/>
              </a:solidFill>
              <a:effectLst/>
              <a:latin typeface="+mn-lt"/>
              <a:ea typeface="+mn-ea"/>
              <a:cs typeface="+mn-cs"/>
            </a:rPr>
            <a:t>98</a:t>
          </a:r>
          <a:r>
            <a:rPr kumimoji="1" lang="ja-JP" altLang="en-US" sz="1400">
              <a:solidFill>
                <a:sysClr val="windowText" lastClr="000000"/>
              </a:solidFill>
              <a:effectLst/>
              <a:latin typeface="+mn-lt"/>
              <a:ea typeface="+mn-ea"/>
              <a:cs typeface="+mn-cs"/>
            </a:rPr>
            <a:t>百万円増加した。</a:t>
          </a:r>
          <a:endParaRPr kumimoji="1"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chemeClr val="dk1"/>
              </a:solidFill>
              <a:effectLst/>
              <a:latin typeface="+mn-lt"/>
              <a:ea typeface="+mn-ea"/>
              <a:cs typeface="+mn-cs"/>
            </a:rPr>
            <a:t>比率の分母となる標準財政規模について、普通交付税の減少等により約</a:t>
          </a:r>
          <a:r>
            <a:rPr kumimoji="1" lang="en-US" altLang="ja-JP" sz="1400">
              <a:solidFill>
                <a:schemeClr val="dk1"/>
              </a:solidFill>
              <a:effectLst/>
              <a:latin typeface="+mn-lt"/>
              <a:ea typeface="+mn-ea"/>
              <a:cs typeface="+mn-cs"/>
            </a:rPr>
            <a:t>80</a:t>
          </a:r>
          <a:r>
            <a:rPr kumimoji="1" lang="ja-JP" altLang="ja-JP" sz="1400">
              <a:solidFill>
                <a:schemeClr val="dk1"/>
              </a:solidFill>
              <a:effectLst/>
              <a:latin typeface="+mn-lt"/>
              <a:ea typeface="+mn-ea"/>
              <a:cs typeface="+mn-cs"/>
            </a:rPr>
            <a:t>百万円減少し</a:t>
          </a:r>
          <a:r>
            <a:rPr kumimoji="1" lang="ja-JP" altLang="en-US" sz="1400">
              <a:solidFill>
                <a:schemeClr val="dk1"/>
              </a:solidFill>
              <a:effectLst/>
              <a:latin typeface="+mn-lt"/>
              <a:ea typeface="+mn-ea"/>
              <a:cs typeface="+mn-cs"/>
            </a:rPr>
            <a:t>た結果</a:t>
          </a:r>
          <a:r>
            <a:rPr kumimoji="1" lang="ja-JP" altLang="ja-JP" sz="1400">
              <a:solidFill>
                <a:schemeClr val="dk1"/>
              </a:solidFill>
              <a:effectLst/>
              <a:latin typeface="+mn-lt"/>
              <a:ea typeface="+mn-ea"/>
              <a:cs typeface="+mn-cs"/>
            </a:rPr>
            <a:t>、分子</a:t>
          </a:r>
          <a:r>
            <a:rPr kumimoji="1" lang="ja-JP" altLang="en-US" sz="1400">
              <a:solidFill>
                <a:schemeClr val="dk1"/>
              </a:solidFill>
              <a:effectLst/>
              <a:latin typeface="+mn-lt"/>
              <a:ea typeface="+mn-ea"/>
              <a:cs typeface="+mn-cs"/>
            </a:rPr>
            <a:t>は増加、</a:t>
          </a:r>
          <a:r>
            <a:rPr kumimoji="1" lang="ja-JP" altLang="ja-JP" sz="1400">
              <a:solidFill>
                <a:schemeClr val="dk1"/>
              </a:solidFill>
              <a:effectLst/>
              <a:latin typeface="+mn-lt"/>
              <a:ea typeface="+mn-ea"/>
              <a:cs typeface="+mn-cs"/>
            </a:rPr>
            <a:t>分母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たため、</a:t>
          </a:r>
          <a:r>
            <a:rPr kumimoji="1" lang="ja-JP" altLang="en-US" sz="1400">
              <a:solidFill>
                <a:schemeClr val="dk1"/>
              </a:solidFill>
              <a:effectLst/>
              <a:latin typeface="+mn-lt"/>
              <a:ea typeface="+mn-ea"/>
              <a:cs typeface="+mn-cs"/>
            </a:rPr>
            <a:t>実質単年度収支</a:t>
          </a:r>
          <a:r>
            <a:rPr kumimoji="1" lang="ja-JP" altLang="ja-JP" sz="1400">
              <a:solidFill>
                <a:schemeClr val="dk1"/>
              </a:solidFill>
              <a:effectLst/>
              <a:latin typeface="+mn-lt"/>
              <a:ea typeface="+mn-ea"/>
              <a:cs typeface="+mn-cs"/>
            </a:rPr>
            <a:t>比率は増加した。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H29</a:t>
          </a:r>
          <a:r>
            <a:rPr kumimoji="1" lang="ja-JP" altLang="en-US" sz="1400">
              <a:solidFill>
                <a:schemeClr val="dk1"/>
              </a:solidFill>
              <a:effectLst/>
              <a:latin typeface="+mn-lt"/>
              <a:ea typeface="+mn-ea"/>
              <a:cs typeface="+mn-cs"/>
            </a:rPr>
            <a:t>から、水道事業が公営企業法の適用を受けたため、今回新たに水道事業会計として一覧に計上している。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まで水道事業を実施していた簡易水道事業については、その他の会計（黒字）の内数に含んでいる。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前年度からの変動要因として、</a:t>
          </a:r>
          <a:r>
            <a:rPr kumimoji="1" lang="ja-JP" altLang="ja-JP" sz="1400">
              <a:solidFill>
                <a:schemeClr val="dk1"/>
              </a:solidFill>
              <a:effectLst/>
              <a:latin typeface="+mn-lt"/>
              <a:ea typeface="+mn-ea"/>
              <a:cs typeface="+mn-cs"/>
            </a:rPr>
            <a:t>病院事業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内部留保資金</a:t>
          </a:r>
          <a:r>
            <a:rPr kumimoji="1" lang="ja-JP" altLang="en-US" sz="1400">
              <a:solidFill>
                <a:schemeClr val="dk1"/>
              </a:solidFill>
              <a:effectLst/>
              <a:latin typeface="+mn-lt"/>
              <a:ea typeface="+mn-ea"/>
              <a:cs typeface="+mn-cs"/>
            </a:rPr>
            <a:t>の減少が続き</a:t>
          </a:r>
          <a:r>
            <a:rPr kumimoji="1" lang="ja-JP" altLang="ja-JP" sz="1400">
              <a:solidFill>
                <a:schemeClr val="dk1"/>
              </a:solidFill>
              <a:effectLst/>
              <a:latin typeface="+mn-lt"/>
              <a:ea typeface="+mn-ea"/>
              <a:cs typeface="+mn-cs"/>
            </a:rPr>
            <a:t>、キャッシュフローの観点から</a:t>
          </a:r>
          <a:r>
            <a:rPr kumimoji="1" lang="ja-JP" altLang="en-US" sz="1400">
              <a:solidFill>
                <a:schemeClr val="dk1"/>
              </a:solidFill>
              <a:effectLst/>
              <a:latin typeface="+mn-lt"/>
              <a:ea typeface="+mn-ea"/>
              <a:cs typeface="+mn-cs"/>
            </a:rPr>
            <a:t>も依然として</a:t>
          </a:r>
          <a:r>
            <a:rPr kumimoji="1" lang="ja-JP" altLang="ja-JP" sz="1400">
              <a:solidFill>
                <a:schemeClr val="dk1"/>
              </a:solidFill>
              <a:effectLst/>
              <a:latin typeface="+mn-lt"/>
              <a:ea typeface="+mn-ea"/>
              <a:cs typeface="+mn-cs"/>
            </a:rPr>
            <a:t>厳しい状況</a:t>
          </a:r>
          <a:r>
            <a:rPr kumimoji="1" lang="ja-JP" altLang="en-US" sz="1400">
              <a:solidFill>
                <a:schemeClr val="dk1"/>
              </a:solidFill>
              <a:effectLst/>
              <a:latin typeface="+mn-lt"/>
              <a:ea typeface="+mn-ea"/>
              <a:cs typeface="+mn-cs"/>
            </a:rPr>
            <a:t>となっ</a:t>
          </a:r>
          <a:r>
            <a:rPr kumimoji="1" lang="ja-JP" altLang="ja-JP" sz="1400">
              <a:solidFill>
                <a:schemeClr val="dk1"/>
              </a:solidFill>
              <a:effectLst/>
              <a:latin typeface="+mn-lt"/>
              <a:ea typeface="+mn-ea"/>
              <a:cs typeface="+mn-cs"/>
            </a:rPr>
            <a:t>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資金剰余額の標準財政規模に対する比率も悪化して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新･病院改革プランの方針を念頭におきながら、常勤医師確保を早急に進め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経営改善を強く進めたい。</a:t>
          </a:r>
          <a:endParaRPr lang="ja-JP" altLang="ja-JP" sz="1800">
            <a:effectLst/>
          </a:endParaRPr>
        </a:p>
        <a:p>
          <a:r>
            <a:rPr kumimoji="1" lang="ja-JP" altLang="ja-JP" sz="1400">
              <a:solidFill>
                <a:schemeClr val="dk1"/>
              </a:solidFill>
              <a:effectLst/>
              <a:latin typeface="+mn-lt"/>
              <a:ea typeface="+mn-ea"/>
              <a:cs typeface="+mn-cs"/>
            </a:rPr>
            <a:t>　一般会計については、近年の比率は２％台で推移してい</a:t>
          </a:r>
          <a:r>
            <a:rPr kumimoji="1" lang="ja-JP" altLang="en-US" sz="1400">
              <a:solidFill>
                <a:schemeClr val="dk1"/>
              </a:solidFill>
              <a:effectLst/>
              <a:latin typeface="+mn-lt"/>
              <a:ea typeface="+mn-ea"/>
              <a:cs typeface="+mn-cs"/>
            </a:rPr>
            <a:t>たが、実質収支が減少したことに伴い、</a:t>
          </a:r>
          <a:r>
            <a:rPr kumimoji="1" lang="en-US" altLang="ja-JP" sz="1400">
              <a:solidFill>
                <a:schemeClr val="dk1"/>
              </a:solidFill>
              <a:effectLst/>
              <a:latin typeface="+mn-lt"/>
              <a:ea typeface="+mn-ea"/>
              <a:cs typeface="+mn-cs"/>
            </a:rPr>
            <a:t>0.69</a:t>
          </a:r>
          <a:r>
            <a:rPr kumimoji="1" lang="ja-JP" altLang="en-US" sz="1400">
              <a:solidFill>
                <a:schemeClr val="dk1"/>
              </a:solidFill>
              <a:effectLst/>
              <a:latin typeface="+mn-lt"/>
              <a:ea typeface="+mn-ea"/>
              <a:cs typeface="+mn-cs"/>
            </a:rPr>
            <a:t>％減少した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その他の会計について、比率は１％以下ではあるが全て黒字決算となっている。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元利償還金は繰上償還の実施による抑制効果により、前年度より約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百万円の減となったものの、公営企業債の元利償還金に対する繰入金が約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し合計では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算入公債費等については、</a:t>
          </a:r>
          <a:r>
            <a:rPr kumimoji="1" lang="ja-JP" altLang="en-US" sz="1100">
              <a:solidFill>
                <a:schemeClr val="dk1"/>
              </a:solidFill>
              <a:effectLst/>
              <a:latin typeface="+mn-lt"/>
              <a:ea typeface="+mn-ea"/>
              <a:cs typeface="+mn-cs"/>
            </a:rPr>
            <a:t>臨時財政対策債、合併特例債の算入増</a:t>
          </a:r>
          <a:r>
            <a:rPr kumimoji="1" lang="ja-JP" altLang="ja-JP" sz="1100">
              <a:solidFill>
                <a:schemeClr val="dk1"/>
              </a:solidFill>
              <a:effectLst/>
              <a:latin typeface="+mn-lt"/>
              <a:ea typeface="+mn-ea"/>
              <a:cs typeface="+mn-cs"/>
            </a:rPr>
            <a:t>が主な要因となって約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上記の要因などにより実質公債費比率の分子としては、約</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地方債残高は繰上償還の効果等により近年減少傾向にあり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百万円減少した。そのほか債務負担行為に基づく支出予定額は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百万円の減、公営企業債等繰入見込額が</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一方で、充当可能基金は</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、尾原ダム水源地域等整備減債基金等の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を行っ</a:t>
          </a:r>
          <a:r>
            <a:rPr kumimoji="1" lang="ja-JP" altLang="ja-JP" sz="1100">
              <a:solidFill>
                <a:schemeClr val="dk1"/>
              </a:solidFill>
              <a:effectLst/>
              <a:latin typeface="+mn-lt"/>
              <a:ea typeface="+mn-ea"/>
              <a:cs typeface="+mn-cs"/>
            </a:rPr>
            <a:t>たことにより、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百万円の減。また基準財政需要額算入見込額における事業費補正分について、算入期間が終了したことなどにより約</a:t>
          </a:r>
          <a:r>
            <a:rPr kumimoji="1" lang="en-US" altLang="ja-JP" sz="1100">
              <a:solidFill>
                <a:schemeClr val="dk1"/>
              </a:solidFill>
              <a:effectLst/>
              <a:latin typeface="+mn-lt"/>
              <a:ea typeface="+mn-ea"/>
              <a:cs typeface="+mn-cs"/>
            </a:rPr>
            <a:t>1,236</a:t>
          </a:r>
          <a:r>
            <a:rPr kumimoji="1" lang="ja-JP" altLang="ja-JP" sz="1100">
              <a:solidFill>
                <a:schemeClr val="dk1"/>
              </a:solidFill>
              <a:effectLst/>
              <a:latin typeface="+mn-lt"/>
              <a:ea typeface="+mn-ea"/>
              <a:cs typeface="+mn-cs"/>
            </a:rPr>
            <a:t>百万円の減となり、充当可能財源等全体としては約</a:t>
          </a:r>
          <a:r>
            <a:rPr kumimoji="1" lang="en-US" altLang="ja-JP" sz="1100">
              <a:solidFill>
                <a:schemeClr val="dk1"/>
              </a:solidFill>
              <a:effectLst/>
              <a:latin typeface="+mn-lt"/>
              <a:ea typeface="+mn-ea"/>
              <a:cs typeface="+mn-cs"/>
            </a:rPr>
            <a:t>1,399</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将来負担額は減少したものの。充当可能財源等の減少が大きかったため、</a:t>
          </a:r>
          <a:r>
            <a:rPr kumimoji="1" lang="ja-JP" altLang="ja-JP" sz="1100">
              <a:solidFill>
                <a:schemeClr val="dk1"/>
              </a:solidFill>
              <a:effectLst/>
              <a:latin typeface="+mn-lt"/>
              <a:ea typeface="+mn-ea"/>
              <a:cs typeface="+mn-cs"/>
            </a:rPr>
            <a:t>分子は</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から庁舎建設事業の財源として、特定目的基金の取崩や、繰上償還の財源として減債基金の取崩を行ったことにより、全体としては減少傾向にある。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財政調整基金については、本町の予算規模から考えると、大規模な災害等不測の事態に対応する際、財政運営に支障をきたす恐れがあるため一定額の積立を行い、残高の確保に努めたい。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減債基金については、今後も公債費の高止まりが続く見込みであるため、取崩額が増大しないよう注意したい。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その他特定目的基金については、使途を定めて積立を行った基金について、事業の財源として取崩を行い活用していく見込みであるため、今後は減少していく見込みである。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地域振興基金：地域振興を図る事業の財源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ふるさと応援基金：人口減少対策、環境保全対策、観光対策、教育対策等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尾原ダム水源地域等整備減債基金：ダム関連周辺施設の起債償還財源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福祉基金：社会福祉の推進に関する事業の財源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年度に積み立てを行ったため増加。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積み立ての原資となるふるさと応援寄附金が増加傾向にあるため増加している。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積み立てと施設整備に伴う取り崩しが同規模であるため、横ばいで推移している。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尾原ダム周辺施設の起債償還に合わせ取崩を行っているため、減少している。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近年は利子積み立てが中心となっており、ほぼ横ばいで推移している。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地域振興基金：地域振興を図る事業の財源として取り崩しを継続する予定であるため、減少する見込み。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ふるさと応援基金：既に積み立てた額については、定められた使途に対する事業の財源として積極的に活用していく予定。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増加傾向にあるが、ふるさと納税の制度改正等の影響を受けるため、今後の増減については見通しが立たない状況。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仁多米振興施設整備基金：施設の改修や更新に合わせ取崩を行う予定であるため、中長期的には減少する見込み。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尾原ダム水源地域等整備減債基金：ダム関連周辺施設の起債償還に合わせ取崩を行っているため、今後も減少する見込み。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福祉基金：福祉関連事業に対して取り崩しを行う予定であり、減少傾向になると見込まれる。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年度において普通交付税の合併算定替による特例措置の縮減等、一般財源の収入が減少したため、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大規模な災害等不測の事態に備えるため、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百万円程度の基金残高を目安に、決算剰余額や繰上償還額の規模等を考慮しながら、積立を行いたい。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例年起債の定時償還に対し、財源として一定額の取り崩しを行っている。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年度においては繰上償還の財源として取り崩しを行ったため、大きく減少している。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今後も定時償還に対し、一定額の取り崩しを継続するため減少傾向が続く予定。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　また、本町で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206240" y="5372735"/>
          <a:ext cx="1270" cy="105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258945" y="642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119245" y="64250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258945"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119245" y="53727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258945" y="589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157345" y="604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2867025" y="6248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61849</xdr:rowOff>
    </xdr:from>
    <xdr:to>
      <xdr:col>23</xdr:col>
      <xdr:colOff>136525</xdr:colOff>
      <xdr:row>33</xdr:row>
      <xdr:rowOff>163449</xdr:rowOff>
    </xdr:to>
    <xdr:sp macro="" textlink="">
      <xdr:nvSpPr>
        <xdr:cNvPr id="76" name="楕円 75"/>
        <xdr:cNvSpPr/>
      </xdr:nvSpPr>
      <xdr:spPr>
        <a:xfrm>
          <a:off x="4157345"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148226</xdr:rowOff>
    </xdr:from>
    <xdr:ext cx="405111" cy="259045"/>
    <xdr:sp macro="" textlink="">
      <xdr:nvSpPr>
        <xdr:cNvPr id="77" name="有形固定資産減価償却率該当値テキスト"/>
        <xdr:cNvSpPr txBox="1"/>
      </xdr:nvSpPr>
      <xdr:spPr>
        <a:xfrm>
          <a:off x="4258945" y="626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96393</xdr:rowOff>
    </xdr:from>
    <xdr:to>
      <xdr:col>19</xdr:col>
      <xdr:colOff>187325</xdr:colOff>
      <xdr:row>34</xdr:row>
      <xdr:rowOff>26543</xdr:rowOff>
    </xdr:to>
    <xdr:sp macro="" textlink="">
      <xdr:nvSpPr>
        <xdr:cNvPr id="78" name="楕円 77"/>
        <xdr:cNvSpPr/>
      </xdr:nvSpPr>
      <xdr:spPr>
        <a:xfrm>
          <a:off x="3537585" y="6382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112649</xdr:rowOff>
    </xdr:from>
    <xdr:to>
      <xdr:col>23</xdr:col>
      <xdr:colOff>85725</xdr:colOff>
      <xdr:row>33</xdr:row>
      <xdr:rowOff>147193</xdr:rowOff>
    </xdr:to>
    <xdr:cxnSp macro="">
      <xdr:nvCxnSpPr>
        <xdr:cNvPr id="79" name="直線コネクタ 78"/>
        <xdr:cNvCxnSpPr/>
      </xdr:nvCxnSpPr>
      <xdr:spPr>
        <a:xfrm flipV="1">
          <a:off x="3588385" y="6399149"/>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80" name="楕円 79"/>
        <xdr:cNvSpPr/>
      </xdr:nvSpPr>
      <xdr:spPr>
        <a:xfrm>
          <a:off x="2867025"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147193</xdr:rowOff>
    </xdr:from>
    <xdr:to>
      <xdr:col>19</xdr:col>
      <xdr:colOff>136525</xdr:colOff>
      <xdr:row>34</xdr:row>
      <xdr:rowOff>36195</xdr:rowOff>
    </xdr:to>
    <xdr:cxnSp macro="">
      <xdr:nvCxnSpPr>
        <xdr:cNvPr id="81" name="直線コネクタ 80"/>
        <xdr:cNvCxnSpPr/>
      </xdr:nvCxnSpPr>
      <xdr:spPr>
        <a:xfrm flipV="1">
          <a:off x="2917825" y="6433693"/>
          <a:ext cx="67056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395989" y="585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2738129" y="602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17670</xdr:rowOff>
    </xdr:from>
    <xdr:ext cx="405111" cy="259045"/>
    <xdr:sp macro="" textlink="">
      <xdr:nvSpPr>
        <xdr:cNvPr id="84" name="n_1mainValue有形固定資産減価償却率"/>
        <xdr:cNvSpPr txBox="1"/>
      </xdr:nvSpPr>
      <xdr:spPr>
        <a:xfrm>
          <a:off x="3395989" y="647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85" name="n_2mainValue有形固定資産減価償却率"/>
        <xdr:cNvSpPr txBox="1"/>
      </xdr:nvSpPr>
      <xdr:spPr>
        <a:xfrm>
          <a:off x="2738129"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本町においては、事業用資産、インフラ資産ともに近年においても積極的に投資を行っていることから、類似団体に比べて債務償還可能年数は長くなっている。</a:t>
          </a:r>
          <a:endParaRPr lang="ja-JP" altLang="ja-JP">
            <a:effectLst/>
          </a:endParaRPr>
        </a:p>
        <a:p>
          <a:r>
            <a:rPr kumimoji="1" lang="ja-JP" altLang="ja-JP" sz="1100">
              <a:solidFill>
                <a:schemeClr val="dk1"/>
              </a:solidFill>
              <a:effectLst/>
              <a:latin typeface="+mn-lt"/>
              <a:ea typeface="+mn-ea"/>
              <a:cs typeface="+mn-cs"/>
            </a:rPr>
            <a:t>　計画的な繰上償還と新規起債発行の抑制により、債務償還可能年数の短期化を図りたい。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9971405" y="669163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9645528" y="66016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9971405" y="64293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9645528" y="6335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9971405" y="616331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9645528" y="607331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9971405" y="563499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9645528" y="5544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9971405" y="53727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959423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9971405" y="511048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959423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3027660" y="5268595"/>
          <a:ext cx="1269" cy="125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3080365" y="65238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2963525" y="6520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3080365"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3080365" y="58151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3001625" y="5836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103188</xdr:rowOff>
    </xdr:from>
    <xdr:to>
      <xdr:col>76</xdr:col>
      <xdr:colOff>73025</xdr:colOff>
      <xdr:row>30</xdr:row>
      <xdr:rowOff>33338</xdr:rowOff>
    </xdr:to>
    <xdr:sp macro="" textlink="">
      <xdr:nvSpPr>
        <xdr:cNvPr id="130" name="楕円 129"/>
        <xdr:cNvSpPr/>
      </xdr:nvSpPr>
      <xdr:spPr>
        <a:xfrm>
          <a:off x="13001625" y="5719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126065</xdr:rowOff>
    </xdr:from>
    <xdr:ext cx="340478" cy="259045"/>
    <xdr:sp macro="" textlink="">
      <xdr:nvSpPr>
        <xdr:cNvPr id="131" name="債務償還可能年数該当値テキスト"/>
        <xdr:cNvSpPr txBox="1"/>
      </xdr:nvSpPr>
      <xdr:spPr>
        <a:xfrm>
          <a:off x="13080365" y="55743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086225" y="5733506"/>
          <a:ext cx="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12496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03606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312160" y="6431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2" name="楕円 71"/>
        <xdr:cNvSpPr/>
      </xdr:nvSpPr>
      <xdr:spPr>
        <a:xfrm>
          <a:off x="403606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3" name="【道路】&#10;有形固定資産減価償却率該当値テキスト"/>
        <xdr:cNvSpPr txBox="1"/>
      </xdr:nvSpPr>
      <xdr:spPr>
        <a:xfrm>
          <a:off x="4124960"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4" name="楕円 73"/>
        <xdr:cNvSpPr/>
      </xdr:nvSpPr>
      <xdr:spPr>
        <a:xfrm>
          <a:off x="3312160" y="660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113756</xdr:rowOff>
    </xdr:to>
    <xdr:cxnSp macro="">
      <xdr:nvCxnSpPr>
        <xdr:cNvPr id="75" name="直線コネクタ 74"/>
        <xdr:cNvCxnSpPr/>
      </xdr:nvCxnSpPr>
      <xdr:spPr>
        <a:xfrm flipV="1">
          <a:off x="3355340" y="6596198"/>
          <a:ext cx="7315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115207</xdr:rowOff>
    </xdr:from>
    <xdr:to>
      <xdr:col>15</xdr:col>
      <xdr:colOff>101600</xdr:colOff>
      <xdr:row>40</xdr:row>
      <xdr:rowOff>45357</xdr:rowOff>
    </xdr:to>
    <xdr:sp macro="" textlink="">
      <xdr:nvSpPr>
        <xdr:cNvPr id="76" name="楕円 75"/>
        <xdr:cNvSpPr/>
      </xdr:nvSpPr>
      <xdr:spPr>
        <a:xfrm>
          <a:off x="251460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166007</xdr:rowOff>
    </xdr:to>
    <xdr:cxnSp macro="">
      <xdr:nvCxnSpPr>
        <xdr:cNvPr id="77" name="直線コネクタ 76"/>
        <xdr:cNvCxnSpPr/>
      </xdr:nvCxnSpPr>
      <xdr:spPr>
        <a:xfrm flipV="1">
          <a:off x="2565400" y="6651716"/>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17056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0" name="n_1mainValue【道路】&#10;有形固定資産減価償却率"/>
        <xdr:cNvSpPr txBox="1"/>
      </xdr:nvSpPr>
      <xdr:spPr>
        <a:xfrm>
          <a:off x="317056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36484</xdr:rowOff>
    </xdr:from>
    <xdr:ext cx="405111" cy="259045"/>
    <xdr:sp macro="" textlink="">
      <xdr:nvSpPr>
        <xdr:cNvPr id="81" name="n_2mainValue【道路】&#10;有形固定資産減価償却率"/>
        <xdr:cNvSpPr txBox="1"/>
      </xdr:nvSpPr>
      <xdr:spPr>
        <a:xfrm>
          <a:off x="238570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9219565" y="5571630"/>
          <a:ext cx="0" cy="124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9258300" y="6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9154160" y="6812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9258300" y="53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9154160" y="557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9258300" y="61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9192260" y="6319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8445500" y="63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7670800" y="6290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126232</xdr:rowOff>
    </xdr:from>
    <xdr:to>
      <xdr:col>55</xdr:col>
      <xdr:colOff>50800</xdr:colOff>
      <xdr:row>38</xdr:row>
      <xdr:rowOff>56382</xdr:rowOff>
    </xdr:to>
    <xdr:sp macro="" textlink="">
      <xdr:nvSpPr>
        <xdr:cNvPr id="119" name="楕円 118"/>
        <xdr:cNvSpPr/>
      </xdr:nvSpPr>
      <xdr:spPr>
        <a:xfrm>
          <a:off x="9192260" y="6328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104659</xdr:rowOff>
    </xdr:from>
    <xdr:ext cx="534377" cy="259045"/>
    <xdr:sp macro="" textlink="">
      <xdr:nvSpPr>
        <xdr:cNvPr id="120" name="【道路】&#10;一人当たり延長該当値テキスト"/>
        <xdr:cNvSpPr txBox="1"/>
      </xdr:nvSpPr>
      <xdr:spPr>
        <a:xfrm>
          <a:off x="9258300" y="630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146272</xdr:rowOff>
    </xdr:from>
    <xdr:to>
      <xdr:col>50</xdr:col>
      <xdr:colOff>165100</xdr:colOff>
      <xdr:row>38</xdr:row>
      <xdr:rowOff>76422</xdr:rowOff>
    </xdr:to>
    <xdr:sp macro="" textlink="">
      <xdr:nvSpPr>
        <xdr:cNvPr id="121" name="楕円 120"/>
        <xdr:cNvSpPr/>
      </xdr:nvSpPr>
      <xdr:spPr>
        <a:xfrm>
          <a:off x="8445500" y="634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5582</xdr:rowOff>
    </xdr:from>
    <xdr:to>
      <xdr:col>55</xdr:col>
      <xdr:colOff>0</xdr:colOff>
      <xdr:row>38</xdr:row>
      <xdr:rowOff>25622</xdr:rowOff>
    </xdr:to>
    <xdr:cxnSp macro="">
      <xdr:nvCxnSpPr>
        <xdr:cNvPr id="122" name="直線コネクタ 121"/>
        <xdr:cNvCxnSpPr/>
      </xdr:nvCxnSpPr>
      <xdr:spPr>
        <a:xfrm flipV="1">
          <a:off x="8496300" y="6375902"/>
          <a:ext cx="7239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23" name="楕円 122"/>
        <xdr:cNvSpPr/>
      </xdr:nvSpPr>
      <xdr:spPr>
        <a:xfrm>
          <a:off x="767080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25622</xdr:rowOff>
    </xdr:from>
    <xdr:to>
      <xdr:col>50</xdr:col>
      <xdr:colOff>114300</xdr:colOff>
      <xdr:row>38</xdr:row>
      <xdr:rowOff>41910</xdr:rowOff>
    </xdr:to>
    <xdr:cxnSp macro="">
      <xdr:nvCxnSpPr>
        <xdr:cNvPr id="124" name="直線コネクタ 123"/>
        <xdr:cNvCxnSpPr/>
      </xdr:nvCxnSpPr>
      <xdr:spPr>
        <a:xfrm flipV="1">
          <a:off x="7713980" y="6395942"/>
          <a:ext cx="78232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8239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7477271" y="6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92949</xdr:rowOff>
    </xdr:from>
    <xdr:ext cx="534377" cy="259045"/>
    <xdr:sp macro="" textlink="">
      <xdr:nvSpPr>
        <xdr:cNvPr id="127" name="n_1mainValue【道路】&#10;一人当たり延長"/>
        <xdr:cNvSpPr txBox="1"/>
      </xdr:nvSpPr>
      <xdr:spPr>
        <a:xfrm>
          <a:off x="8239271" y="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83837</xdr:rowOff>
    </xdr:from>
    <xdr:ext cx="534377" cy="259045"/>
    <xdr:sp macro="" textlink="">
      <xdr:nvSpPr>
        <xdr:cNvPr id="128" name="n_2mainValue【道路】&#10;一人当たり延長"/>
        <xdr:cNvSpPr txBox="1"/>
      </xdr:nvSpPr>
      <xdr:spPr>
        <a:xfrm>
          <a:off x="747727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086225" y="9406128"/>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1249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12496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020820" y="940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31216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5146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65" name="楕円 164"/>
        <xdr:cNvSpPr/>
      </xdr:nvSpPr>
      <xdr:spPr>
        <a:xfrm>
          <a:off x="4036060" y="1017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66" name="【橋りょう・トンネル】&#10;有形固定資産減価償却率該当値テキスト"/>
        <xdr:cNvSpPr txBox="1"/>
      </xdr:nvSpPr>
      <xdr:spPr>
        <a:xfrm>
          <a:off x="4124960"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7" name="楕円 166"/>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169164</xdr:rowOff>
    </xdr:from>
    <xdr:to>
      <xdr:col>24</xdr:col>
      <xdr:colOff>63500</xdr:colOff>
      <xdr:row>61</xdr:row>
      <xdr:rowOff>34290</xdr:rowOff>
    </xdr:to>
    <xdr:cxnSp macro="">
      <xdr:nvCxnSpPr>
        <xdr:cNvPr id="168" name="直線コネクタ 167"/>
        <xdr:cNvCxnSpPr/>
      </xdr:nvCxnSpPr>
      <xdr:spPr>
        <a:xfrm flipV="1">
          <a:off x="3355340" y="10227564"/>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69" name="楕円 168"/>
        <xdr:cNvSpPr/>
      </xdr:nvSpPr>
      <xdr:spPr>
        <a:xfrm>
          <a:off x="25146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73152</xdr:rowOff>
    </xdr:to>
    <xdr:cxnSp macro="">
      <xdr:nvCxnSpPr>
        <xdr:cNvPr id="170" name="直線コネクタ 169"/>
        <xdr:cNvCxnSpPr/>
      </xdr:nvCxnSpPr>
      <xdr:spPr>
        <a:xfrm flipV="1">
          <a:off x="2565400" y="10260330"/>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17056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72" name="n_2aveValue【橋りょう・トンネル】&#10;有形固定資産減価償却率"/>
        <xdr:cNvSpPr txBox="1"/>
      </xdr:nvSpPr>
      <xdr:spPr>
        <a:xfrm>
          <a:off x="2385704"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3" name="n_1mainValue【橋りょう・トンネル】&#10;有形固定資産減価償却率"/>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4" name="n_2mainValue【橋りょう・トンネル】&#10;有形固定資産減価償却率"/>
        <xdr:cNvSpPr txBox="1"/>
      </xdr:nvSpPr>
      <xdr:spPr>
        <a:xfrm>
          <a:off x="2385704" y="1034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9219565" y="9292968"/>
          <a:ext cx="0" cy="145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9258300" y="10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9154160" y="10743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9258300" y="9072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9154160" y="92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9258300" y="10203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9192260" y="10224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8445500" y="10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7670800" y="9863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21968</xdr:rowOff>
    </xdr:from>
    <xdr:to>
      <xdr:col>55</xdr:col>
      <xdr:colOff>50800</xdr:colOff>
      <xdr:row>55</xdr:row>
      <xdr:rowOff>123568</xdr:rowOff>
    </xdr:to>
    <xdr:sp macro="" textlink="">
      <xdr:nvSpPr>
        <xdr:cNvPr id="212" name="楕円 211"/>
        <xdr:cNvSpPr/>
      </xdr:nvSpPr>
      <xdr:spPr>
        <a:xfrm>
          <a:off x="9192260" y="9242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146445</xdr:rowOff>
    </xdr:from>
    <xdr:ext cx="690189" cy="259045"/>
    <xdr:sp macro="" textlink="">
      <xdr:nvSpPr>
        <xdr:cNvPr id="213" name="【橋りょう・トンネル】&#10;一人当たり有形固定資産（償却資産）額該当値テキスト"/>
        <xdr:cNvSpPr txBox="1"/>
      </xdr:nvSpPr>
      <xdr:spPr>
        <a:xfrm>
          <a:off x="9258300" y="9199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67325</xdr:rowOff>
    </xdr:from>
    <xdr:to>
      <xdr:col>50</xdr:col>
      <xdr:colOff>165100</xdr:colOff>
      <xdr:row>55</xdr:row>
      <xdr:rowOff>168925</xdr:rowOff>
    </xdr:to>
    <xdr:sp macro="" textlink="">
      <xdr:nvSpPr>
        <xdr:cNvPr id="214" name="楕円 213"/>
        <xdr:cNvSpPr/>
      </xdr:nvSpPr>
      <xdr:spPr>
        <a:xfrm>
          <a:off x="8445500" y="92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72768</xdr:rowOff>
    </xdr:from>
    <xdr:to>
      <xdr:col>55</xdr:col>
      <xdr:colOff>0</xdr:colOff>
      <xdr:row>55</xdr:row>
      <xdr:rowOff>118125</xdr:rowOff>
    </xdr:to>
    <xdr:cxnSp macro="">
      <xdr:nvCxnSpPr>
        <xdr:cNvPr id="215" name="直線コネクタ 214"/>
        <xdr:cNvCxnSpPr/>
      </xdr:nvCxnSpPr>
      <xdr:spPr>
        <a:xfrm flipV="1">
          <a:off x="8496300" y="9292968"/>
          <a:ext cx="723900" cy="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99930</xdr:rowOff>
    </xdr:from>
    <xdr:to>
      <xdr:col>46</xdr:col>
      <xdr:colOff>38100</xdr:colOff>
      <xdr:row>56</xdr:row>
      <xdr:rowOff>30080</xdr:rowOff>
    </xdr:to>
    <xdr:sp macro="" textlink="">
      <xdr:nvSpPr>
        <xdr:cNvPr id="216" name="楕円 215"/>
        <xdr:cNvSpPr/>
      </xdr:nvSpPr>
      <xdr:spPr>
        <a:xfrm>
          <a:off x="7670800" y="9320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118125</xdr:rowOff>
    </xdr:from>
    <xdr:to>
      <xdr:col>50</xdr:col>
      <xdr:colOff>114300</xdr:colOff>
      <xdr:row>55</xdr:row>
      <xdr:rowOff>150730</xdr:rowOff>
    </xdr:to>
    <xdr:cxnSp macro="">
      <xdr:nvCxnSpPr>
        <xdr:cNvPr id="217" name="直線コネクタ 216"/>
        <xdr:cNvCxnSpPr/>
      </xdr:nvCxnSpPr>
      <xdr:spPr>
        <a:xfrm flipV="1">
          <a:off x="7713980" y="9338325"/>
          <a:ext cx="78232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8214575" y="1036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7444955" y="99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14002</xdr:rowOff>
    </xdr:from>
    <xdr:ext cx="690189" cy="259045"/>
    <xdr:sp macro="" textlink="">
      <xdr:nvSpPr>
        <xdr:cNvPr id="220" name="n_1mainValue【橋りょう・トンネル】&#10;一人当たり有形固定資産（償却資産）額"/>
        <xdr:cNvSpPr txBox="1"/>
      </xdr:nvSpPr>
      <xdr:spPr>
        <a:xfrm>
          <a:off x="8184225" y="9066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46607</xdr:rowOff>
    </xdr:from>
    <xdr:ext cx="690189" cy="259045"/>
    <xdr:sp macro="" textlink="">
      <xdr:nvSpPr>
        <xdr:cNvPr id="221" name="n_2mainValue【橋りょう・トンネル】&#10;一人当たり有形固定資産（償却資産）額"/>
        <xdr:cNvSpPr txBox="1"/>
      </xdr:nvSpPr>
      <xdr:spPr>
        <a:xfrm>
          <a:off x="7399365" y="9099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086225" y="13125450"/>
          <a:ext cx="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124960" y="145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02082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49" name="【公営住宅】&#10;有形固定資産減価償却率平均値テキスト"/>
        <xdr:cNvSpPr txBox="1"/>
      </xdr:nvSpPr>
      <xdr:spPr>
        <a:xfrm>
          <a:off x="412496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03606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312160" y="13864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514600"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53594</xdr:rowOff>
    </xdr:from>
    <xdr:to>
      <xdr:col>24</xdr:col>
      <xdr:colOff>114300</xdr:colOff>
      <xdr:row>84</xdr:row>
      <xdr:rowOff>155194</xdr:rowOff>
    </xdr:to>
    <xdr:sp macro="" textlink="">
      <xdr:nvSpPr>
        <xdr:cNvPr id="258" name="楕円 257"/>
        <xdr:cNvSpPr/>
      </xdr:nvSpPr>
      <xdr:spPr>
        <a:xfrm>
          <a:off x="403606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32021</xdr:rowOff>
    </xdr:from>
    <xdr:ext cx="405111" cy="259045"/>
    <xdr:sp macro="" textlink="">
      <xdr:nvSpPr>
        <xdr:cNvPr id="259" name="【公営住宅】&#10;有形固定資産減価償却率該当値テキスト"/>
        <xdr:cNvSpPr txBox="1"/>
      </xdr:nvSpPr>
      <xdr:spPr>
        <a:xfrm>
          <a:off x="412496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60" name="楕円 259"/>
        <xdr:cNvSpPr/>
      </xdr:nvSpPr>
      <xdr:spPr>
        <a:xfrm>
          <a:off x="331216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163830</xdr:rowOff>
    </xdr:to>
    <xdr:cxnSp macro="">
      <xdr:nvCxnSpPr>
        <xdr:cNvPr id="261" name="直線コネクタ 260"/>
        <xdr:cNvCxnSpPr/>
      </xdr:nvCxnSpPr>
      <xdr:spPr>
        <a:xfrm flipV="1">
          <a:off x="3355340" y="14186154"/>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145035</xdr:rowOff>
    </xdr:from>
    <xdr:to>
      <xdr:col>15</xdr:col>
      <xdr:colOff>101600</xdr:colOff>
      <xdr:row>85</xdr:row>
      <xdr:rowOff>75185</xdr:rowOff>
    </xdr:to>
    <xdr:sp macro="" textlink="">
      <xdr:nvSpPr>
        <xdr:cNvPr id="262" name="楕円 261"/>
        <xdr:cNvSpPr/>
      </xdr:nvSpPr>
      <xdr:spPr>
        <a:xfrm>
          <a:off x="251460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24385</xdr:rowOff>
    </xdr:to>
    <xdr:cxnSp macro="">
      <xdr:nvCxnSpPr>
        <xdr:cNvPr id="263" name="直線コネクタ 262"/>
        <xdr:cNvCxnSpPr/>
      </xdr:nvCxnSpPr>
      <xdr:spPr>
        <a:xfrm flipV="1">
          <a:off x="2565400" y="14245590"/>
          <a:ext cx="78994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64" name="n_1aveValue【公営住宅】&#10;有形固定資産減価償却率"/>
        <xdr:cNvSpPr txBox="1"/>
      </xdr:nvSpPr>
      <xdr:spPr>
        <a:xfrm>
          <a:off x="317056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65" name="n_2aveValue【公営住宅】&#10;有形固定資産減価償却率"/>
        <xdr:cNvSpPr txBox="1"/>
      </xdr:nvSpPr>
      <xdr:spPr>
        <a:xfrm>
          <a:off x="2385704"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66" name="n_1mainValue【公営住宅】&#10;有形固定資産減価償却率"/>
        <xdr:cNvSpPr txBox="1"/>
      </xdr:nvSpPr>
      <xdr:spPr>
        <a:xfrm>
          <a:off x="317056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66312</xdr:rowOff>
    </xdr:from>
    <xdr:ext cx="405111" cy="259045"/>
    <xdr:sp macro="" textlink="">
      <xdr:nvSpPr>
        <xdr:cNvPr id="267" name="n_2mainValue【公営住宅】&#10;有形固定資産減価償却率"/>
        <xdr:cNvSpPr txBox="1"/>
      </xdr:nvSpPr>
      <xdr:spPr>
        <a:xfrm>
          <a:off x="2385704" y="1431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9219565" y="130182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9258300" y="1455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9154160" y="145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9258300" y="127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915416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9258300" y="14093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9192260" y="14242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8445500" y="1425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7670800" y="14250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104212</xdr:rowOff>
    </xdr:from>
    <xdr:to>
      <xdr:col>55</xdr:col>
      <xdr:colOff>50800</xdr:colOff>
      <xdr:row>86</xdr:row>
      <xdr:rowOff>34362</xdr:rowOff>
    </xdr:to>
    <xdr:sp macro="" textlink="">
      <xdr:nvSpPr>
        <xdr:cNvPr id="307" name="楕円 306"/>
        <xdr:cNvSpPr/>
      </xdr:nvSpPr>
      <xdr:spPr>
        <a:xfrm>
          <a:off x="9192260" y="14353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82639</xdr:rowOff>
    </xdr:from>
    <xdr:ext cx="469744" cy="259045"/>
    <xdr:sp macro="" textlink="">
      <xdr:nvSpPr>
        <xdr:cNvPr id="308" name="【公営住宅】&#10;一人当たり面積該当値テキスト"/>
        <xdr:cNvSpPr txBox="1"/>
      </xdr:nvSpPr>
      <xdr:spPr>
        <a:xfrm>
          <a:off x="9258300" y="143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108784</xdr:rowOff>
    </xdr:from>
    <xdr:to>
      <xdr:col>50</xdr:col>
      <xdr:colOff>165100</xdr:colOff>
      <xdr:row>86</xdr:row>
      <xdr:rowOff>38934</xdr:rowOff>
    </xdr:to>
    <xdr:sp macro="" textlink="">
      <xdr:nvSpPr>
        <xdr:cNvPr id="309" name="楕円 308"/>
        <xdr:cNvSpPr/>
      </xdr:nvSpPr>
      <xdr:spPr>
        <a:xfrm>
          <a:off x="8445500" y="14358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155012</xdr:rowOff>
    </xdr:from>
    <xdr:to>
      <xdr:col>55</xdr:col>
      <xdr:colOff>0</xdr:colOff>
      <xdr:row>85</xdr:row>
      <xdr:rowOff>159584</xdr:rowOff>
    </xdr:to>
    <xdr:cxnSp macro="">
      <xdr:nvCxnSpPr>
        <xdr:cNvPr id="310" name="直線コネクタ 309"/>
        <xdr:cNvCxnSpPr/>
      </xdr:nvCxnSpPr>
      <xdr:spPr>
        <a:xfrm flipV="1">
          <a:off x="8496300" y="144044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114663</xdr:rowOff>
    </xdr:from>
    <xdr:to>
      <xdr:col>46</xdr:col>
      <xdr:colOff>38100</xdr:colOff>
      <xdr:row>86</xdr:row>
      <xdr:rowOff>44813</xdr:rowOff>
    </xdr:to>
    <xdr:sp macro="" textlink="">
      <xdr:nvSpPr>
        <xdr:cNvPr id="311" name="楕円 310"/>
        <xdr:cNvSpPr/>
      </xdr:nvSpPr>
      <xdr:spPr>
        <a:xfrm>
          <a:off x="7670800" y="14364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159584</xdr:rowOff>
    </xdr:from>
    <xdr:to>
      <xdr:col>50</xdr:col>
      <xdr:colOff>114300</xdr:colOff>
      <xdr:row>85</xdr:row>
      <xdr:rowOff>165463</xdr:rowOff>
    </xdr:to>
    <xdr:cxnSp macro="">
      <xdr:nvCxnSpPr>
        <xdr:cNvPr id="312" name="直線コネクタ 311"/>
        <xdr:cNvCxnSpPr/>
      </xdr:nvCxnSpPr>
      <xdr:spPr>
        <a:xfrm flipV="1">
          <a:off x="7713980" y="14408984"/>
          <a:ext cx="78232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8271587" y="14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7509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30061</xdr:rowOff>
    </xdr:from>
    <xdr:ext cx="469744" cy="259045"/>
    <xdr:sp macro="" textlink="">
      <xdr:nvSpPr>
        <xdr:cNvPr id="315" name="n_1mainValue【公営住宅】&#10;一人当たり面積"/>
        <xdr:cNvSpPr txBox="1"/>
      </xdr:nvSpPr>
      <xdr:spPr>
        <a:xfrm>
          <a:off x="8271587" y="144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35940</xdr:rowOff>
    </xdr:from>
    <xdr:ext cx="469744" cy="259045"/>
    <xdr:sp macro="" textlink="">
      <xdr:nvSpPr>
        <xdr:cNvPr id="316" name="n_2mainValue【公営住宅】&#10;一人当たり面積"/>
        <xdr:cNvSpPr txBox="1"/>
      </xdr:nvSpPr>
      <xdr:spPr>
        <a:xfrm>
          <a:off x="7509587" y="144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4375764" y="558927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44145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4287500" y="6955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62"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357884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371" name="楕円 370"/>
        <xdr:cNvSpPr/>
      </xdr:nvSpPr>
      <xdr:spPr>
        <a:xfrm>
          <a:off x="14325600" y="6534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372" name="【認定こども園・幼稚園・保育所】&#10;有形固定資産減価償却率該当値テキスト"/>
        <xdr:cNvSpPr txBox="1"/>
      </xdr:nvSpPr>
      <xdr:spPr>
        <a:xfrm>
          <a:off x="144145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373" name="楕円 372"/>
        <xdr:cNvSpPr/>
      </xdr:nvSpPr>
      <xdr:spPr>
        <a:xfrm>
          <a:off x="135788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104775</xdr:rowOff>
    </xdr:to>
    <xdr:cxnSp macro="">
      <xdr:nvCxnSpPr>
        <xdr:cNvPr id="374" name="直線コネクタ 373"/>
        <xdr:cNvCxnSpPr/>
      </xdr:nvCxnSpPr>
      <xdr:spPr>
        <a:xfrm flipV="1">
          <a:off x="13629640" y="658177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375" name="楕円 374"/>
        <xdr:cNvSpPr/>
      </xdr:nvSpPr>
      <xdr:spPr>
        <a:xfrm>
          <a:off x="1280414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104775</xdr:rowOff>
    </xdr:to>
    <xdr:cxnSp macro="">
      <xdr:nvCxnSpPr>
        <xdr:cNvPr id="376" name="直線コネクタ 375"/>
        <xdr:cNvCxnSpPr/>
      </xdr:nvCxnSpPr>
      <xdr:spPr>
        <a:xfrm>
          <a:off x="12854940" y="662178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377" name="n_1aveValue【認定こども園・幼稚園・保育所】&#10;有形固定資産減価償却率"/>
        <xdr:cNvSpPr txBox="1"/>
      </xdr:nvSpPr>
      <xdr:spPr>
        <a:xfrm>
          <a:off x="134372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78" name="n_2aveValue【認定こども園・幼稚園・保育所】&#10;有形固定資産減価償却率"/>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379" name="n_1mainValue【認定こども園・幼稚園・保育所】&#10;有形固定資産減価償却率"/>
        <xdr:cNvSpPr txBox="1"/>
      </xdr:nvSpPr>
      <xdr:spPr>
        <a:xfrm>
          <a:off x="134372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380" name="n_2mainValue【認定こども園・幼稚園・保育所】&#10;有形固定資産減価償却率"/>
        <xdr:cNvSpPr txBox="1"/>
      </xdr:nvSpPr>
      <xdr:spPr>
        <a:xfrm>
          <a:off x="126752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19509104" y="576910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1954784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1944370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1954784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19443700" y="576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07" name="【認定こども園・幼稚園・保育所】&#10;一人当たり面積平均値テキスト"/>
        <xdr:cNvSpPr txBox="1"/>
      </xdr:nvSpPr>
      <xdr:spPr>
        <a:xfrm>
          <a:off x="19547840" y="632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1945894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18735040" y="640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179374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77978</xdr:rowOff>
    </xdr:from>
    <xdr:to>
      <xdr:col>116</xdr:col>
      <xdr:colOff>114300</xdr:colOff>
      <xdr:row>36</xdr:row>
      <xdr:rowOff>8128</xdr:rowOff>
    </xdr:to>
    <xdr:sp macro="" textlink="">
      <xdr:nvSpPr>
        <xdr:cNvPr id="416" name="楕円 415"/>
        <xdr:cNvSpPr/>
      </xdr:nvSpPr>
      <xdr:spPr>
        <a:xfrm>
          <a:off x="19458940" y="594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100855</xdr:rowOff>
    </xdr:from>
    <xdr:ext cx="469744" cy="259045"/>
    <xdr:sp macro="" textlink="">
      <xdr:nvSpPr>
        <xdr:cNvPr id="417" name="【認定こども園・幼稚園・保育所】&#10;一人当たり面積該当値テキスト"/>
        <xdr:cNvSpPr txBox="1"/>
      </xdr:nvSpPr>
      <xdr:spPr>
        <a:xfrm>
          <a:off x="19547840"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105410</xdr:rowOff>
    </xdr:from>
    <xdr:to>
      <xdr:col>112</xdr:col>
      <xdr:colOff>38100</xdr:colOff>
      <xdr:row>36</xdr:row>
      <xdr:rowOff>35560</xdr:rowOff>
    </xdr:to>
    <xdr:sp macro="" textlink="">
      <xdr:nvSpPr>
        <xdr:cNvPr id="418" name="楕円 417"/>
        <xdr:cNvSpPr/>
      </xdr:nvSpPr>
      <xdr:spPr>
        <a:xfrm>
          <a:off x="1873504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128778</xdr:rowOff>
    </xdr:from>
    <xdr:to>
      <xdr:col>116</xdr:col>
      <xdr:colOff>63500</xdr:colOff>
      <xdr:row>35</xdr:row>
      <xdr:rowOff>156210</xdr:rowOff>
    </xdr:to>
    <xdr:cxnSp macro="">
      <xdr:nvCxnSpPr>
        <xdr:cNvPr id="419" name="直線コネクタ 418"/>
        <xdr:cNvCxnSpPr/>
      </xdr:nvCxnSpPr>
      <xdr:spPr>
        <a:xfrm flipV="1">
          <a:off x="18778220" y="599617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27686</xdr:rowOff>
    </xdr:from>
    <xdr:to>
      <xdr:col>107</xdr:col>
      <xdr:colOff>101600</xdr:colOff>
      <xdr:row>36</xdr:row>
      <xdr:rowOff>129286</xdr:rowOff>
    </xdr:to>
    <xdr:sp macro="" textlink="">
      <xdr:nvSpPr>
        <xdr:cNvPr id="420" name="楕円 419"/>
        <xdr:cNvSpPr/>
      </xdr:nvSpPr>
      <xdr:spPr>
        <a:xfrm>
          <a:off x="1793748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156210</xdr:rowOff>
    </xdr:from>
    <xdr:to>
      <xdr:col>111</xdr:col>
      <xdr:colOff>177800</xdr:colOff>
      <xdr:row>36</xdr:row>
      <xdr:rowOff>78486</xdr:rowOff>
    </xdr:to>
    <xdr:cxnSp macro="">
      <xdr:nvCxnSpPr>
        <xdr:cNvPr id="421" name="直線コネクタ 420"/>
        <xdr:cNvCxnSpPr/>
      </xdr:nvCxnSpPr>
      <xdr:spPr>
        <a:xfrm flipV="1">
          <a:off x="17988280" y="6023610"/>
          <a:ext cx="78994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22" name="n_1aveValue【認定こども園・幼稚園・保育所】&#10;一人当たり面積"/>
        <xdr:cNvSpPr txBox="1"/>
      </xdr:nvSpPr>
      <xdr:spPr>
        <a:xfrm>
          <a:off x="1856112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23" name="n_2aveValue【認定こども園・幼稚園・保育所】&#10;一人当たり面積"/>
        <xdr:cNvSpPr txBox="1"/>
      </xdr:nvSpPr>
      <xdr:spPr>
        <a:xfrm>
          <a:off x="17776267"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52087</xdr:rowOff>
    </xdr:from>
    <xdr:ext cx="469744" cy="259045"/>
    <xdr:sp macro="" textlink="">
      <xdr:nvSpPr>
        <xdr:cNvPr id="424" name="n_1mainValue【認定こども園・幼稚園・保育所】&#10;一人当たり面積"/>
        <xdr:cNvSpPr txBox="1"/>
      </xdr:nvSpPr>
      <xdr:spPr>
        <a:xfrm>
          <a:off x="185611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145813</xdr:rowOff>
    </xdr:from>
    <xdr:ext cx="469744" cy="259045"/>
    <xdr:sp macro="" textlink="">
      <xdr:nvSpPr>
        <xdr:cNvPr id="425" name="n_2mainValue【認定こども園・幼稚園・保育所】&#10;一人当たり面積"/>
        <xdr:cNvSpPr txBox="1"/>
      </xdr:nvSpPr>
      <xdr:spPr>
        <a:xfrm>
          <a:off x="1777626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4375764" y="9471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44145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4287500" y="1085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441450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428750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44145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4325600" y="10220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357884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28041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464" name="楕円 463"/>
        <xdr:cNvSpPr/>
      </xdr:nvSpPr>
      <xdr:spPr>
        <a:xfrm>
          <a:off x="14325600" y="10544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465" name="【学校施設】&#10;有形固定資産減価償却率該当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466" name="楕円 465"/>
        <xdr:cNvSpPr/>
      </xdr:nvSpPr>
      <xdr:spPr>
        <a:xfrm>
          <a:off x="135788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121920</xdr:rowOff>
    </xdr:to>
    <xdr:cxnSp macro="">
      <xdr:nvCxnSpPr>
        <xdr:cNvPr id="467" name="直線コネクタ 466"/>
        <xdr:cNvCxnSpPr/>
      </xdr:nvCxnSpPr>
      <xdr:spPr>
        <a:xfrm flipV="1">
          <a:off x="13629640" y="1059180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468" name="楕円 467"/>
        <xdr:cNvSpPr/>
      </xdr:nvSpPr>
      <xdr:spPr>
        <a:xfrm>
          <a:off x="128041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68580</xdr:rowOff>
    </xdr:from>
    <xdr:to>
      <xdr:col>81</xdr:col>
      <xdr:colOff>50800</xdr:colOff>
      <xdr:row>63</xdr:row>
      <xdr:rowOff>121920</xdr:rowOff>
    </xdr:to>
    <xdr:cxnSp macro="">
      <xdr:nvCxnSpPr>
        <xdr:cNvPr id="469" name="直線コネクタ 468"/>
        <xdr:cNvCxnSpPr/>
      </xdr:nvCxnSpPr>
      <xdr:spPr>
        <a:xfrm>
          <a:off x="12854940" y="106299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34372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26752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163847</xdr:rowOff>
    </xdr:from>
    <xdr:ext cx="405111" cy="259045"/>
    <xdr:sp macro="" textlink="">
      <xdr:nvSpPr>
        <xdr:cNvPr id="472" name="n_1mainValue【学校施設】&#10;有形固定資産減価償却率"/>
        <xdr:cNvSpPr txBox="1"/>
      </xdr:nvSpPr>
      <xdr:spPr>
        <a:xfrm>
          <a:off x="134372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473" name="n_2mainValue【学校施設】&#10;有形固定資産減価償却率"/>
        <xdr:cNvSpPr txBox="1"/>
      </xdr:nvSpPr>
      <xdr:spPr>
        <a:xfrm>
          <a:off x="126752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19509104" y="9361279"/>
          <a:ext cx="0" cy="1353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19547840" y="107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1944370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19547840" y="91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19443700" y="936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19547840" y="10200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19458940" y="10222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1873504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17937480" y="10165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123589</xdr:rowOff>
    </xdr:from>
    <xdr:to>
      <xdr:col>116</xdr:col>
      <xdr:colOff>114300</xdr:colOff>
      <xdr:row>60</xdr:row>
      <xdr:rowOff>53739</xdr:rowOff>
    </xdr:to>
    <xdr:sp macro="" textlink="">
      <xdr:nvSpPr>
        <xdr:cNvPr id="514" name="楕円 513"/>
        <xdr:cNvSpPr/>
      </xdr:nvSpPr>
      <xdr:spPr>
        <a:xfrm>
          <a:off x="19458940" y="10014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146466</xdr:rowOff>
    </xdr:from>
    <xdr:ext cx="469744" cy="259045"/>
    <xdr:sp macro="" textlink="">
      <xdr:nvSpPr>
        <xdr:cNvPr id="515" name="【学校施設】&#10;一人当たり面積該当値テキスト"/>
        <xdr:cNvSpPr txBox="1"/>
      </xdr:nvSpPr>
      <xdr:spPr>
        <a:xfrm>
          <a:off x="19547840" y="986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152327</xdr:rowOff>
    </xdr:from>
    <xdr:to>
      <xdr:col>112</xdr:col>
      <xdr:colOff>38100</xdr:colOff>
      <xdr:row>60</xdr:row>
      <xdr:rowOff>82477</xdr:rowOff>
    </xdr:to>
    <xdr:sp macro="" textlink="">
      <xdr:nvSpPr>
        <xdr:cNvPr id="516" name="楕円 515"/>
        <xdr:cNvSpPr/>
      </xdr:nvSpPr>
      <xdr:spPr>
        <a:xfrm>
          <a:off x="18735040" y="10043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xdr:rowOff>
    </xdr:from>
    <xdr:to>
      <xdr:col>116</xdr:col>
      <xdr:colOff>63500</xdr:colOff>
      <xdr:row>60</xdr:row>
      <xdr:rowOff>31677</xdr:rowOff>
    </xdr:to>
    <xdr:cxnSp macro="">
      <xdr:nvCxnSpPr>
        <xdr:cNvPr id="517" name="直線コネクタ 516"/>
        <xdr:cNvCxnSpPr/>
      </xdr:nvCxnSpPr>
      <xdr:spPr>
        <a:xfrm flipV="1">
          <a:off x="18778220" y="10061339"/>
          <a:ext cx="73152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518" name="楕円 517"/>
        <xdr:cNvSpPr/>
      </xdr:nvSpPr>
      <xdr:spPr>
        <a:xfrm>
          <a:off x="1793748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31677</xdr:rowOff>
    </xdr:from>
    <xdr:to>
      <xdr:col>111</xdr:col>
      <xdr:colOff>177800</xdr:colOff>
      <xdr:row>60</xdr:row>
      <xdr:rowOff>54864</xdr:rowOff>
    </xdr:to>
    <xdr:cxnSp macro="">
      <xdr:nvCxnSpPr>
        <xdr:cNvPr id="519" name="直線コネクタ 518"/>
        <xdr:cNvCxnSpPr/>
      </xdr:nvCxnSpPr>
      <xdr:spPr>
        <a:xfrm flipV="1">
          <a:off x="17988280" y="10090077"/>
          <a:ext cx="78994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18561127" y="103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21" name="n_2aveValue【学校施設】&#10;一人当たり面積"/>
        <xdr:cNvSpPr txBox="1"/>
      </xdr:nvSpPr>
      <xdr:spPr>
        <a:xfrm>
          <a:off x="17776267" y="102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99004</xdr:rowOff>
    </xdr:from>
    <xdr:ext cx="469744" cy="259045"/>
    <xdr:sp macro="" textlink="">
      <xdr:nvSpPr>
        <xdr:cNvPr id="522" name="n_1mainValue【学校施設】&#10;一人当たり面積"/>
        <xdr:cNvSpPr txBox="1"/>
      </xdr:nvSpPr>
      <xdr:spPr>
        <a:xfrm>
          <a:off x="18561127" y="98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523" name="n_2mainValue【学校施設】&#10;一人当たり面積"/>
        <xdr:cNvSpPr txBox="1"/>
      </xdr:nvSpPr>
      <xdr:spPr>
        <a:xfrm>
          <a:off x="177762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82</xdr:row>
      <xdr:rowOff>155666</xdr:rowOff>
    </xdr:to>
    <xdr:cxnSp macro="">
      <xdr:nvCxnSpPr>
        <xdr:cNvPr id="549" name="直線コネクタ 548"/>
        <xdr:cNvCxnSpPr/>
      </xdr:nvCxnSpPr>
      <xdr:spPr>
        <a:xfrm flipV="1">
          <a:off x="14375764" y="12987201"/>
          <a:ext cx="0" cy="91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159493</xdr:rowOff>
    </xdr:from>
    <xdr:ext cx="405111" cy="259045"/>
    <xdr:sp macro="" textlink="">
      <xdr:nvSpPr>
        <xdr:cNvPr id="550" name="【児童館】&#10;有形固定資産減価償却率最小値テキスト"/>
        <xdr:cNvSpPr txBox="1"/>
      </xdr:nvSpPr>
      <xdr:spPr>
        <a:xfrm>
          <a:off x="14414500" y="1390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155666</xdr:rowOff>
    </xdr:from>
    <xdr:to>
      <xdr:col>86</xdr:col>
      <xdr:colOff>25400</xdr:colOff>
      <xdr:row>82</xdr:row>
      <xdr:rowOff>155666</xdr:rowOff>
    </xdr:to>
    <xdr:cxnSp macro="">
      <xdr:nvCxnSpPr>
        <xdr:cNvPr id="551" name="直線コネクタ 550"/>
        <xdr:cNvCxnSpPr/>
      </xdr:nvCxnSpPr>
      <xdr:spPr>
        <a:xfrm>
          <a:off x="14287500" y="13902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160038</xdr:rowOff>
    </xdr:from>
    <xdr:ext cx="405111" cy="259045"/>
    <xdr:sp macro="" textlink="">
      <xdr:nvSpPr>
        <xdr:cNvPr id="554" name="【児童館】&#10;有形固定資産減価償却率平均値テキスト"/>
        <xdr:cNvSpPr txBox="1"/>
      </xdr:nvSpPr>
      <xdr:spPr>
        <a:xfrm>
          <a:off x="14414500" y="13403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555" name="フローチャート: 判断 554"/>
        <xdr:cNvSpPr/>
      </xdr:nvSpPr>
      <xdr:spPr>
        <a:xfrm>
          <a:off x="14325600" y="134213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86905</xdr:rowOff>
    </xdr:from>
    <xdr:to>
      <xdr:col>81</xdr:col>
      <xdr:colOff>101600</xdr:colOff>
      <xdr:row>80</xdr:row>
      <xdr:rowOff>17055</xdr:rowOff>
    </xdr:to>
    <xdr:sp macro="" textlink="">
      <xdr:nvSpPr>
        <xdr:cNvPr id="556" name="フローチャート: 判断 555"/>
        <xdr:cNvSpPr/>
      </xdr:nvSpPr>
      <xdr:spPr>
        <a:xfrm>
          <a:off x="13578840" y="1333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57" name="フローチャート: 判断 556"/>
        <xdr:cNvSpPr/>
      </xdr:nvSpPr>
      <xdr:spPr>
        <a:xfrm>
          <a:off x="12804140" y="13369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72208</xdr:rowOff>
    </xdr:from>
    <xdr:to>
      <xdr:col>76</xdr:col>
      <xdr:colOff>165100</xdr:colOff>
      <xdr:row>87</xdr:row>
      <xdr:rowOff>2358</xdr:rowOff>
    </xdr:to>
    <xdr:sp macro="" textlink="">
      <xdr:nvSpPr>
        <xdr:cNvPr id="563" name="楕円 562"/>
        <xdr:cNvSpPr/>
      </xdr:nvSpPr>
      <xdr:spPr>
        <a:xfrm>
          <a:off x="1280414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33582</xdr:rowOff>
    </xdr:from>
    <xdr:ext cx="405111" cy="259045"/>
    <xdr:sp macro="" textlink="">
      <xdr:nvSpPr>
        <xdr:cNvPr id="564" name="n_1aveValue【児童館】&#10;有形固定資産減価償却率"/>
        <xdr:cNvSpPr txBox="1"/>
      </xdr:nvSpPr>
      <xdr:spPr>
        <a:xfrm>
          <a:off x="1343724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65" name="n_2aveValue【児童館】&#10;有形固定資産減価償却率"/>
        <xdr:cNvSpPr txBox="1"/>
      </xdr:nvSpPr>
      <xdr:spPr>
        <a:xfrm>
          <a:off x="126752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164935</xdr:rowOff>
    </xdr:from>
    <xdr:ext cx="340478" cy="259045"/>
    <xdr:sp macro="" textlink="">
      <xdr:nvSpPr>
        <xdr:cNvPr id="566" name="n_2mainValue【児童館】&#10;有形固定資産減価償却率"/>
        <xdr:cNvSpPr txBox="1"/>
      </xdr:nvSpPr>
      <xdr:spPr>
        <a:xfrm>
          <a:off x="12707561" y="14581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90" name="直線コネクタ 589"/>
        <xdr:cNvCxnSpPr/>
      </xdr:nvCxnSpPr>
      <xdr:spPr>
        <a:xfrm flipV="1">
          <a:off x="19509104" y="1315212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1" name="【児童館】&#10;一人当たり面積最小値テキスト"/>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92" name="直線コネクタ 591"/>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3" name="【児童館】&#10;一人当たり面積最大値テキスト"/>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4" name="直線コネクタ 593"/>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95" name="【児童館】&#10;一人当たり面積平均値テキスト"/>
        <xdr:cNvSpPr txBox="1"/>
      </xdr:nvSpPr>
      <xdr:spPr>
        <a:xfrm>
          <a:off x="19547840" y="1371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96" name="フローチャート: 判断 595"/>
        <xdr:cNvSpPr/>
      </xdr:nvSpPr>
      <xdr:spPr>
        <a:xfrm>
          <a:off x="194589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187350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98" name="フローチャート: 判断 597"/>
        <xdr:cNvSpPr/>
      </xdr:nvSpPr>
      <xdr:spPr>
        <a:xfrm>
          <a:off x="1793748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xdr:rowOff>
    </xdr:from>
    <xdr:to>
      <xdr:col>107</xdr:col>
      <xdr:colOff>101600</xdr:colOff>
      <xdr:row>80</xdr:row>
      <xdr:rowOff>107950</xdr:rowOff>
    </xdr:to>
    <xdr:sp macro="" textlink="">
      <xdr:nvSpPr>
        <xdr:cNvPr id="604" name="楕円 603"/>
        <xdr:cNvSpPr/>
      </xdr:nvSpPr>
      <xdr:spPr>
        <a:xfrm>
          <a:off x="1793748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48277</xdr:rowOff>
    </xdr:from>
    <xdr:ext cx="469744" cy="259045"/>
    <xdr:sp macro="" textlink="">
      <xdr:nvSpPr>
        <xdr:cNvPr id="605" name="n_1aveValue【児童館】&#10;一人当たり面積"/>
        <xdr:cNvSpPr txBox="1"/>
      </xdr:nvSpPr>
      <xdr:spPr>
        <a:xfrm>
          <a:off x="185611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06" name="n_2ave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99077</xdr:rowOff>
    </xdr:from>
    <xdr:ext cx="469744" cy="259045"/>
    <xdr:sp macro="" textlink="">
      <xdr:nvSpPr>
        <xdr:cNvPr id="607" name="n_2mainValue【児童館】&#10;一人当たり面積"/>
        <xdr:cNvSpPr txBox="1"/>
      </xdr:nvSpPr>
      <xdr:spPr>
        <a:xfrm>
          <a:off x="17776267"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30" name="直線コネクタ 629"/>
        <xdr:cNvCxnSpPr/>
      </xdr:nvCxnSpPr>
      <xdr:spPr>
        <a:xfrm flipV="1">
          <a:off x="14375764" y="16840200"/>
          <a:ext cx="0" cy="125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1" name="【公民館】&#10;有形固定資産減価償却率最小値テキスト"/>
        <xdr:cNvSpPr txBox="1"/>
      </xdr:nvSpPr>
      <xdr:spPr>
        <a:xfrm>
          <a:off x="144145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2" name="直線コネクタ 631"/>
        <xdr:cNvCxnSpPr/>
      </xdr:nvCxnSpPr>
      <xdr:spPr>
        <a:xfrm>
          <a:off x="1428750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3"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4" name="直線コネクタ 633"/>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635" name="【公民館】&#10;有形固定資産減価償却率平均値テキスト"/>
        <xdr:cNvSpPr txBox="1"/>
      </xdr:nvSpPr>
      <xdr:spPr>
        <a:xfrm>
          <a:off x="14414500" y="1747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36" name="フローチャート: 判断 635"/>
        <xdr:cNvSpPr/>
      </xdr:nvSpPr>
      <xdr:spPr>
        <a:xfrm>
          <a:off x="14325600" y="176230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37" name="フローチャート: 判断 636"/>
        <xdr:cNvSpPr/>
      </xdr:nvSpPr>
      <xdr:spPr>
        <a:xfrm>
          <a:off x="135788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38" name="フローチャート: 判断 637"/>
        <xdr:cNvSpPr/>
      </xdr:nvSpPr>
      <xdr:spPr>
        <a:xfrm>
          <a:off x="1280414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107696</xdr:rowOff>
    </xdr:from>
    <xdr:to>
      <xdr:col>85</xdr:col>
      <xdr:colOff>177800</xdr:colOff>
      <xdr:row>107</xdr:row>
      <xdr:rowOff>37846</xdr:rowOff>
    </xdr:to>
    <xdr:sp macro="" textlink="">
      <xdr:nvSpPr>
        <xdr:cNvPr id="644" name="楕円 643"/>
        <xdr:cNvSpPr/>
      </xdr:nvSpPr>
      <xdr:spPr>
        <a:xfrm>
          <a:off x="14325600" y="178775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86123</xdr:rowOff>
    </xdr:from>
    <xdr:ext cx="405111" cy="259045"/>
    <xdr:sp macro="" textlink="">
      <xdr:nvSpPr>
        <xdr:cNvPr id="645" name="【公民館】&#10;有形固定資産減価償却率該当値テキスト"/>
        <xdr:cNvSpPr txBox="1"/>
      </xdr:nvSpPr>
      <xdr:spPr>
        <a:xfrm>
          <a:off x="14414500" y="178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148844</xdr:rowOff>
    </xdr:from>
    <xdr:to>
      <xdr:col>81</xdr:col>
      <xdr:colOff>101600</xdr:colOff>
      <xdr:row>107</xdr:row>
      <xdr:rowOff>78994</xdr:rowOff>
    </xdr:to>
    <xdr:sp macro="" textlink="">
      <xdr:nvSpPr>
        <xdr:cNvPr id="646" name="楕円 645"/>
        <xdr:cNvSpPr/>
      </xdr:nvSpPr>
      <xdr:spPr>
        <a:xfrm>
          <a:off x="1357884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158496</xdr:rowOff>
    </xdr:from>
    <xdr:to>
      <xdr:col>85</xdr:col>
      <xdr:colOff>127000</xdr:colOff>
      <xdr:row>107</xdr:row>
      <xdr:rowOff>28194</xdr:rowOff>
    </xdr:to>
    <xdr:cxnSp macro="">
      <xdr:nvCxnSpPr>
        <xdr:cNvPr id="647" name="直線コネクタ 646"/>
        <xdr:cNvCxnSpPr/>
      </xdr:nvCxnSpPr>
      <xdr:spPr>
        <a:xfrm flipV="1">
          <a:off x="13629640" y="17928336"/>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648" name="楕円 647"/>
        <xdr:cNvSpPr/>
      </xdr:nvSpPr>
      <xdr:spPr>
        <a:xfrm>
          <a:off x="1280414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28194</xdr:rowOff>
    </xdr:from>
    <xdr:to>
      <xdr:col>81</xdr:col>
      <xdr:colOff>50800</xdr:colOff>
      <xdr:row>107</xdr:row>
      <xdr:rowOff>76200</xdr:rowOff>
    </xdr:to>
    <xdr:cxnSp macro="">
      <xdr:nvCxnSpPr>
        <xdr:cNvPr id="649" name="直線コネクタ 648"/>
        <xdr:cNvCxnSpPr/>
      </xdr:nvCxnSpPr>
      <xdr:spPr>
        <a:xfrm flipV="1">
          <a:off x="12854940" y="1796567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50" name="n_1aveValue【公民館】&#10;有形固定資産減価償却率"/>
        <xdr:cNvSpPr txBox="1"/>
      </xdr:nvSpPr>
      <xdr:spPr>
        <a:xfrm>
          <a:off x="13437244" y="1743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51" name="n_2aveValue【公民館】&#10;有形固定資産減価償却率"/>
        <xdr:cNvSpPr txBox="1"/>
      </xdr:nvSpPr>
      <xdr:spPr>
        <a:xfrm>
          <a:off x="12675244"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70121</xdr:rowOff>
    </xdr:from>
    <xdr:ext cx="405111" cy="259045"/>
    <xdr:sp macro="" textlink="">
      <xdr:nvSpPr>
        <xdr:cNvPr id="652" name="n_1mainValue【公民館】&#10;有形固定資産減価償却率"/>
        <xdr:cNvSpPr txBox="1"/>
      </xdr:nvSpPr>
      <xdr:spPr>
        <a:xfrm>
          <a:off x="13437244" y="1800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653" name="n_2mainValue【公民館】&#10;有形固定資産減価償却率"/>
        <xdr:cNvSpPr txBox="1"/>
      </xdr:nvSpPr>
      <xdr:spPr>
        <a:xfrm>
          <a:off x="126752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4" name="直線コネクタ 66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5" name="テキスト ボックス 66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6" name="直線コネクタ 66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7" name="テキスト ボックス 66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8" name="直線コネクタ 66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9" name="テキスト ボックス 66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0" name="直線コネクタ 66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1" name="テキスト ボックス 67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75" name="直線コネクタ 674"/>
        <xdr:cNvCxnSpPr/>
      </xdr:nvCxnSpPr>
      <xdr:spPr>
        <a:xfrm flipV="1">
          <a:off x="19509104" y="16764457"/>
          <a:ext cx="0" cy="137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76" name="【公民館】&#10;一人当たり面積最小値テキスト"/>
        <xdr:cNvSpPr txBox="1"/>
      </xdr:nvSpPr>
      <xdr:spPr>
        <a:xfrm>
          <a:off x="19547840" y="181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77" name="直線コネクタ 676"/>
        <xdr:cNvCxnSpPr/>
      </xdr:nvCxnSpPr>
      <xdr:spPr>
        <a:xfrm>
          <a:off x="19443700" y="18143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78" name="【公民館】&#10;一人当たり面積最大値テキスト"/>
        <xdr:cNvSpPr txBox="1"/>
      </xdr:nvSpPr>
      <xdr:spPr>
        <a:xfrm>
          <a:off x="19547840" y="165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79" name="直線コネクタ 678"/>
        <xdr:cNvCxnSpPr/>
      </xdr:nvCxnSpPr>
      <xdr:spPr>
        <a:xfrm>
          <a:off x="19443700" y="16764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80" name="【公民館】&#10;一人当たり面積平均値テキスト"/>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81" name="フローチャート: 判断 680"/>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82" name="フローチャート: 判断 681"/>
        <xdr:cNvSpPr/>
      </xdr:nvSpPr>
      <xdr:spPr>
        <a:xfrm>
          <a:off x="1873504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83" name="フローチャート: 判断 682"/>
        <xdr:cNvSpPr/>
      </xdr:nvSpPr>
      <xdr:spPr>
        <a:xfrm>
          <a:off x="179374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116382</xdr:rowOff>
    </xdr:from>
    <xdr:to>
      <xdr:col>116</xdr:col>
      <xdr:colOff>114300</xdr:colOff>
      <xdr:row>106</xdr:row>
      <xdr:rowOff>46532</xdr:rowOff>
    </xdr:to>
    <xdr:sp macro="" textlink="">
      <xdr:nvSpPr>
        <xdr:cNvPr id="689" name="楕円 688"/>
        <xdr:cNvSpPr/>
      </xdr:nvSpPr>
      <xdr:spPr>
        <a:xfrm>
          <a:off x="19458940" y="17718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139259</xdr:rowOff>
    </xdr:from>
    <xdr:ext cx="469744" cy="259045"/>
    <xdr:sp macro="" textlink="">
      <xdr:nvSpPr>
        <xdr:cNvPr id="690" name="【公民館】&#10;一人当たり面積該当値テキスト"/>
        <xdr:cNvSpPr txBox="1"/>
      </xdr:nvSpPr>
      <xdr:spPr>
        <a:xfrm>
          <a:off x="19547840" y="175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126442</xdr:rowOff>
    </xdr:from>
    <xdr:to>
      <xdr:col>112</xdr:col>
      <xdr:colOff>38100</xdr:colOff>
      <xdr:row>106</xdr:row>
      <xdr:rowOff>56592</xdr:rowOff>
    </xdr:to>
    <xdr:sp macro="" textlink="">
      <xdr:nvSpPr>
        <xdr:cNvPr id="691" name="楕円 690"/>
        <xdr:cNvSpPr/>
      </xdr:nvSpPr>
      <xdr:spPr>
        <a:xfrm>
          <a:off x="18735040" y="17728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167182</xdr:rowOff>
    </xdr:from>
    <xdr:to>
      <xdr:col>116</xdr:col>
      <xdr:colOff>63500</xdr:colOff>
      <xdr:row>106</xdr:row>
      <xdr:rowOff>5792</xdr:rowOff>
    </xdr:to>
    <xdr:cxnSp macro="">
      <xdr:nvCxnSpPr>
        <xdr:cNvPr id="692" name="直線コネクタ 691"/>
        <xdr:cNvCxnSpPr/>
      </xdr:nvCxnSpPr>
      <xdr:spPr>
        <a:xfrm flipV="1">
          <a:off x="18778220" y="17769382"/>
          <a:ext cx="73152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135586</xdr:rowOff>
    </xdr:from>
    <xdr:to>
      <xdr:col>107</xdr:col>
      <xdr:colOff>101600</xdr:colOff>
      <xdr:row>106</xdr:row>
      <xdr:rowOff>65736</xdr:rowOff>
    </xdr:to>
    <xdr:sp macro="" textlink="">
      <xdr:nvSpPr>
        <xdr:cNvPr id="693" name="楕円 692"/>
        <xdr:cNvSpPr/>
      </xdr:nvSpPr>
      <xdr:spPr>
        <a:xfrm>
          <a:off x="17937480" y="17737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5792</xdr:rowOff>
    </xdr:from>
    <xdr:to>
      <xdr:col>111</xdr:col>
      <xdr:colOff>177800</xdr:colOff>
      <xdr:row>106</xdr:row>
      <xdr:rowOff>14936</xdr:rowOff>
    </xdr:to>
    <xdr:cxnSp macro="">
      <xdr:nvCxnSpPr>
        <xdr:cNvPr id="694" name="直線コネクタ 693"/>
        <xdr:cNvCxnSpPr/>
      </xdr:nvCxnSpPr>
      <xdr:spPr>
        <a:xfrm flipV="1">
          <a:off x="17988280" y="1777563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95" name="n_1aveValue【公民館】&#10;一人当たり面積"/>
        <xdr:cNvSpPr txBox="1"/>
      </xdr:nvSpPr>
      <xdr:spPr>
        <a:xfrm>
          <a:off x="1856112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96" name="n_2aveValue【公民館】&#10;一人当たり面積"/>
        <xdr:cNvSpPr txBox="1"/>
      </xdr:nvSpPr>
      <xdr:spPr>
        <a:xfrm>
          <a:off x="17776267" y="174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73119</xdr:rowOff>
    </xdr:from>
    <xdr:ext cx="469744" cy="259045"/>
    <xdr:sp macro="" textlink="">
      <xdr:nvSpPr>
        <xdr:cNvPr id="697" name="n_1mainValue【公民館】&#10;一人当たり面積"/>
        <xdr:cNvSpPr txBox="1"/>
      </xdr:nvSpPr>
      <xdr:spPr>
        <a:xfrm>
          <a:off x="18561127" y="175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56863</xdr:rowOff>
    </xdr:from>
    <xdr:ext cx="469744" cy="259045"/>
    <xdr:sp macro="" textlink="">
      <xdr:nvSpPr>
        <xdr:cNvPr id="698" name="n_2mainValue【公民館】&#10;一人当たり面積"/>
        <xdr:cNvSpPr txBox="1"/>
      </xdr:nvSpPr>
      <xdr:spPr>
        <a:xfrm>
          <a:off x="17776267" y="1782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特に低くなっている施設は、認定子ども園・幼稚園・保育所と公民館である。　</a:t>
          </a:r>
          <a:endParaRPr lang="ja-JP" altLang="ja-JP" sz="1400">
            <a:effectLst/>
          </a:endParaRPr>
        </a:p>
        <a:p>
          <a:r>
            <a:rPr kumimoji="1" lang="ja-JP" altLang="ja-JP" sz="1100">
              <a:solidFill>
                <a:schemeClr val="dk1"/>
              </a:solidFill>
              <a:effectLst/>
              <a:latin typeface="+mn-lt"/>
              <a:ea typeface="+mn-ea"/>
              <a:cs typeface="+mn-cs"/>
            </a:rPr>
            <a:t>　認定子ども園・幼稚園・保育所については、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年度にかけて幼児園への一元化により大規模改修を全施設で実施したことにより、木造建物であるが有形固定資産減価償却率は低くなっている。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年度から各施設において新規整備及び改修を実施したため、類似団体と比較して有形固定資産減価償却率は低くなっている。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また、橋りょう・トンネルにおいて、主に橋梁において道路整備に合わせて積極的に投資を行ったことと、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年度から大規模な橋りょう改修を実施したため、類似団体と比較して一人当たり有形固定資産（償却資産）額が高くなっている。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12,950
12,876
368.01
14,854,512
14,551,943
142,604
7,889,870
21,602,169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086225" y="9387840"/>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124960" y="1059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020820" y="1058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312160" y="10004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17056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80" name="n_2aveValue【体育館・プール】&#10;有形固定資産減価償却率"/>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168656</xdr:rowOff>
    </xdr:from>
    <xdr:to>
      <xdr:col>24</xdr:col>
      <xdr:colOff>114300</xdr:colOff>
      <xdr:row>57</xdr:row>
      <xdr:rowOff>98806</xdr:rowOff>
    </xdr:to>
    <xdr:sp macro="" textlink="">
      <xdr:nvSpPr>
        <xdr:cNvPr id="86" name="楕円 85"/>
        <xdr:cNvSpPr/>
      </xdr:nvSpPr>
      <xdr:spPr>
        <a:xfrm>
          <a:off x="4036060" y="9556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20083</xdr:rowOff>
    </xdr:from>
    <xdr:ext cx="405111" cy="259045"/>
    <xdr:sp macro="" textlink="">
      <xdr:nvSpPr>
        <xdr:cNvPr id="87" name="【体育館・プール】&#10;有形固定資産減価償却率該当値テキスト"/>
        <xdr:cNvSpPr txBox="1"/>
      </xdr:nvSpPr>
      <xdr:spPr>
        <a:xfrm>
          <a:off x="4124960"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24638</xdr:rowOff>
    </xdr:from>
    <xdr:to>
      <xdr:col>20</xdr:col>
      <xdr:colOff>38100</xdr:colOff>
      <xdr:row>57</xdr:row>
      <xdr:rowOff>126238</xdr:rowOff>
    </xdr:to>
    <xdr:sp macro="" textlink="">
      <xdr:nvSpPr>
        <xdr:cNvPr id="88" name="楕円 87"/>
        <xdr:cNvSpPr/>
      </xdr:nvSpPr>
      <xdr:spPr>
        <a:xfrm>
          <a:off x="3312160" y="9580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48006</xdr:rowOff>
    </xdr:from>
    <xdr:to>
      <xdr:col>24</xdr:col>
      <xdr:colOff>63500</xdr:colOff>
      <xdr:row>57</xdr:row>
      <xdr:rowOff>75438</xdr:rowOff>
    </xdr:to>
    <xdr:cxnSp macro="">
      <xdr:nvCxnSpPr>
        <xdr:cNvPr id="89" name="直線コネクタ 88"/>
        <xdr:cNvCxnSpPr/>
      </xdr:nvCxnSpPr>
      <xdr:spPr>
        <a:xfrm flipV="1">
          <a:off x="3355340" y="960348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xdr:rowOff>
    </xdr:from>
    <xdr:to>
      <xdr:col>15</xdr:col>
      <xdr:colOff>101600</xdr:colOff>
      <xdr:row>57</xdr:row>
      <xdr:rowOff>103378</xdr:rowOff>
    </xdr:to>
    <xdr:sp macro="" textlink="">
      <xdr:nvSpPr>
        <xdr:cNvPr id="90" name="楕円 89"/>
        <xdr:cNvSpPr/>
      </xdr:nvSpPr>
      <xdr:spPr>
        <a:xfrm>
          <a:off x="25146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75438</xdr:rowOff>
    </xdr:to>
    <xdr:cxnSp macro="">
      <xdr:nvCxnSpPr>
        <xdr:cNvPr id="91" name="直線コネクタ 90"/>
        <xdr:cNvCxnSpPr/>
      </xdr:nvCxnSpPr>
      <xdr:spPr>
        <a:xfrm>
          <a:off x="2565400" y="960805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142765</xdr:rowOff>
    </xdr:from>
    <xdr:ext cx="405111" cy="259045"/>
    <xdr:sp macro="" textlink="">
      <xdr:nvSpPr>
        <xdr:cNvPr id="92" name="n_1mainValue【体育館・プール】&#10;有形固定資産減価償却率"/>
        <xdr:cNvSpPr txBox="1"/>
      </xdr:nvSpPr>
      <xdr:spPr>
        <a:xfrm>
          <a:off x="317056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119905</xdr:rowOff>
    </xdr:from>
    <xdr:ext cx="405111" cy="259045"/>
    <xdr:sp macro="" textlink="">
      <xdr:nvSpPr>
        <xdr:cNvPr id="93" name="n_2mainValue【体育館・プール】&#10;有形固定資産減価償却率"/>
        <xdr:cNvSpPr txBox="1"/>
      </xdr:nvSpPr>
      <xdr:spPr>
        <a:xfrm>
          <a:off x="2385704" y="934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9219565" y="9326880"/>
          <a:ext cx="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9258300" y="910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915416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22" name="【体育館・プール】&#10;一人当たり面積平均値テキスト"/>
        <xdr:cNvSpPr txBox="1"/>
      </xdr:nvSpPr>
      <xdr:spPr>
        <a:xfrm>
          <a:off x="9258300" y="10226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9192260" y="10374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844550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5" name="n_1aveValue【体育館・プール】&#10;一人当たり面積"/>
        <xdr:cNvSpPr txBox="1"/>
      </xdr:nvSpPr>
      <xdr:spPr>
        <a:xfrm>
          <a:off x="827158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7670800" y="10419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7" name="n_2aveValue【体育館・プール】&#10;一人当たり面積"/>
        <xdr:cNvSpPr txBox="1"/>
      </xdr:nvSpPr>
      <xdr:spPr>
        <a:xfrm>
          <a:off x="750958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43688</xdr:rowOff>
    </xdr:from>
    <xdr:to>
      <xdr:col>55</xdr:col>
      <xdr:colOff>50800</xdr:colOff>
      <xdr:row>63</xdr:row>
      <xdr:rowOff>145288</xdr:rowOff>
    </xdr:to>
    <xdr:sp macro="" textlink="">
      <xdr:nvSpPr>
        <xdr:cNvPr id="133" name="楕円 132"/>
        <xdr:cNvSpPr/>
      </xdr:nvSpPr>
      <xdr:spPr>
        <a:xfrm>
          <a:off x="9192260" y="10605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22115</xdr:rowOff>
    </xdr:from>
    <xdr:ext cx="469744" cy="259045"/>
    <xdr:sp macro="" textlink="">
      <xdr:nvSpPr>
        <xdr:cNvPr id="134" name="【体育館・プール】&#10;一人当たり面積該当値テキスト"/>
        <xdr:cNvSpPr txBox="1"/>
      </xdr:nvSpPr>
      <xdr:spPr>
        <a:xfrm>
          <a:off x="9258300" y="105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135" name="楕円 134"/>
        <xdr:cNvSpPr/>
      </xdr:nvSpPr>
      <xdr:spPr>
        <a:xfrm>
          <a:off x="844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94488</xdr:rowOff>
    </xdr:from>
    <xdr:to>
      <xdr:col>55</xdr:col>
      <xdr:colOff>0</xdr:colOff>
      <xdr:row>63</xdr:row>
      <xdr:rowOff>98298</xdr:rowOff>
    </xdr:to>
    <xdr:cxnSp macro="">
      <xdr:nvCxnSpPr>
        <xdr:cNvPr id="136" name="直線コネクタ 135"/>
        <xdr:cNvCxnSpPr/>
      </xdr:nvCxnSpPr>
      <xdr:spPr>
        <a:xfrm flipV="1">
          <a:off x="8496300" y="10655808"/>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50546</xdr:rowOff>
    </xdr:from>
    <xdr:to>
      <xdr:col>46</xdr:col>
      <xdr:colOff>38100</xdr:colOff>
      <xdr:row>63</xdr:row>
      <xdr:rowOff>152146</xdr:rowOff>
    </xdr:to>
    <xdr:sp macro="" textlink="">
      <xdr:nvSpPr>
        <xdr:cNvPr id="137" name="楕円 136"/>
        <xdr:cNvSpPr/>
      </xdr:nvSpPr>
      <xdr:spPr>
        <a:xfrm>
          <a:off x="7670800" y="1061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98298</xdr:rowOff>
    </xdr:from>
    <xdr:to>
      <xdr:col>50</xdr:col>
      <xdr:colOff>114300</xdr:colOff>
      <xdr:row>63</xdr:row>
      <xdr:rowOff>101346</xdr:rowOff>
    </xdr:to>
    <xdr:cxnSp macro="">
      <xdr:nvCxnSpPr>
        <xdr:cNvPr id="138" name="直線コネクタ 137"/>
        <xdr:cNvCxnSpPr/>
      </xdr:nvCxnSpPr>
      <xdr:spPr>
        <a:xfrm flipV="1">
          <a:off x="7713980" y="10659618"/>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140225</xdr:rowOff>
    </xdr:from>
    <xdr:ext cx="469744" cy="259045"/>
    <xdr:sp macro="" textlink="">
      <xdr:nvSpPr>
        <xdr:cNvPr id="139" name="n_1mainValue【体育館・プール】&#10;一人当たり面積"/>
        <xdr:cNvSpPr txBox="1"/>
      </xdr:nvSpPr>
      <xdr:spPr>
        <a:xfrm>
          <a:off x="827158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143273</xdr:rowOff>
    </xdr:from>
    <xdr:ext cx="469744" cy="259045"/>
    <xdr:sp macro="" textlink="">
      <xdr:nvSpPr>
        <xdr:cNvPr id="140" name="n_2mainValue【体育館・プール】&#10;一人当たり面積"/>
        <xdr:cNvSpPr txBox="1"/>
      </xdr:nvSpPr>
      <xdr:spPr>
        <a:xfrm>
          <a:off x="750958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5" name="テキスト ボックス 1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6" name="直線コネクタ 1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7" name="テキスト ボックス 16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8" name="直線コネクタ 167"/>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9" name="テキスト ボックス 168"/>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0" name="直線コネクタ 169"/>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1" name="テキスト ボックス 170"/>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2" name="直線コネクタ 171"/>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3" name="テキスト ボックス 172"/>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4" name="直線コネクタ 173"/>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5" name="テキスト ボックス 174"/>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179" name="直線コネクタ 178"/>
        <xdr:cNvCxnSpPr/>
      </xdr:nvCxnSpPr>
      <xdr:spPr>
        <a:xfrm flipV="1">
          <a:off x="4086225" y="168402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180" name="【市民会館】&#10;有形固定資産減価償却率最小値テキスト"/>
        <xdr:cNvSpPr txBox="1"/>
      </xdr:nvSpPr>
      <xdr:spPr>
        <a:xfrm>
          <a:off x="4124960" y="1822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181" name="直線コネクタ 180"/>
        <xdr:cNvCxnSpPr/>
      </xdr:nvCxnSpPr>
      <xdr:spPr>
        <a:xfrm>
          <a:off x="402082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82" name="【市民会館】&#10;有形固定資産減価償却率最大値テキスト"/>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83" name="直線コネクタ 182"/>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126001</xdr:rowOff>
    </xdr:from>
    <xdr:ext cx="405111" cy="259045"/>
    <xdr:sp macro="" textlink="">
      <xdr:nvSpPr>
        <xdr:cNvPr id="184" name="【市民会館】&#10;有形固定資産減価償却率平均値テキスト"/>
        <xdr:cNvSpPr txBox="1"/>
      </xdr:nvSpPr>
      <xdr:spPr>
        <a:xfrm>
          <a:off x="4124960" y="17560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185" name="フローチャート: 判断 184"/>
        <xdr:cNvSpPr/>
      </xdr:nvSpPr>
      <xdr:spPr>
        <a:xfrm>
          <a:off x="403606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186" name="フローチャート: 判断 185"/>
        <xdr:cNvSpPr/>
      </xdr:nvSpPr>
      <xdr:spPr>
        <a:xfrm>
          <a:off x="331216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187" name="n_1aveValue【市民会館】&#10;有形固定資産減価償却率"/>
        <xdr:cNvSpPr txBox="1"/>
      </xdr:nvSpPr>
      <xdr:spPr>
        <a:xfrm>
          <a:off x="3170564" y="175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188" name="フローチャート: 判断 187"/>
        <xdr:cNvSpPr/>
      </xdr:nvSpPr>
      <xdr:spPr>
        <a:xfrm>
          <a:off x="25146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189" name="n_2aveValue【市民会館】&#10;有形固定資産減価償却率"/>
        <xdr:cNvSpPr txBox="1"/>
      </xdr:nvSpPr>
      <xdr:spPr>
        <a:xfrm>
          <a:off x="2385704" y="174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0" name="テキスト ボックス 18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75692</xdr:rowOff>
    </xdr:from>
    <xdr:to>
      <xdr:col>24</xdr:col>
      <xdr:colOff>114300</xdr:colOff>
      <xdr:row>107</xdr:row>
      <xdr:rowOff>5842</xdr:rowOff>
    </xdr:to>
    <xdr:sp macro="" textlink="">
      <xdr:nvSpPr>
        <xdr:cNvPr id="195" name="楕円 194"/>
        <xdr:cNvSpPr/>
      </xdr:nvSpPr>
      <xdr:spPr>
        <a:xfrm>
          <a:off x="4036060" y="178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54119</xdr:rowOff>
    </xdr:from>
    <xdr:ext cx="405111" cy="259045"/>
    <xdr:sp macro="" textlink="">
      <xdr:nvSpPr>
        <xdr:cNvPr id="196" name="【市民会館】&#10;有形固定資産減価償却率該当値テキスト"/>
        <xdr:cNvSpPr txBox="1"/>
      </xdr:nvSpPr>
      <xdr:spPr>
        <a:xfrm>
          <a:off x="4124960" y="1782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125985</xdr:rowOff>
    </xdr:from>
    <xdr:to>
      <xdr:col>20</xdr:col>
      <xdr:colOff>38100</xdr:colOff>
      <xdr:row>107</xdr:row>
      <xdr:rowOff>56135</xdr:rowOff>
    </xdr:to>
    <xdr:sp macro="" textlink="">
      <xdr:nvSpPr>
        <xdr:cNvPr id="197" name="楕円 196"/>
        <xdr:cNvSpPr/>
      </xdr:nvSpPr>
      <xdr:spPr>
        <a:xfrm>
          <a:off x="3312160" y="1789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126492</xdr:rowOff>
    </xdr:from>
    <xdr:to>
      <xdr:col>24</xdr:col>
      <xdr:colOff>63500</xdr:colOff>
      <xdr:row>107</xdr:row>
      <xdr:rowOff>5335</xdr:rowOff>
    </xdr:to>
    <xdr:cxnSp macro="">
      <xdr:nvCxnSpPr>
        <xdr:cNvPr id="198" name="直線コネクタ 197"/>
        <xdr:cNvCxnSpPr/>
      </xdr:nvCxnSpPr>
      <xdr:spPr>
        <a:xfrm flipV="1">
          <a:off x="3355340" y="17896332"/>
          <a:ext cx="73152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xdr:rowOff>
    </xdr:from>
    <xdr:to>
      <xdr:col>15</xdr:col>
      <xdr:colOff>101600</xdr:colOff>
      <xdr:row>107</xdr:row>
      <xdr:rowOff>106426</xdr:rowOff>
    </xdr:to>
    <xdr:sp macro="" textlink="">
      <xdr:nvSpPr>
        <xdr:cNvPr id="199" name="楕円 198"/>
        <xdr:cNvSpPr/>
      </xdr:nvSpPr>
      <xdr:spPr>
        <a:xfrm>
          <a:off x="251460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5335</xdr:rowOff>
    </xdr:from>
    <xdr:to>
      <xdr:col>19</xdr:col>
      <xdr:colOff>177800</xdr:colOff>
      <xdr:row>107</xdr:row>
      <xdr:rowOff>55626</xdr:rowOff>
    </xdr:to>
    <xdr:cxnSp macro="">
      <xdr:nvCxnSpPr>
        <xdr:cNvPr id="200" name="直線コネクタ 199"/>
        <xdr:cNvCxnSpPr/>
      </xdr:nvCxnSpPr>
      <xdr:spPr>
        <a:xfrm flipV="1">
          <a:off x="2565400" y="17942815"/>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47262</xdr:rowOff>
    </xdr:from>
    <xdr:ext cx="405111" cy="259045"/>
    <xdr:sp macro="" textlink="">
      <xdr:nvSpPr>
        <xdr:cNvPr id="201" name="n_1mainValue【市民会館】&#10;有形固定資産減価償却率"/>
        <xdr:cNvSpPr txBox="1"/>
      </xdr:nvSpPr>
      <xdr:spPr>
        <a:xfrm>
          <a:off x="3170564" y="179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97553</xdr:rowOff>
    </xdr:from>
    <xdr:ext cx="405111" cy="259045"/>
    <xdr:sp macro="" textlink="">
      <xdr:nvSpPr>
        <xdr:cNvPr id="202" name="n_2mainValue【市民会館】&#10;有形固定資産減価償却率"/>
        <xdr:cNvSpPr txBox="1"/>
      </xdr:nvSpPr>
      <xdr:spPr>
        <a:xfrm>
          <a:off x="2385704" y="180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3" name="正方形/長方形 2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4" name="正方形/長方形 20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5" name="正方形/長方形 20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6" name="正方形/長方形 20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7" name="正方形/長方形 20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8" name="正方形/長方形 20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9" name="正方形/長方形 20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0" name="正方形/長方形 20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1" name="テキスト ボックス 21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2" name="直線コネクタ 21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3" name="直線コネクタ 212"/>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4" name="テキスト ボックス 213"/>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5" name="直線コネクタ 214"/>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6" name="テキスト ボックス 215"/>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7" name="直線コネクタ 216"/>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8" name="テキスト ボックス 217"/>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9" name="直線コネクタ 218"/>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0" name="テキスト ボックス 219"/>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1" name="直線コネクタ 220"/>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2" name="テキスト ボックス 221"/>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3" name="直線コネクタ 222"/>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4" name="テキスト ボックス 223"/>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228" name="直線コネクタ 227"/>
        <xdr:cNvCxnSpPr/>
      </xdr:nvCxnSpPr>
      <xdr:spPr>
        <a:xfrm flipV="1">
          <a:off x="9219565" y="167781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29"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30" name="直線コネクタ 229"/>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31" name="【市民会館】&#10;一人当たり面積最大値テキスト"/>
        <xdr:cNvSpPr txBox="1"/>
      </xdr:nvSpPr>
      <xdr:spPr>
        <a:xfrm>
          <a:off x="9258300" y="165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32" name="直線コネクタ 231"/>
        <xdr:cNvCxnSpPr/>
      </xdr:nvCxnSpPr>
      <xdr:spPr>
        <a:xfrm>
          <a:off x="915416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103795</xdr:rowOff>
    </xdr:from>
    <xdr:ext cx="469744" cy="259045"/>
    <xdr:sp macro="" textlink="">
      <xdr:nvSpPr>
        <xdr:cNvPr id="233" name="【市民会館】&#10;一人当たり面積平均値テキスト"/>
        <xdr:cNvSpPr txBox="1"/>
      </xdr:nvSpPr>
      <xdr:spPr>
        <a:xfrm>
          <a:off x="9258300" y="17370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234" name="フローチャート: 判断 233"/>
        <xdr:cNvSpPr/>
      </xdr:nvSpPr>
      <xdr:spPr>
        <a:xfrm>
          <a:off x="91922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235" name="フローチャート: 判断 234"/>
        <xdr:cNvSpPr/>
      </xdr:nvSpPr>
      <xdr:spPr>
        <a:xfrm>
          <a:off x="8445500" y="17414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236" name="n_1aveValue【市民会館】&#10;一人当たり面積"/>
        <xdr:cNvSpPr txBox="1"/>
      </xdr:nvSpPr>
      <xdr:spPr>
        <a:xfrm>
          <a:off x="8271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237" name="フローチャート: 判断 236"/>
        <xdr:cNvSpPr/>
      </xdr:nvSpPr>
      <xdr:spPr>
        <a:xfrm>
          <a:off x="7670800" y="17414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238" name="n_2aveValue【市民会館】&#10;一人当たり面積"/>
        <xdr:cNvSpPr txBox="1"/>
      </xdr:nvSpPr>
      <xdr:spPr>
        <a:xfrm>
          <a:off x="7509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9" name="テキスト ボックス 23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0" name="テキスト ボックス 23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1" name="テキスト ボックス 24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2" name="テキスト ボックス 24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3" name="テキスト ボックス 24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244" name="楕円 243"/>
        <xdr:cNvSpPr/>
      </xdr:nvSpPr>
      <xdr:spPr>
        <a:xfrm>
          <a:off x="919226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140988</xdr:rowOff>
    </xdr:from>
    <xdr:ext cx="469744" cy="259045"/>
    <xdr:sp macro="" textlink="">
      <xdr:nvSpPr>
        <xdr:cNvPr id="245" name="【市民会館】&#10;一人当たり面積該当値テキスト"/>
        <xdr:cNvSpPr txBox="1"/>
      </xdr:nvSpPr>
      <xdr:spPr>
        <a:xfrm>
          <a:off x="9258300" y="175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246" name="楕円 245"/>
        <xdr:cNvSpPr/>
      </xdr:nvSpPr>
      <xdr:spPr>
        <a:xfrm>
          <a:off x="8445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61505</xdr:rowOff>
    </xdr:to>
    <xdr:cxnSp macro="">
      <xdr:nvCxnSpPr>
        <xdr:cNvPr id="247" name="直線コネクタ 246"/>
        <xdr:cNvCxnSpPr/>
      </xdr:nvCxnSpPr>
      <xdr:spPr>
        <a:xfrm flipV="1">
          <a:off x="8496300" y="17644111"/>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23768</xdr:rowOff>
    </xdr:from>
    <xdr:to>
      <xdr:col>46</xdr:col>
      <xdr:colOff>38100</xdr:colOff>
      <xdr:row>105</xdr:row>
      <xdr:rowOff>125368</xdr:rowOff>
    </xdr:to>
    <xdr:sp macro="" textlink="">
      <xdr:nvSpPr>
        <xdr:cNvPr id="248" name="楕円 247"/>
        <xdr:cNvSpPr/>
      </xdr:nvSpPr>
      <xdr:spPr>
        <a:xfrm>
          <a:off x="7670800" y="17625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74568</xdr:rowOff>
    </xdr:to>
    <xdr:cxnSp macro="">
      <xdr:nvCxnSpPr>
        <xdr:cNvPr id="249" name="直線コネクタ 248"/>
        <xdr:cNvCxnSpPr/>
      </xdr:nvCxnSpPr>
      <xdr:spPr>
        <a:xfrm flipV="1">
          <a:off x="7713980" y="17663705"/>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103432</xdr:rowOff>
    </xdr:from>
    <xdr:ext cx="469744" cy="259045"/>
    <xdr:sp macro="" textlink="">
      <xdr:nvSpPr>
        <xdr:cNvPr id="250" name="n_1mainValue【市民会館】&#10;一人当たり面積"/>
        <xdr:cNvSpPr txBox="1"/>
      </xdr:nvSpPr>
      <xdr:spPr>
        <a:xfrm>
          <a:off x="827158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116495</xdr:rowOff>
    </xdr:from>
    <xdr:ext cx="469744" cy="259045"/>
    <xdr:sp macro="" textlink="">
      <xdr:nvSpPr>
        <xdr:cNvPr id="251" name="n_2mainValue【市民会館】&#10;一人当たり面積"/>
        <xdr:cNvSpPr txBox="1"/>
      </xdr:nvSpPr>
      <xdr:spPr>
        <a:xfrm>
          <a:off x="7509587" y="177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6" name="直線コネクタ 275"/>
        <xdr:cNvCxnSpPr/>
      </xdr:nvCxnSpPr>
      <xdr:spPr>
        <a:xfrm flipV="1">
          <a:off x="14375764" y="572833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7" name="【一般廃棄物処理施設】&#10;有形固定資産減価償却率最小値テキスト"/>
        <xdr:cNvSpPr txBox="1"/>
      </xdr:nvSpPr>
      <xdr:spPr>
        <a:xfrm>
          <a:off x="144145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78" name="直線コネクタ 277"/>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79" name="【一般廃棄物処理施設】&#10;有形固定資産減価償却率最大値テキスト"/>
        <xdr:cNvSpPr txBox="1"/>
      </xdr:nvSpPr>
      <xdr:spPr>
        <a:xfrm>
          <a:off x="144145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0" name="直線コネクタ 279"/>
        <xdr:cNvCxnSpPr/>
      </xdr:nvCxnSpPr>
      <xdr:spPr>
        <a:xfrm>
          <a:off x="14287500" y="5728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281" name="【一般廃棄物処理施設】&#10;有形固定資産減価償却率平均値テキスト"/>
        <xdr:cNvSpPr txBox="1"/>
      </xdr:nvSpPr>
      <xdr:spPr>
        <a:xfrm>
          <a:off x="144145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2" name="フローチャート: 判断 281"/>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3" name="フローチャート: 判断 282"/>
        <xdr:cNvSpPr/>
      </xdr:nvSpPr>
      <xdr:spPr>
        <a:xfrm>
          <a:off x="135788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84" name="n_1aveValue【一般廃棄物処理施設】&#10;有形固定資産減価償却率"/>
        <xdr:cNvSpPr txBox="1"/>
      </xdr:nvSpPr>
      <xdr:spPr>
        <a:xfrm>
          <a:off x="13437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285" name="フローチャート: 判断 284"/>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286" name="n_2aveValue【一般廃棄物処理施設】&#10;有形固定資産減価償却率"/>
        <xdr:cNvSpPr txBox="1"/>
      </xdr:nvSpPr>
      <xdr:spPr>
        <a:xfrm>
          <a:off x="12675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292" name="楕円 291"/>
        <xdr:cNvSpPr/>
      </xdr:nvSpPr>
      <xdr:spPr>
        <a:xfrm>
          <a:off x="14325600" y="6746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293" name="【一般廃棄物処理施設】&#10;有形固定資産減価償却率該当値テキスト"/>
        <xdr:cNvSpPr txBox="1"/>
      </xdr:nvSpPr>
      <xdr:spPr>
        <a:xfrm>
          <a:off x="144145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294" name="楕円 293"/>
        <xdr:cNvSpPr/>
      </xdr:nvSpPr>
      <xdr:spPr>
        <a:xfrm>
          <a:off x="135788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91440</xdr:rowOff>
    </xdr:to>
    <xdr:cxnSp macro="">
      <xdr:nvCxnSpPr>
        <xdr:cNvPr id="295" name="直線コネクタ 294"/>
        <xdr:cNvCxnSpPr/>
      </xdr:nvCxnSpPr>
      <xdr:spPr>
        <a:xfrm>
          <a:off x="13629640" y="6648450"/>
          <a:ext cx="74676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296" name="楕円 295"/>
        <xdr:cNvSpPr/>
      </xdr:nvSpPr>
      <xdr:spPr>
        <a:xfrm>
          <a:off x="1280414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142875</xdr:rowOff>
    </xdr:to>
    <xdr:cxnSp macro="">
      <xdr:nvCxnSpPr>
        <xdr:cNvPr id="297" name="直線コネクタ 296"/>
        <xdr:cNvCxnSpPr/>
      </xdr:nvCxnSpPr>
      <xdr:spPr>
        <a:xfrm flipV="1">
          <a:off x="12854940" y="66484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298" name="n_1mainValue【一般廃棄物処理施設】&#10;有形固定資産減価償却率"/>
        <xdr:cNvSpPr txBox="1"/>
      </xdr:nvSpPr>
      <xdr:spPr>
        <a:xfrm>
          <a:off x="13437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299" name="n_2mainValue【一般廃棄物処理施設】&#10;有形固定資産減価償却率"/>
        <xdr:cNvSpPr txBox="1"/>
      </xdr:nvSpPr>
      <xdr:spPr>
        <a:xfrm>
          <a:off x="126752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21" name="直線コネクタ 320"/>
        <xdr:cNvCxnSpPr/>
      </xdr:nvCxnSpPr>
      <xdr:spPr>
        <a:xfrm flipV="1">
          <a:off x="19509104" y="5642560"/>
          <a:ext cx="0" cy="13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22" name="【一般廃棄物処理施設】&#10;一人当たり有形固定資産（償却資産）額最小値テキスト"/>
        <xdr:cNvSpPr txBox="1"/>
      </xdr:nvSpPr>
      <xdr:spPr>
        <a:xfrm>
          <a:off x="19547840" y="70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23" name="直線コネクタ 322"/>
        <xdr:cNvCxnSpPr/>
      </xdr:nvCxnSpPr>
      <xdr:spPr>
        <a:xfrm>
          <a:off x="19443700" y="6999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4" name="【一般廃棄物処理施設】&#10;一人当たり有形固定資産（償却資産）額最大値テキスト"/>
        <xdr:cNvSpPr txBox="1"/>
      </xdr:nvSpPr>
      <xdr:spPr>
        <a:xfrm>
          <a:off x="19547840" y="542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5" name="直線コネクタ 324"/>
        <xdr:cNvCxnSpPr/>
      </xdr:nvCxnSpPr>
      <xdr:spPr>
        <a:xfrm>
          <a:off x="19443700" y="564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26" name="【一般廃棄物処理施設】&#10;一人当たり有形固定資産（償却資産）額平均値テキスト"/>
        <xdr:cNvSpPr txBox="1"/>
      </xdr:nvSpPr>
      <xdr:spPr>
        <a:xfrm>
          <a:off x="19547840" y="6367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7" name="フローチャート: 判断 326"/>
        <xdr:cNvSpPr/>
      </xdr:nvSpPr>
      <xdr:spPr>
        <a:xfrm>
          <a:off x="19458940" y="63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8" name="フローチャート: 判断 327"/>
        <xdr:cNvSpPr/>
      </xdr:nvSpPr>
      <xdr:spPr>
        <a:xfrm>
          <a:off x="18735040" y="644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168112</xdr:rowOff>
    </xdr:from>
    <xdr:ext cx="599010" cy="259045"/>
    <xdr:sp macro="" textlink="">
      <xdr:nvSpPr>
        <xdr:cNvPr id="329" name="n_1aveValue【一般廃棄物処理施設】&#10;一人当たり有形固定資産（償却資産）額"/>
        <xdr:cNvSpPr txBox="1"/>
      </xdr:nvSpPr>
      <xdr:spPr>
        <a:xfrm>
          <a:off x="1849649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30" name="フローチャート: 判断 329"/>
        <xdr:cNvSpPr/>
      </xdr:nvSpPr>
      <xdr:spPr>
        <a:xfrm>
          <a:off x="179374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88683</xdr:rowOff>
    </xdr:from>
    <xdr:ext cx="534377" cy="259045"/>
    <xdr:sp macro="" textlink="">
      <xdr:nvSpPr>
        <xdr:cNvPr id="331" name="n_2aveValue【一般廃棄物処理施設】&#10;一人当たり有形固定資産（償却資産）額"/>
        <xdr:cNvSpPr txBox="1"/>
      </xdr:nvSpPr>
      <xdr:spPr>
        <a:xfrm>
          <a:off x="1776681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2" name="テキスト ボックス 3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122637</xdr:rowOff>
    </xdr:from>
    <xdr:to>
      <xdr:col>116</xdr:col>
      <xdr:colOff>114300</xdr:colOff>
      <xdr:row>38</xdr:row>
      <xdr:rowOff>52787</xdr:rowOff>
    </xdr:to>
    <xdr:sp macro="" textlink="">
      <xdr:nvSpPr>
        <xdr:cNvPr id="337" name="楕円 336"/>
        <xdr:cNvSpPr/>
      </xdr:nvSpPr>
      <xdr:spPr>
        <a:xfrm>
          <a:off x="19458940" y="6325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145514</xdr:rowOff>
    </xdr:from>
    <xdr:ext cx="599010" cy="259045"/>
    <xdr:sp macro="" textlink="">
      <xdr:nvSpPr>
        <xdr:cNvPr id="338" name="【一般廃棄物処理施設】&#10;一人当たり有形固定資産（償却資産）額該当値テキスト"/>
        <xdr:cNvSpPr txBox="1"/>
      </xdr:nvSpPr>
      <xdr:spPr>
        <a:xfrm>
          <a:off x="19547840" y="61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73790</xdr:rowOff>
    </xdr:from>
    <xdr:to>
      <xdr:col>112</xdr:col>
      <xdr:colOff>38100</xdr:colOff>
      <xdr:row>38</xdr:row>
      <xdr:rowOff>3940</xdr:rowOff>
    </xdr:to>
    <xdr:sp macro="" textlink="">
      <xdr:nvSpPr>
        <xdr:cNvPr id="339" name="楕円 338"/>
        <xdr:cNvSpPr/>
      </xdr:nvSpPr>
      <xdr:spPr>
        <a:xfrm>
          <a:off x="18735040" y="6276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124590</xdr:rowOff>
    </xdr:from>
    <xdr:to>
      <xdr:col>116</xdr:col>
      <xdr:colOff>63500</xdr:colOff>
      <xdr:row>38</xdr:row>
      <xdr:rowOff>1987</xdr:rowOff>
    </xdr:to>
    <xdr:cxnSp macro="">
      <xdr:nvCxnSpPr>
        <xdr:cNvPr id="340" name="直線コネクタ 339"/>
        <xdr:cNvCxnSpPr/>
      </xdr:nvCxnSpPr>
      <xdr:spPr>
        <a:xfrm>
          <a:off x="18778220" y="6327270"/>
          <a:ext cx="731520" cy="4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110375</xdr:rowOff>
    </xdr:from>
    <xdr:to>
      <xdr:col>107</xdr:col>
      <xdr:colOff>101600</xdr:colOff>
      <xdr:row>38</xdr:row>
      <xdr:rowOff>40525</xdr:rowOff>
    </xdr:to>
    <xdr:sp macro="" textlink="">
      <xdr:nvSpPr>
        <xdr:cNvPr id="341" name="楕円 340"/>
        <xdr:cNvSpPr/>
      </xdr:nvSpPr>
      <xdr:spPr>
        <a:xfrm>
          <a:off x="17937480" y="631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124590</xdr:rowOff>
    </xdr:from>
    <xdr:to>
      <xdr:col>111</xdr:col>
      <xdr:colOff>177800</xdr:colOff>
      <xdr:row>37</xdr:row>
      <xdr:rowOff>161175</xdr:rowOff>
    </xdr:to>
    <xdr:cxnSp macro="">
      <xdr:nvCxnSpPr>
        <xdr:cNvPr id="342" name="直線コネクタ 341"/>
        <xdr:cNvCxnSpPr/>
      </xdr:nvCxnSpPr>
      <xdr:spPr>
        <a:xfrm flipV="1">
          <a:off x="17988280" y="6327270"/>
          <a:ext cx="78994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20467</xdr:rowOff>
    </xdr:from>
    <xdr:ext cx="599010" cy="259045"/>
    <xdr:sp macro="" textlink="">
      <xdr:nvSpPr>
        <xdr:cNvPr id="343" name="n_1mainValue【一般廃棄物処理施設】&#10;一人当たり有形固定資産（償却資産）額"/>
        <xdr:cNvSpPr txBox="1"/>
      </xdr:nvSpPr>
      <xdr:spPr>
        <a:xfrm>
          <a:off x="18496495" y="605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57052</xdr:rowOff>
    </xdr:from>
    <xdr:ext cx="599010" cy="259045"/>
    <xdr:sp macro="" textlink="">
      <xdr:nvSpPr>
        <xdr:cNvPr id="344" name="n_2mainValue【一般廃棄物処理施設】&#10;一人当たり有形固定資産（償却資産）額"/>
        <xdr:cNvSpPr txBox="1"/>
      </xdr:nvSpPr>
      <xdr:spPr>
        <a:xfrm>
          <a:off x="17734495" y="60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1" name="テキスト ボックス 37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2" name="直線コネクタ 37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3" name="テキスト ボックス 37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4" name="直線コネクタ 37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5" name="テキスト ボックス 37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6" name="直線コネクタ 37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7" name="テキスト ボックス 37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8" name="直線コネクタ 37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9" name="テキスト ボックス 37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0" name="直線コネクタ 37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1" name="テキスト ボックス 38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85" name="直線コネクタ 384"/>
        <xdr:cNvCxnSpPr/>
      </xdr:nvCxnSpPr>
      <xdr:spPr>
        <a:xfrm flipV="1">
          <a:off x="14375764" y="1304163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86" name="【消防施設】&#10;有形固定資産減価償却率最小値テキスト"/>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87" name="直線コネクタ 386"/>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8"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9" name="直線コネクタ 388"/>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90" name="【消防施設】&#10;有形固定資産減価償却率平均値テキスト"/>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91" name="フローチャート: 判断 390"/>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92" name="フローチャート: 判断 391"/>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393" name="n_1aveValue【消防施設】&#10;有形固定資産減価償却率"/>
        <xdr:cNvSpPr txBox="1"/>
      </xdr:nvSpPr>
      <xdr:spPr>
        <a:xfrm>
          <a:off x="13437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94" name="フローチャート: 判断 393"/>
        <xdr:cNvSpPr/>
      </xdr:nvSpPr>
      <xdr:spPr>
        <a:xfrm>
          <a:off x="1280414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95" name="n_2aveValue【消防施設】&#10;有形固定資産減価償却率"/>
        <xdr:cNvSpPr txBox="1"/>
      </xdr:nvSpPr>
      <xdr:spPr>
        <a:xfrm>
          <a:off x="1267524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6" name="テキスト ボックス 39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7" name="テキスト ボックス 39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8" name="テキスト ボックス 39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9" name="テキスト ボックス 39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0" name="テキスト ボックス 39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01" name="楕円 400"/>
        <xdr:cNvSpPr/>
      </xdr:nvSpPr>
      <xdr:spPr>
        <a:xfrm>
          <a:off x="14325600" y="1405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402" name="【消防施設】&#10;有形固定資産減価償却率該当値テキスト"/>
        <xdr:cNvSpPr txBox="1"/>
      </xdr:nvSpPr>
      <xdr:spPr>
        <a:xfrm>
          <a:off x="144145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19686</xdr:rowOff>
    </xdr:from>
    <xdr:to>
      <xdr:col>81</xdr:col>
      <xdr:colOff>101600</xdr:colOff>
      <xdr:row>84</xdr:row>
      <xdr:rowOff>121286</xdr:rowOff>
    </xdr:to>
    <xdr:sp macro="" textlink="">
      <xdr:nvSpPr>
        <xdr:cNvPr id="403" name="楕円 402"/>
        <xdr:cNvSpPr/>
      </xdr:nvSpPr>
      <xdr:spPr>
        <a:xfrm>
          <a:off x="1357884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70486</xdr:rowOff>
    </xdr:to>
    <xdr:cxnSp macro="">
      <xdr:nvCxnSpPr>
        <xdr:cNvPr id="404" name="直線コネクタ 403"/>
        <xdr:cNvCxnSpPr/>
      </xdr:nvCxnSpPr>
      <xdr:spPr>
        <a:xfrm flipV="1">
          <a:off x="13629640" y="14100810"/>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405" name="楕円 404"/>
        <xdr:cNvSpPr/>
      </xdr:nvSpPr>
      <xdr:spPr>
        <a:xfrm>
          <a:off x="1280414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89536</xdr:rowOff>
    </xdr:to>
    <xdr:cxnSp macro="">
      <xdr:nvCxnSpPr>
        <xdr:cNvPr id="406" name="直線コネクタ 405"/>
        <xdr:cNvCxnSpPr/>
      </xdr:nvCxnSpPr>
      <xdr:spPr>
        <a:xfrm flipV="1">
          <a:off x="12854940" y="1415224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407" name="n_1mainValue【消防施設】&#10;有形固定資産減価償却率"/>
        <xdr:cNvSpPr txBox="1"/>
      </xdr:nvSpPr>
      <xdr:spPr>
        <a:xfrm>
          <a:off x="134372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408" name="n_2mainValue【消防施設】&#10;有形固定資産減価償却率"/>
        <xdr:cNvSpPr txBox="1"/>
      </xdr:nvSpPr>
      <xdr:spPr>
        <a:xfrm>
          <a:off x="1267524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9" name="直線コネクタ 41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0" name="テキスト ボックス 41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1" name="直線コネクタ 42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2" name="テキスト ボックス 42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3" name="直線コネクタ 42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4" name="テキスト ボックス 42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5" name="直線コネクタ 42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6" name="テキスト ボックス 42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7" name="直線コネクタ 42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8" name="テキスト ボックス 42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9" name="直線コネクタ 42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0" name="テキスト ボックス 42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32" name="直線コネクタ 431"/>
        <xdr:cNvCxnSpPr/>
      </xdr:nvCxnSpPr>
      <xdr:spPr>
        <a:xfrm flipV="1">
          <a:off x="19509104" y="1324356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3" name="【消防施設】&#10;一人当たり面積最小値テキスト"/>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34" name="直線コネクタ 433"/>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35" name="【消防施設】&#10;一人当たり面積最大値テキスト"/>
        <xdr:cNvSpPr txBox="1"/>
      </xdr:nvSpPr>
      <xdr:spPr>
        <a:xfrm>
          <a:off x="1954784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36" name="直線コネクタ 435"/>
        <xdr:cNvCxnSpPr/>
      </xdr:nvCxnSpPr>
      <xdr:spPr>
        <a:xfrm>
          <a:off x="19443700" y="1324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437" name="【消防施設】&#10;一人当たり面積平均値テキスト"/>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38" name="フローチャート: 判断 437"/>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39" name="フローチャート: 判断 438"/>
        <xdr:cNvSpPr/>
      </xdr:nvSpPr>
      <xdr:spPr>
        <a:xfrm>
          <a:off x="1873504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440" name="n_1aveValue【消防施設】&#10;一人当たり面積"/>
        <xdr:cNvSpPr txBox="1"/>
      </xdr:nvSpPr>
      <xdr:spPr>
        <a:xfrm>
          <a:off x="18561127" y="139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41" name="フローチャート: 判断 440"/>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442" name="n_2aveValue【消防施設】&#10;一人当たり面積"/>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3" name="テキスト ボックス 4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448" name="楕円 447"/>
        <xdr:cNvSpPr/>
      </xdr:nvSpPr>
      <xdr:spPr>
        <a:xfrm>
          <a:off x="1945894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73677</xdr:rowOff>
    </xdr:from>
    <xdr:ext cx="469744" cy="259045"/>
    <xdr:sp macro="" textlink="">
      <xdr:nvSpPr>
        <xdr:cNvPr id="449" name="【消防施設】&#10;一人当たり面積該当値テキスト"/>
        <xdr:cNvSpPr txBox="1"/>
      </xdr:nvSpPr>
      <xdr:spPr>
        <a:xfrm>
          <a:off x="19547840"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151130</xdr:rowOff>
    </xdr:from>
    <xdr:to>
      <xdr:col>112</xdr:col>
      <xdr:colOff>38100</xdr:colOff>
      <xdr:row>79</xdr:row>
      <xdr:rowOff>81280</xdr:rowOff>
    </xdr:to>
    <xdr:sp macro="" textlink="">
      <xdr:nvSpPr>
        <xdr:cNvPr id="450" name="楕円 449"/>
        <xdr:cNvSpPr/>
      </xdr:nvSpPr>
      <xdr:spPr>
        <a:xfrm>
          <a:off x="18735040" y="1322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0</xdr:rowOff>
    </xdr:from>
    <xdr:to>
      <xdr:col>116</xdr:col>
      <xdr:colOff>63500</xdr:colOff>
      <xdr:row>79</xdr:row>
      <xdr:rowOff>30480</xdr:rowOff>
    </xdr:to>
    <xdr:cxnSp macro="">
      <xdr:nvCxnSpPr>
        <xdr:cNvPr id="451" name="直線コネクタ 450"/>
        <xdr:cNvCxnSpPr/>
      </xdr:nvCxnSpPr>
      <xdr:spPr>
        <a:xfrm flipV="1">
          <a:off x="18778220" y="1324356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10161</xdr:rowOff>
    </xdr:from>
    <xdr:to>
      <xdr:col>107</xdr:col>
      <xdr:colOff>101600</xdr:colOff>
      <xdr:row>79</xdr:row>
      <xdr:rowOff>111761</xdr:rowOff>
    </xdr:to>
    <xdr:sp macro="" textlink="">
      <xdr:nvSpPr>
        <xdr:cNvPr id="452" name="楕円 451"/>
        <xdr:cNvSpPr/>
      </xdr:nvSpPr>
      <xdr:spPr>
        <a:xfrm>
          <a:off x="1793748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30480</xdr:rowOff>
    </xdr:from>
    <xdr:to>
      <xdr:col>111</xdr:col>
      <xdr:colOff>177800</xdr:colOff>
      <xdr:row>79</xdr:row>
      <xdr:rowOff>60961</xdr:rowOff>
    </xdr:to>
    <xdr:cxnSp macro="">
      <xdr:nvCxnSpPr>
        <xdr:cNvPr id="453" name="直線コネクタ 452"/>
        <xdr:cNvCxnSpPr/>
      </xdr:nvCxnSpPr>
      <xdr:spPr>
        <a:xfrm flipV="1">
          <a:off x="17988280" y="13274040"/>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97807</xdr:rowOff>
    </xdr:from>
    <xdr:ext cx="469744" cy="259045"/>
    <xdr:sp macro="" textlink="">
      <xdr:nvSpPr>
        <xdr:cNvPr id="454" name="n_1mainValue【消防施設】&#10;一人当たり面積"/>
        <xdr:cNvSpPr txBox="1"/>
      </xdr:nvSpPr>
      <xdr:spPr>
        <a:xfrm>
          <a:off x="18561127" y="130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128288</xdr:rowOff>
    </xdr:from>
    <xdr:ext cx="469744" cy="259045"/>
    <xdr:sp macro="" textlink="">
      <xdr:nvSpPr>
        <xdr:cNvPr id="455" name="n_2mainValue【消防施設】&#10;一人当たり面積"/>
        <xdr:cNvSpPr txBox="1"/>
      </xdr:nvSpPr>
      <xdr:spPr>
        <a:xfrm>
          <a:off x="17776267" y="130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6" name="直線コネクタ 46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7" name="テキスト ボックス 466"/>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8" name="直線コネクタ 46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9" name="テキスト ボックス 46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0" name="直線コネクタ 46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1" name="テキスト ボックス 47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2" name="直線コネクタ 47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3" name="テキスト ボックス 47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4" name="直線コネクタ 47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5" name="テキスト ボックス 47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6" name="直線コネクタ 47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7" name="テキスト ボックス 476"/>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81" name="直線コネクタ 480"/>
        <xdr:cNvCxnSpPr/>
      </xdr:nvCxnSpPr>
      <xdr:spPr>
        <a:xfrm flipV="1">
          <a:off x="14375764" y="16713381"/>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82" name="【庁舎】&#10;有形固定資産減価償却率最小値テキスト"/>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83" name="直線コネクタ 482"/>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4"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5" name="直線コネクタ 484"/>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486" name="【庁舎】&#10;有形固定資産減価償却率平均値テキスト"/>
        <xdr:cNvSpPr txBox="1"/>
      </xdr:nvSpPr>
      <xdr:spPr>
        <a:xfrm>
          <a:off x="14414500" y="1721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87" name="フローチャート: 判断 486"/>
        <xdr:cNvSpPr/>
      </xdr:nvSpPr>
      <xdr:spPr>
        <a:xfrm>
          <a:off x="14325600" y="173592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88" name="フローチャート: 判断 487"/>
        <xdr:cNvSpPr/>
      </xdr:nvSpPr>
      <xdr:spPr>
        <a:xfrm>
          <a:off x="135788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489" name="n_1aveValue【庁舎】&#10;有形固定資産減価償却率"/>
        <xdr:cNvSpPr txBox="1"/>
      </xdr:nvSpPr>
      <xdr:spPr>
        <a:xfrm>
          <a:off x="13437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490" name="フローチャート: 判断 489"/>
        <xdr:cNvSpPr/>
      </xdr:nvSpPr>
      <xdr:spPr>
        <a:xfrm>
          <a:off x="12804140" y="173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491" name="n_2aveValue【庁舎】&#10;有形固定資産減価償却率"/>
        <xdr:cNvSpPr txBox="1"/>
      </xdr:nvSpPr>
      <xdr:spPr>
        <a:xfrm>
          <a:off x="126752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497" name="楕円 496"/>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498" name="【庁舎】&#10;有形固定資産減価償却率該当値テキスト"/>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499" name="楕円 498"/>
        <xdr:cNvSpPr/>
      </xdr:nvSpPr>
      <xdr:spPr>
        <a:xfrm>
          <a:off x="1357884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107</xdr:row>
      <xdr:rowOff>15784</xdr:rowOff>
    </xdr:to>
    <xdr:cxnSp macro="">
      <xdr:nvCxnSpPr>
        <xdr:cNvPr id="500" name="直線コネクタ 499"/>
        <xdr:cNvCxnSpPr/>
      </xdr:nvCxnSpPr>
      <xdr:spPr>
        <a:xfrm>
          <a:off x="13629640" y="17216301"/>
          <a:ext cx="746760" cy="7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01" name="楕円 500"/>
        <xdr:cNvSpPr/>
      </xdr:nvSpPr>
      <xdr:spPr>
        <a:xfrm>
          <a:off x="12804140" y="1719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143148</xdr:rowOff>
    </xdr:to>
    <xdr:cxnSp macro="">
      <xdr:nvCxnSpPr>
        <xdr:cNvPr id="502" name="直線コネクタ 501"/>
        <xdr:cNvCxnSpPr/>
      </xdr:nvCxnSpPr>
      <xdr:spPr>
        <a:xfrm flipV="1">
          <a:off x="12854940" y="17216301"/>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12898</xdr:rowOff>
    </xdr:from>
    <xdr:ext cx="405111" cy="259045"/>
    <xdr:sp macro="" textlink="">
      <xdr:nvSpPr>
        <xdr:cNvPr id="503" name="n_1mainValue【庁舎】&#10;有形固定資産減価償却率"/>
        <xdr:cNvSpPr txBox="1"/>
      </xdr:nvSpPr>
      <xdr:spPr>
        <a:xfrm>
          <a:off x="1343724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504" name="n_2mainValue【庁舎】&#10;有形固定資産減価償却率"/>
        <xdr:cNvSpPr txBox="1"/>
      </xdr:nvSpPr>
      <xdr:spPr>
        <a:xfrm>
          <a:off x="1267524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30" name="直線コネクタ 529"/>
        <xdr:cNvCxnSpPr/>
      </xdr:nvCxnSpPr>
      <xdr:spPr>
        <a:xfrm flipV="1">
          <a:off x="19509104" y="16820606"/>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31" name="【庁舎】&#10;一人当たり面積最小値テキスト"/>
        <xdr:cNvSpPr txBox="1"/>
      </xdr:nvSpPr>
      <xdr:spPr>
        <a:xfrm>
          <a:off x="19547840" y="181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32" name="直線コネクタ 531"/>
        <xdr:cNvCxnSpPr/>
      </xdr:nvCxnSpPr>
      <xdr:spPr>
        <a:xfrm>
          <a:off x="194437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33"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34" name="直線コネクタ 533"/>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35" name="【庁舎】&#10;一人当たり面積平均値テキスト"/>
        <xdr:cNvSpPr txBox="1"/>
      </xdr:nvSpPr>
      <xdr:spPr>
        <a:xfrm>
          <a:off x="19547840" y="1769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36" name="フローチャート: 判断 535"/>
        <xdr:cNvSpPr/>
      </xdr:nvSpPr>
      <xdr:spPr>
        <a:xfrm>
          <a:off x="194589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37" name="フローチャート: 判断 536"/>
        <xdr:cNvSpPr/>
      </xdr:nvSpPr>
      <xdr:spPr>
        <a:xfrm>
          <a:off x="1873504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38" name="n_1aveValue【庁舎】&#10;一人当たり面積"/>
        <xdr:cNvSpPr txBox="1"/>
      </xdr:nvSpPr>
      <xdr:spPr>
        <a:xfrm>
          <a:off x="185611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39" name="フローチャート: 判断 538"/>
        <xdr:cNvSpPr/>
      </xdr:nvSpPr>
      <xdr:spPr>
        <a:xfrm>
          <a:off x="179374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540" name="n_2aveValue【庁舎】&#10;一人当たり面積"/>
        <xdr:cNvSpPr txBox="1"/>
      </xdr:nvSpPr>
      <xdr:spPr>
        <a:xfrm>
          <a:off x="177762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1" name="テキスト ボックス 5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546" name="楕円 545"/>
        <xdr:cNvSpPr/>
      </xdr:nvSpPr>
      <xdr:spPr>
        <a:xfrm>
          <a:off x="19458940" y="17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547" name="【庁舎】&#10;一人当たり面積該当値テキスト"/>
        <xdr:cNvSpPr txBox="1"/>
      </xdr:nvSpPr>
      <xdr:spPr>
        <a:xfrm>
          <a:off x="19547840"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548" name="楕円 547"/>
        <xdr:cNvSpPr/>
      </xdr:nvSpPr>
      <xdr:spPr>
        <a:xfrm>
          <a:off x="1873504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105</xdr:row>
      <xdr:rowOff>140970</xdr:rowOff>
    </xdr:to>
    <xdr:cxnSp macro="">
      <xdr:nvCxnSpPr>
        <xdr:cNvPr id="549" name="直線コネクタ 548"/>
        <xdr:cNvCxnSpPr/>
      </xdr:nvCxnSpPr>
      <xdr:spPr>
        <a:xfrm flipV="1">
          <a:off x="18778220" y="17318627"/>
          <a:ext cx="73152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50" name="楕円 549"/>
        <xdr:cNvSpPr/>
      </xdr:nvSpPr>
      <xdr:spPr>
        <a:xfrm>
          <a:off x="1793748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152944</xdr:rowOff>
    </xdr:to>
    <xdr:cxnSp macro="">
      <xdr:nvCxnSpPr>
        <xdr:cNvPr id="551" name="直線コネクタ 550"/>
        <xdr:cNvCxnSpPr/>
      </xdr:nvCxnSpPr>
      <xdr:spPr>
        <a:xfrm flipV="1">
          <a:off x="17988280" y="17743170"/>
          <a:ext cx="78994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552" name="n_1mainValue【庁舎】&#10;一人当たり面積"/>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53" name="n_2mainValue【庁舎】&#10;一人当たり面積"/>
        <xdr:cNvSpPr txBox="1"/>
      </xdr:nvSpPr>
      <xdr:spPr>
        <a:xfrm>
          <a:off x="177762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特に低くなっている施設は一般廃棄物処理施設、庁舎である。</a:t>
          </a:r>
          <a:endParaRPr lang="ja-JP" altLang="ja-JP" sz="1400">
            <a:effectLst/>
          </a:endParaRPr>
        </a:p>
        <a:p>
          <a:r>
            <a:rPr kumimoji="1" lang="ja-JP" altLang="ja-JP" sz="1100">
              <a:solidFill>
                <a:schemeClr val="dk1"/>
              </a:solidFill>
              <a:effectLst/>
              <a:latin typeface="+mn-lt"/>
              <a:ea typeface="+mn-ea"/>
              <a:cs typeface="+mn-cs"/>
            </a:rPr>
            <a:t>　一般廃棄物処理施設は、可燃物処理センターの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年度の大規模改修及び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しかし、実際の建物は老朽化が進んでおり、将来的な広域処理を視野に当分の間は既存施設の長寿命化を図っていく。</a:t>
          </a:r>
          <a:endParaRPr lang="ja-JP" altLang="ja-JP" sz="1400">
            <a:effectLst/>
          </a:endParaRPr>
        </a:p>
        <a:p>
          <a:r>
            <a:rPr kumimoji="1" lang="ja-JP" altLang="ja-JP" sz="1100">
              <a:solidFill>
                <a:schemeClr val="dk1"/>
              </a:solidFill>
              <a:effectLst/>
              <a:latin typeface="+mn-lt"/>
              <a:ea typeface="+mn-ea"/>
              <a:cs typeface="+mn-cs"/>
            </a:rPr>
            <a:t>　庁舎は、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年度において庁舎整備を実施したため、有形固定資産減価償却率が大幅に低下した。</a:t>
          </a:r>
          <a:endParaRPr lang="ja-JP" altLang="ja-JP" sz="1400">
            <a:effectLst/>
          </a:endParaRPr>
        </a:p>
        <a:p>
          <a:r>
            <a:rPr kumimoji="1" lang="ja-JP" altLang="ja-JP" sz="1100">
              <a:solidFill>
                <a:schemeClr val="dk1"/>
              </a:solidFill>
              <a:effectLst/>
              <a:latin typeface="+mn-lt"/>
              <a:ea typeface="+mn-ea"/>
              <a:cs typeface="+mn-cs"/>
            </a:rPr>
            <a:t>　一方、体育館・プールは類似団体と比較して有形固定資産減価償却率が高くなっている。特にプールが</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となっており、今後、小学校のプールも含めて老朽化対策や統廃合に取り組む必要がある。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6001;&#25919;&#20418;/&#27770;&#31639;&#32113;&#35336;/&#36001;&#25919;&#29366;&#27841;&#36039;&#26009;&#38598;/H29&#27770;&#31639;/05_2&#22238;&#30446;/&#12304;&#36001;&#25919;&#29366;&#27841;&#36039;&#26009;&#38598;&#12305;_323438_&#22885;&#20986;&#38642;&#30010;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165.9</v>
          </cell>
          <cell r="CN51">
            <v>169.7</v>
          </cell>
          <cell r="CV51">
            <v>177.6</v>
          </cell>
        </row>
        <row r="53">
          <cell r="CF53">
            <v>51</v>
          </cell>
          <cell r="CN53">
            <v>52.4</v>
          </cell>
          <cell r="CV53">
            <v>53.2</v>
          </cell>
        </row>
        <row r="55">
          <cell r="AN55" t="str">
            <v>類似団体内平均値</v>
          </cell>
          <cell r="CF55">
            <v>58.9</v>
          </cell>
          <cell r="CN55">
            <v>51.4</v>
          </cell>
          <cell r="CV55">
            <v>46.8</v>
          </cell>
        </row>
        <row r="57">
          <cell r="CF57">
            <v>55.6</v>
          </cell>
          <cell r="CN57">
            <v>59.8</v>
          </cell>
          <cell r="CV57">
            <v>60.5</v>
          </cell>
        </row>
        <row r="72">
          <cell r="BP72" t="str">
            <v>H25</v>
          </cell>
          <cell r="BX72" t="str">
            <v>H26</v>
          </cell>
          <cell r="CF72" t="str">
            <v>H27</v>
          </cell>
          <cell r="CN72" t="str">
            <v>H28</v>
          </cell>
          <cell r="CV72" t="str">
            <v>H29</v>
          </cell>
        </row>
        <row r="73">
          <cell r="AN73" t="str">
            <v>当該団体値</v>
          </cell>
          <cell r="BP73">
            <v>178</v>
          </cell>
          <cell r="BX73">
            <v>173.4</v>
          </cell>
          <cell r="CF73">
            <v>165.9</v>
          </cell>
          <cell r="CN73">
            <v>169.7</v>
          </cell>
          <cell r="CV73">
            <v>177.6</v>
          </cell>
        </row>
        <row r="75">
          <cell r="BP75">
            <v>17.3</v>
          </cell>
          <cell r="BX75">
            <v>15.7</v>
          </cell>
          <cell r="CF75">
            <v>15</v>
          </cell>
          <cell r="CN75">
            <v>14.4</v>
          </cell>
          <cell r="CV75">
            <v>14.3</v>
          </cell>
        </row>
        <row r="77">
          <cell r="AN77" t="str">
            <v>類似団体内平均値</v>
          </cell>
          <cell r="BP77">
            <v>55.2</v>
          </cell>
          <cell r="BX77">
            <v>54</v>
          </cell>
          <cell r="CF77">
            <v>58.9</v>
          </cell>
          <cell r="CN77">
            <v>51.4</v>
          </cell>
          <cell r="CV77">
            <v>46.8</v>
          </cell>
        </row>
        <row r="79">
          <cell r="BP79">
            <v>12.5</v>
          </cell>
          <cell r="BX79">
            <v>11.5</v>
          </cell>
          <cell r="CF79">
            <v>10.8</v>
          </cell>
          <cell r="CN79">
            <v>10.199999999999999</v>
          </cell>
          <cell r="CV79">
            <v>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B1" sqref="B1:DI1"/>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14854512</v>
      </c>
      <c r="BO4" s="372"/>
      <c r="BP4" s="372"/>
      <c r="BQ4" s="372"/>
      <c r="BR4" s="372"/>
      <c r="BS4" s="372"/>
      <c r="BT4" s="372"/>
      <c r="BU4" s="373"/>
      <c r="BV4" s="371">
        <v>16217537</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1.8</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14551943</v>
      </c>
      <c r="BO5" s="409"/>
      <c r="BP5" s="409"/>
      <c r="BQ5" s="409"/>
      <c r="BR5" s="409"/>
      <c r="BS5" s="409"/>
      <c r="BT5" s="409"/>
      <c r="BU5" s="410"/>
      <c r="BV5" s="408">
        <v>15890194</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86.2</v>
      </c>
      <c r="CU5" s="406"/>
      <c r="CV5" s="406"/>
      <c r="CW5" s="406"/>
      <c r="CX5" s="406"/>
      <c r="CY5" s="406"/>
      <c r="CZ5" s="406"/>
      <c r="DA5" s="407"/>
      <c r="DB5" s="405">
        <v>88.5</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86</v>
      </c>
      <c r="AV6" s="441"/>
      <c r="AW6" s="441"/>
      <c r="AX6" s="441"/>
      <c r="AY6" s="442" t="s">
        <v>94</v>
      </c>
      <c r="AZ6" s="443"/>
      <c r="BA6" s="443"/>
      <c r="BB6" s="443"/>
      <c r="BC6" s="443"/>
      <c r="BD6" s="443"/>
      <c r="BE6" s="443"/>
      <c r="BF6" s="443"/>
      <c r="BG6" s="443"/>
      <c r="BH6" s="443"/>
      <c r="BI6" s="443"/>
      <c r="BJ6" s="443"/>
      <c r="BK6" s="443"/>
      <c r="BL6" s="443"/>
      <c r="BM6" s="444"/>
      <c r="BN6" s="408">
        <v>302569</v>
      </c>
      <c r="BO6" s="409"/>
      <c r="BP6" s="409"/>
      <c r="BQ6" s="409"/>
      <c r="BR6" s="409"/>
      <c r="BS6" s="409"/>
      <c r="BT6" s="409"/>
      <c r="BU6" s="410"/>
      <c r="BV6" s="408">
        <v>327343</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89.6</v>
      </c>
      <c r="CU6" s="446"/>
      <c r="CV6" s="446"/>
      <c r="CW6" s="446"/>
      <c r="CX6" s="446"/>
      <c r="CY6" s="446"/>
      <c r="CZ6" s="446"/>
      <c r="DA6" s="447"/>
      <c r="DB6" s="445">
        <v>91.9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86</v>
      </c>
      <c r="AV7" s="441"/>
      <c r="AW7" s="441"/>
      <c r="AX7" s="441"/>
      <c r="AY7" s="442" t="s">
        <v>97</v>
      </c>
      <c r="AZ7" s="443"/>
      <c r="BA7" s="443"/>
      <c r="BB7" s="443"/>
      <c r="BC7" s="443"/>
      <c r="BD7" s="443"/>
      <c r="BE7" s="443"/>
      <c r="BF7" s="443"/>
      <c r="BG7" s="443"/>
      <c r="BH7" s="443"/>
      <c r="BI7" s="443"/>
      <c r="BJ7" s="443"/>
      <c r="BK7" s="443"/>
      <c r="BL7" s="443"/>
      <c r="BM7" s="444"/>
      <c r="BN7" s="408">
        <v>159965</v>
      </c>
      <c r="BO7" s="409"/>
      <c r="BP7" s="409"/>
      <c r="BQ7" s="409"/>
      <c r="BR7" s="409"/>
      <c r="BS7" s="409"/>
      <c r="BT7" s="409"/>
      <c r="BU7" s="410"/>
      <c r="BV7" s="408">
        <v>128874</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7889870</v>
      </c>
      <c r="CU7" s="409"/>
      <c r="CV7" s="409"/>
      <c r="CW7" s="409"/>
      <c r="CX7" s="409"/>
      <c r="CY7" s="409"/>
      <c r="CZ7" s="409"/>
      <c r="DA7" s="410"/>
      <c r="DB7" s="408">
        <v>7970076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100</v>
      </c>
      <c r="AV8" s="441"/>
      <c r="AW8" s="441"/>
      <c r="AX8" s="441"/>
      <c r="AY8" s="442" t="s">
        <v>101</v>
      </c>
      <c r="AZ8" s="443"/>
      <c r="BA8" s="443"/>
      <c r="BB8" s="443"/>
      <c r="BC8" s="443"/>
      <c r="BD8" s="443"/>
      <c r="BE8" s="443"/>
      <c r="BF8" s="443"/>
      <c r="BG8" s="443"/>
      <c r="BH8" s="443"/>
      <c r="BI8" s="443"/>
      <c r="BJ8" s="443"/>
      <c r="BK8" s="443"/>
      <c r="BL8" s="443"/>
      <c r="BM8" s="444"/>
      <c r="BN8" s="408">
        <v>142604</v>
      </c>
      <c r="BO8" s="409"/>
      <c r="BP8" s="409"/>
      <c r="BQ8" s="409"/>
      <c r="BR8" s="409"/>
      <c r="BS8" s="409"/>
      <c r="BT8" s="409"/>
      <c r="BU8" s="410"/>
      <c r="BV8" s="408">
        <v>198469</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0.17</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13063</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107</v>
      </c>
      <c r="AV9" s="441"/>
      <c r="AW9" s="441"/>
      <c r="AX9" s="441"/>
      <c r="AY9" s="442" t="s">
        <v>108</v>
      </c>
      <c r="AZ9" s="443"/>
      <c r="BA9" s="443"/>
      <c r="BB9" s="443"/>
      <c r="BC9" s="443"/>
      <c r="BD9" s="443"/>
      <c r="BE9" s="443"/>
      <c r="BF9" s="443"/>
      <c r="BG9" s="443"/>
      <c r="BH9" s="443"/>
      <c r="BI9" s="443"/>
      <c r="BJ9" s="443"/>
      <c r="BK9" s="443"/>
      <c r="BL9" s="443"/>
      <c r="BM9" s="444"/>
      <c r="BN9" s="408">
        <v>-55865</v>
      </c>
      <c r="BO9" s="409"/>
      <c r="BP9" s="409"/>
      <c r="BQ9" s="409"/>
      <c r="BR9" s="409"/>
      <c r="BS9" s="409"/>
      <c r="BT9" s="409"/>
      <c r="BU9" s="410"/>
      <c r="BV9" s="408">
        <v>17625</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30.9</v>
      </c>
      <c r="CU9" s="406"/>
      <c r="CV9" s="406"/>
      <c r="CW9" s="406"/>
      <c r="CX9" s="406"/>
      <c r="CY9" s="406"/>
      <c r="CZ9" s="406"/>
      <c r="DA9" s="407"/>
      <c r="DB9" s="405">
        <v>32.200000000000003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14456</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186</v>
      </c>
      <c r="BO10" s="409"/>
      <c r="BP10" s="409"/>
      <c r="BQ10" s="409"/>
      <c r="BR10" s="409"/>
      <c r="BS10" s="409"/>
      <c r="BT10" s="409"/>
      <c r="BU10" s="410"/>
      <c r="BV10" s="408">
        <v>128</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414953</v>
      </c>
      <c r="BO11" s="409"/>
      <c r="BP11" s="409"/>
      <c r="BQ11" s="409"/>
      <c r="BR11" s="409"/>
      <c r="BS11" s="409"/>
      <c r="BT11" s="409"/>
      <c r="BU11" s="410"/>
      <c r="BV11" s="408">
        <v>520515</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12950</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107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276817</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12876</v>
      </c>
      <c r="S13" s="490"/>
      <c r="T13" s="490"/>
      <c r="U13" s="490"/>
      <c r="V13" s="491"/>
      <c r="W13" s="424" t="s">
        <v>131</v>
      </c>
      <c r="X13" s="425"/>
      <c r="Y13" s="425"/>
      <c r="Z13" s="425"/>
      <c r="AA13" s="425"/>
      <c r="AB13" s="415"/>
      <c r="AC13" s="459">
        <v>1516</v>
      </c>
      <c r="AD13" s="460"/>
      <c r="AE13" s="460"/>
      <c r="AF13" s="460"/>
      <c r="AG13" s="499"/>
      <c r="AH13" s="459">
        <v>1689</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359274</v>
      </c>
      <c r="BO13" s="409"/>
      <c r="BP13" s="409"/>
      <c r="BQ13" s="409"/>
      <c r="BR13" s="409"/>
      <c r="BS13" s="409"/>
      <c r="BT13" s="409"/>
      <c r="BU13" s="410"/>
      <c r="BV13" s="408">
        <v>261451</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14.3</v>
      </c>
      <c r="CU13" s="406"/>
      <c r="CV13" s="406"/>
      <c r="CW13" s="406"/>
      <c r="CX13" s="406"/>
      <c r="CY13" s="406"/>
      <c r="CZ13" s="406"/>
      <c r="DA13" s="407"/>
      <c r="DB13" s="405">
        <v>14.4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13287</v>
      </c>
      <c r="S14" s="490"/>
      <c r="T14" s="490"/>
      <c r="U14" s="490"/>
      <c r="V14" s="491"/>
      <c r="W14" s="398"/>
      <c r="X14" s="399"/>
      <c r="Y14" s="399"/>
      <c r="Z14" s="399"/>
      <c r="AA14" s="399"/>
      <c r="AB14" s="388"/>
      <c r="AC14" s="492">
        <v>22</v>
      </c>
      <c r="AD14" s="493"/>
      <c r="AE14" s="493"/>
      <c r="AF14" s="493"/>
      <c r="AG14" s="494"/>
      <c r="AH14" s="492">
        <v>22.3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177.6</v>
      </c>
      <c r="CU14" s="504"/>
      <c r="CV14" s="504"/>
      <c r="CW14" s="504"/>
      <c r="CX14" s="504"/>
      <c r="CY14" s="504"/>
      <c r="CZ14" s="504"/>
      <c r="DA14" s="505"/>
      <c r="DB14" s="503">
        <v>169.7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13207</v>
      </c>
      <c r="S15" s="490"/>
      <c r="T15" s="490"/>
      <c r="U15" s="490"/>
      <c r="V15" s="491"/>
      <c r="W15" s="424" t="s">
        <v>139</v>
      </c>
      <c r="X15" s="425"/>
      <c r="Y15" s="425"/>
      <c r="Z15" s="425"/>
      <c r="AA15" s="425"/>
      <c r="AB15" s="415"/>
      <c r="AC15" s="459">
        <v>1975</v>
      </c>
      <c r="AD15" s="460"/>
      <c r="AE15" s="460"/>
      <c r="AF15" s="460"/>
      <c r="AG15" s="499"/>
      <c r="AH15" s="459">
        <v>2461</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1194560</v>
      </c>
      <c r="BO15" s="372"/>
      <c r="BP15" s="372"/>
      <c r="BQ15" s="372"/>
      <c r="BR15" s="372"/>
      <c r="BS15" s="372"/>
      <c r="BT15" s="372"/>
      <c r="BU15" s="373"/>
      <c r="BV15" s="371">
        <v>1214236</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28.6</v>
      </c>
      <c r="AD16" s="493"/>
      <c r="AE16" s="493"/>
      <c r="AF16" s="493"/>
      <c r="AG16" s="494"/>
      <c r="AH16" s="492">
        <v>32.5</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7097303</v>
      </c>
      <c r="BO16" s="409"/>
      <c r="BP16" s="409"/>
      <c r="BQ16" s="409"/>
      <c r="BR16" s="409"/>
      <c r="BS16" s="409"/>
      <c r="BT16" s="409"/>
      <c r="BU16" s="410"/>
      <c r="BV16" s="408">
        <v>7105610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143</v>
      </c>
      <c r="S17" s="510"/>
      <c r="T17" s="510"/>
      <c r="U17" s="510"/>
      <c r="V17" s="511"/>
      <c r="W17" s="424" t="s">
        <v>146</v>
      </c>
      <c r="X17" s="425"/>
      <c r="Y17" s="425"/>
      <c r="Z17" s="425"/>
      <c r="AA17" s="425"/>
      <c r="AB17" s="415"/>
      <c r="AC17" s="459">
        <v>3409</v>
      </c>
      <c r="AD17" s="460"/>
      <c r="AE17" s="460"/>
      <c r="AF17" s="460"/>
      <c r="AG17" s="499"/>
      <c r="AH17" s="459">
        <v>3428</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1485318</v>
      </c>
      <c r="BO17" s="409"/>
      <c r="BP17" s="409"/>
      <c r="BQ17" s="409"/>
      <c r="BR17" s="409"/>
      <c r="BS17" s="409"/>
      <c r="BT17" s="409"/>
      <c r="BU17" s="410"/>
      <c r="BV17" s="408">
        <v>1503950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368.01</v>
      </c>
      <c r="M18" s="521"/>
      <c r="N18" s="521"/>
      <c r="O18" s="521"/>
      <c r="P18" s="521"/>
      <c r="Q18" s="521"/>
      <c r="R18" s="522"/>
      <c r="S18" s="522"/>
      <c r="T18" s="522"/>
      <c r="U18" s="522"/>
      <c r="V18" s="523"/>
      <c r="W18" s="426"/>
      <c r="X18" s="427"/>
      <c r="Y18" s="427"/>
      <c r="Z18" s="427"/>
      <c r="AA18" s="427"/>
      <c r="AB18" s="418"/>
      <c r="AC18" s="524">
        <v>49.4</v>
      </c>
      <c r="AD18" s="525"/>
      <c r="AE18" s="525"/>
      <c r="AF18" s="525"/>
      <c r="AG18" s="526"/>
      <c r="AH18" s="524">
        <v>45.2</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6979961</v>
      </c>
      <c r="BO18" s="409"/>
      <c r="BP18" s="409"/>
      <c r="BQ18" s="409"/>
      <c r="BR18" s="409"/>
      <c r="BS18" s="409"/>
      <c r="BT18" s="409"/>
      <c r="BU18" s="410"/>
      <c r="BV18" s="408">
        <v>7206026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35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9423639</v>
      </c>
      <c r="BO19" s="409"/>
      <c r="BP19" s="409"/>
      <c r="BQ19" s="409"/>
      <c r="BR19" s="409"/>
      <c r="BS19" s="409"/>
      <c r="BT19" s="409"/>
      <c r="BU19" s="410"/>
      <c r="BV19" s="408">
        <v>9627528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4464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21602169</v>
      </c>
      <c r="BO23" s="409"/>
      <c r="BP23" s="409"/>
      <c r="BQ23" s="409"/>
      <c r="BR23" s="409"/>
      <c r="BS23" s="409"/>
      <c r="BT23" s="409"/>
      <c r="BU23" s="410"/>
      <c r="BV23" s="408">
        <v>22502441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6750</v>
      </c>
      <c r="R24" s="460"/>
      <c r="S24" s="460"/>
      <c r="T24" s="460"/>
      <c r="U24" s="460"/>
      <c r="V24" s="499"/>
      <c r="W24" s="558"/>
      <c r="X24" s="546"/>
      <c r="Y24" s="547"/>
      <c r="Z24" s="458" t="s">
        <v>162</v>
      </c>
      <c r="AA24" s="438"/>
      <c r="AB24" s="438"/>
      <c r="AC24" s="438"/>
      <c r="AD24" s="438"/>
      <c r="AE24" s="438"/>
      <c r="AF24" s="438"/>
      <c r="AG24" s="439"/>
      <c r="AH24" s="459">
        <v>131</v>
      </c>
      <c r="AI24" s="460"/>
      <c r="AJ24" s="460"/>
      <c r="AK24" s="460"/>
      <c r="AL24" s="499"/>
      <c r="AM24" s="459">
        <v>397061</v>
      </c>
      <c r="AN24" s="460"/>
      <c r="AO24" s="460"/>
      <c r="AP24" s="460"/>
      <c r="AQ24" s="460"/>
      <c r="AR24" s="499"/>
      <c r="AS24" s="459">
        <v>3031</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13556168</v>
      </c>
      <c r="BO24" s="409"/>
      <c r="BP24" s="409"/>
      <c r="BQ24" s="409"/>
      <c r="BR24" s="409"/>
      <c r="BS24" s="409"/>
      <c r="BT24" s="409"/>
      <c r="BU24" s="410"/>
      <c r="BV24" s="408">
        <v>14365953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6014</v>
      </c>
      <c r="R25" s="460"/>
      <c r="S25" s="460"/>
      <c r="T25" s="460"/>
      <c r="U25" s="460"/>
      <c r="V25" s="499"/>
      <c r="W25" s="558"/>
      <c r="X25" s="546"/>
      <c r="Y25" s="547"/>
      <c r="Z25" s="458" t="s">
        <v>165</v>
      </c>
      <c r="AA25" s="438"/>
      <c r="AB25" s="438"/>
      <c r="AC25" s="438"/>
      <c r="AD25" s="438"/>
      <c r="AE25" s="438"/>
      <c r="AF25" s="438"/>
      <c r="AG25" s="439"/>
      <c r="AH25" s="459" t="s">
        <v>166</v>
      </c>
      <c r="AI25" s="460"/>
      <c r="AJ25" s="460"/>
      <c r="AK25" s="460"/>
      <c r="AL25" s="499"/>
      <c r="AM25" s="459" t="s">
        <v>166</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296518</v>
      </c>
      <c r="BO25" s="372"/>
      <c r="BP25" s="372"/>
      <c r="BQ25" s="372"/>
      <c r="BR25" s="372"/>
      <c r="BS25" s="372"/>
      <c r="BT25" s="372"/>
      <c r="BU25" s="373"/>
      <c r="BV25" s="371">
        <v>566189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5320</v>
      </c>
      <c r="R26" s="460"/>
      <c r="S26" s="460"/>
      <c r="T26" s="460"/>
      <c r="U26" s="460"/>
      <c r="V26" s="499"/>
      <c r="W26" s="558"/>
      <c r="X26" s="546"/>
      <c r="Y26" s="547"/>
      <c r="Z26" s="458" t="s">
        <v>169</v>
      </c>
      <c r="AA26" s="568"/>
      <c r="AB26" s="568"/>
      <c r="AC26" s="568"/>
      <c r="AD26" s="568"/>
      <c r="AE26" s="568"/>
      <c r="AF26" s="568"/>
      <c r="AG26" s="569"/>
      <c r="AH26" s="459" t="s">
        <v>166</v>
      </c>
      <c r="AI26" s="460"/>
      <c r="AJ26" s="460"/>
      <c r="AK26" s="460"/>
      <c r="AL26" s="499"/>
      <c r="AM26" s="459" t="s">
        <v>166</v>
      </c>
      <c r="AN26" s="460"/>
      <c r="AO26" s="460"/>
      <c r="AP26" s="460"/>
      <c r="AQ26" s="460"/>
      <c r="AR26" s="499"/>
      <c r="AS26" s="459" t="s">
        <v>122</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166</v>
      </c>
      <c r="BO26" s="409"/>
      <c r="BP26" s="409"/>
      <c r="BQ26" s="409"/>
      <c r="BR26" s="409"/>
      <c r="BS26" s="409"/>
      <c r="BT26" s="409"/>
      <c r="BU26" s="410"/>
      <c r="BV26" s="408" t="s">
        <v>166</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2830</v>
      </c>
      <c r="R27" s="460"/>
      <c r="S27" s="460"/>
      <c r="T27" s="460"/>
      <c r="U27" s="460"/>
      <c r="V27" s="499"/>
      <c r="W27" s="558"/>
      <c r="X27" s="546"/>
      <c r="Y27" s="547"/>
      <c r="Z27" s="458" t="s">
        <v>172</v>
      </c>
      <c r="AA27" s="438"/>
      <c r="AB27" s="438"/>
      <c r="AC27" s="438"/>
      <c r="AD27" s="438"/>
      <c r="AE27" s="438"/>
      <c r="AF27" s="438"/>
      <c r="AG27" s="439"/>
      <c r="AH27" s="459">
        <v>1</v>
      </c>
      <c r="AI27" s="460"/>
      <c r="AJ27" s="460"/>
      <c r="AK27" s="460"/>
      <c r="AL27" s="499"/>
      <c r="AM27" s="459" t="s">
        <v>173</v>
      </c>
      <c r="AN27" s="460"/>
      <c r="AO27" s="460"/>
      <c r="AP27" s="460"/>
      <c r="AQ27" s="460"/>
      <c r="AR27" s="499"/>
      <c r="AS27" s="459" t="s">
        <v>174</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166</v>
      </c>
      <c r="BO27" s="582"/>
      <c r="BP27" s="582"/>
      <c r="BQ27" s="582"/>
      <c r="BR27" s="582"/>
      <c r="BS27" s="582"/>
      <c r="BT27" s="582"/>
      <c r="BU27" s="583"/>
      <c r="BV27" s="581" t="s">
        <v>122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2320</v>
      </c>
      <c r="R28" s="460"/>
      <c r="S28" s="460"/>
      <c r="T28" s="460"/>
      <c r="U28" s="460"/>
      <c r="V28" s="499"/>
      <c r="W28" s="558"/>
      <c r="X28" s="546"/>
      <c r="Y28" s="547"/>
      <c r="Z28" s="458" t="s">
        <v>177</v>
      </c>
      <c r="AA28" s="438"/>
      <c r="AB28" s="438"/>
      <c r="AC28" s="438"/>
      <c r="AD28" s="438"/>
      <c r="AE28" s="438"/>
      <c r="AF28" s="438"/>
      <c r="AG28" s="439"/>
      <c r="AH28" s="459" t="s">
        <v>166</v>
      </c>
      <c r="AI28" s="460"/>
      <c r="AJ28" s="460"/>
      <c r="AK28" s="460"/>
      <c r="AL28" s="499"/>
      <c r="AM28" s="459" t="s">
        <v>166</v>
      </c>
      <c r="AN28" s="460"/>
      <c r="AO28" s="460"/>
      <c r="AP28" s="460"/>
      <c r="AQ28" s="460"/>
      <c r="AR28" s="499"/>
      <c r="AS28" s="459" t="s">
        <v>122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688843</v>
      </c>
      <c r="BO28" s="372"/>
      <c r="BP28" s="372"/>
      <c r="BQ28" s="372"/>
      <c r="BR28" s="372"/>
      <c r="BS28" s="372"/>
      <c r="BT28" s="372"/>
      <c r="BU28" s="373"/>
      <c r="BV28" s="371">
        <v>688657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12</v>
      </c>
      <c r="M29" s="460"/>
      <c r="N29" s="460"/>
      <c r="O29" s="460"/>
      <c r="P29" s="499"/>
      <c r="Q29" s="459">
        <v>1950</v>
      </c>
      <c r="R29" s="460"/>
      <c r="S29" s="460"/>
      <c r="T29" s="460"/>
      <c r="U29" s="460"/>
      <c r="V29" s="499"/>
      <c r="W29" s="559"/>
      <c r="X29" s="560"/>
      <c r="Y29" s="561"/>
      <c r="Z29" s="458" t="s">
        <v>180</v>
      </c>
      <c r="AA29" s="438"/>
      <c r="AB29" s="438"/>
      <c r="AC29" s="438"/>
      <c r="AD29" s="438"/>
      <c r="AE29" s="438"/>
      <c r="AF29" s="438"/>
      <c r="AG29" s="439"/>
      <c r="AH29" s="459">
        <v>132</v>
      </c>
      <c r="AI29" s="460"/>
      <c r="AJ29" s="460"/>
      <c r="AK29" s="460"/>
      <c r="AL29" s="499"/>
      <c r="AM29" s="459">
        <v>400729</v>
      </c>
      <c r="AN29" s="460"/>
      <c r="AO29" s="460"/>
      <c r="AP29" s="460"/>
      <c r="AQ29" s="460"/>
      <c r="AR29" s="499"/>
      <c r="AS29" s="459">
        <v>3036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563557</v>
      </c>
      <c r="BO29" s="409"/>
      <c r="BP29" s="409"/>
      <c r="BQ29" s="409"/>
      <c r="BR29" s="409"/>
      <c r="BS29" s="409"/>
      <c r="BT29" s="409"/>
      <c r="BU29" s="410"/>
      <c r="BV29" s="408">
        <v>846131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92.2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1779345</v>
      </c>
      <c r="BO30" s="582"/>
      <c r="BP30" s="582"/>
      <c r="BQ30" s="582"/>
      <c r="BR30" s="582"/>
      <c r="BS30" s="582"/>
      <c r="BT30" s="582"/>
      <c r="BU30" s="583"/>
      <c r="BV30" s="581">
        <v>1518689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192</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奥出雲病院事業特別会計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IF('各会計、関係団体の財政状況及び健全化判断比率'!B35="","",'各会計、関係団体の財政状況及び健全化判断比率'!B35)</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島根県市町村総合事務組合（普通）</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奥出雲椎茸</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国営農地開発事業特別会計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後期高齢者医療保険事業特別会計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IF('各会計、関係団体の財政状況及び健全化判断比率'!B34="","",'各会計、関係団体の財政状況及び健全化判断比率'!B34)</f>
        <v>水道事業会計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IF('各会計、関係団体の財政状況及び健全化判断比率'!B36="","",'各会計、関係団体の財政状況及び健全化判断比率'!B36)</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雲南広域連合（普通）</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奥出雲仁多米</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介護老人保健施設事業特別会計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IF('各会計、関係団体の財政状況及び健全化判断比率'!B37="","",'各会計、関係団体の財政状況及び健全化判断比率'!B37)</f>
        <v>合併処理浄化槽事業特別会計</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雲南広域連合（介護）</v>
      </c>
      <c r="BZ36" s="595"/>
      <c r="CA36" s="595"/>
      <c r="CB36" s="595"/>
      <c r="CC36" s="595"/>
      <c r="CD36" s="595"/>
      <c r="CE36" s="595"/>
      <c r="CF36" s="595"/>
      <c r="CG36" s="595"/>
      <c r="CH36" s="595"/>
      <c r="CI36" s="595"/>
      <c r="CJ36" s="595"/>
      <c r="CK36" s="595"/>
      <c r="CL36" s="595"/>
      <c r="CM36" s="595"/>
      <c r="CN36" s="193"/>
      <c r="CO36" s="594">
        <f t="shared" si="3"/>
        <v>24</v>
      </c>
      <c r="CP36" s="594"/>
      <c r="CQ36" s="595" t="str">
        <f>IF('各会計、関係団体の財政状況及び健全化判断比率'!BS9="","",'各会計、関係団体の財政状況及び健全化判断比率'!BS9)</f>
        <v>奥出雲交通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13</v>
      </c>
      <c r="BF37" s="594"/>
      <c r="BG37" s="595" t="str">
        <f>IF('各会計、関係団体の財政状況及び健全化判断比率'!B38="","",'各会計、関係団体の財政状況及び健全化判断比率'!B38)</f>
        <v>三井野原スキーリフト事業特別会計</v>
      </c>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雲南広域連合（公共下水）</v>
      </c>
      <c r="BZ37" s="595"/>
      <c r="CA37" s="595"/>
      <c r="CB37" s="595"/>
      <c r="CC37" s="595"/>
      <c r="CD37" s="595"/>
      <c r="CE37" s="595"/>
      <c r="CF37" s="595"/>
      <c r="CG37" s="595"/>
      <c r="CH37" s="595"/>
      <c r="CI37" s="595"/>
      <c r="CJ37" s="595"/>
      <c r="CK37" s="595"/>
      <c r="CL37" s="595"/>
      <c r="CM37" s="595"/>
      <c r="CN37" s="193"/>
      <c r="CO37" s="594">
        <f t="shared" si="3"/>
        <v>25</v>
      </c>
      <c r="CP37" s="594"/>
      <c r="CQ37" s="595" t="str">
        <f>IF('各会計、関係団体の財政状況及び健全化判断比率'!BS10="","",'各会計、関係団体の財政状況及び健全化判断比率'!BS10)</f>
        <v>奥出雲振興</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訪問看護ステーション事業特別会計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14</v>
      </c>
      <c r="BF38" s="594"/>
      <c r="BG38" s="595" t="str">
        <f>IF('各会計、関係団体の財政状況及び健全化判断比率'!B39="","",'各会計、関係団体の財政状況及び健全化判断比率'!B39)</f>
        <v>仁多発電事業特別会計</v>
      </c>
      <c r="BH38" s="595"/>
      <c r="BI38" s="595"/>
      <c r="BJ38" s="595"/>
      <c r="BK38" s="595"/>
      <c r="BL38" s="595"/>
      <c r="BM38" s="595"/>
      <c r="BN38" s="595"/>
      <c r="BO38" s="595"/>
      <c r="BP38" s="595"/>
      <c r="BQ38" s="595"/>
      <c r="BR38" s="595"/>
      <c r="BS38" s="595"/>
      <c r="BT38" s="595"/>
      <c r="BU38" s="595"/>
      <c r="BV38" s="193"/>
      <c r="BW38" s="594">
        <f t="shared" si="2"/>
        <v>20</v>
      </c>
      <c r="BX38" s="594"/>
      <c r="BY38" s="595" t="str">
        <f>IF('各会計、関係団体の財政状況及び健全化判断比率'!B72="","",'各会計、関係団体の財政状況及び健全化判断比率'!B72)</f>
        <v>島根県後期高齢者医療広域連合（普通）</v>
      </c>
      <c r="BZ38" s="595"/>
      <c r="CA38" s="595"/>
      <c r="CB38" s="595"/>
      <c r="CC38" s="595"/>
      <c r="CD38" s="595"/>
      <c r="CE38" s="595"/>
      <c r="CF38" s="595"/>
      <c r="CG38" s="595"/>
      <c r="CH38" s="595"/>
      <c r="CI38" s="595"/>
      <c r="CJ38" s="595"/>
      <c r="CK38" s="595"/>
      <c r="CL38" s="595"/>
      <c r="CM38" s="595"/>
      <c r="CN38" s="193"/>
      <c r="CO38" s="594">
        <f t="shared" si="3"/>
        <v>26</v>
      </c>
      <c r="CP38" s="594"/>
      <c r="CQ38" s="595" t="str">
        <f>IF('各会計、関係団体の財政状況及び健全化判断比率'!BS11="","",'各会計、関係団体の財政状況及び健全化判断比率'!BS11)</f>
        <v>仁多堆肥センター</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15</v>
      </c>
      <c r="BF39" s="594"/>
      <c r="BG39" s="595" t="str">
        <f>IF('各会計、関係団体の財政状況及び健全化判断比率'!B40="","",'各会計、関係団体の財政状況及び健全化判断比率'!B40)</f>
        <v>農業用小水力発電事業特別会計</v>
      </c>
      <c r="BH39" s="595"/>
      <c r="BI39" s="595"/>
      <c r="BJ39" s="595"/>
      <c r="BK39" s="595"/>
      <c r="BL39" s="595"/>
      <c r="BM39" s="595"/>
      <c r="BN39" s="595"/>
      <c r="BO39" s="595"/>
      <c r="BP39" s="595"/>
      <c r="BQ39" s="595"/>
      <c r="BR39" s="595"/>
      <c r="BS39" s="595"/>
      <c r="BT39" s="595"/>
      <c r="BU39" s="595"/>
      <c r="BV39" s="193"/>
      <c r="BW39" s="594">
        <f t="shared" si="2"/>
        <v>21</v>
      </c>
      <c r="BX39" s="594"/>
      <c r="BY39" s="595" t="str">
        <f>IF('各会計、関係団体の財政状況及び健全化判断比率'!B73="","",'各会計、関係団体の財政状況及び健全化判断比率'!B73)</f>
        <v>島根県後期高齢者医療広域連合（後期高齢）</v>
      </c>
      <c r="BZ39" s="595"/>
      <c r="CA39" s="595"/>
      <c r="CB39" s="595"/>
      <c r="CC39" s="595"/>
      <c r="CD39" s="595"/>
      <c r="CE39" s="595"/>
      <c r="CF39" s="595"/>
      <c r="CG39" s="595"/>
      <c r="CH39" s="595"/>
      <c r="CI39" s="595"/>
      <c r="CJ39" s="595"/>
      <c r="CK39" s="595"/>
      <c r="CL39" s="595"/>
      <c r="CM39" s="595"/>
      <c r="CN39" s="193"/>
      <c r="CO39" s="594">
        <f t="shared" si="3"/>
        <v>27</v>
      </c>
      <c r="CP39" s="594"/>
      <c r="CQ39" s="595" t="str">
        <f>IF('各会計、関係団体の財政状況及び健全化判断比率'!BS12="","",'各会計、関係団体の財政状況及び健全化判断比率'!BS12)</f>
        <v>奥出雲町土地開発公社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28</v>
      </c>
      <c r="CP40" s="594"/>
      <c r="CQ40" s="595" t="str">
        <f>IF('各会計、関係団体の財政状況及び健全化判断比率'!BS13="","",'各会計、関係団体の財政状況及び健全化判断比率'!BS13)</f>
        <v>奥出雲町農業公社</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29</v>
      </c>
      <c r="CP41" s="594"/>
      <c r="CQ41" s="595" t="str">
        <f>IF('各会計、関係団体の財政状況及び健全化判断比率'!BS14="","",'各会計、関係団体の財政状況及び健全化判断比率'!BS14)</f>
        <v>道の駅おろちループ</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30</v>
      </c>
      <c r="CP42" s="594"/>
      <c r="CQ42" s="595" t="str">
        <f>IF('各会計、関係団体の財政状況及び健全化判断比率'!BS15="","",'各会計、関係団体の財政状況及び健全化判断比率'!BS15)</f>
        <v>舞茸奥出雲</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31</v>
      </c>
      <c r="CP43" s="594"/>
      <c r="CQ43" s="595" t="str">
        <f>IF('各会計、関係団体の財政状況及び健全化判断比率'!BS16="","",'各会計、関係団体の財政状況及び健全化判断比率'!BS16)</f>
        <v>奥出雲電力</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h3FT82qSQ0mZ++K2EC3h0t6T+nkhyFts5HcLupFmRaQuJ0J4kuu5k0+ngSpj8YvapXkE++Cy40iiVmuulhgyw==" saltValue="6im7zAo9THPhfJ5633mz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1227639</v>
      </c>
      <c r="S5" s="611"/>
      <c r="T5" s="611"/>
      <c r="U5" s="611"/>
      <c r="V5" s="611"/>
      <c r="W5" s="611"/>
      <c r="X5" s="611"/>
      <c r="Y5" s="612"/>
      <c r="Z5" s="613">
        <v>8.3000000000000007</v>
      </c>
      <c r="AA5" s="613"/>
      <c r="AB5" s="613"/>
      <c r="AC5" s="613"/>
      <c r="AD5" s="614">
        <v>1227639</v>
      </c>
      <c r="AE5" s="614"/>
      <c r="AF5" s="614"/>
      <c r="AG5" s="614"/>
      <c r="AH5" s="614"/>
      <c r="AI5" s="614"/>
      <c r="AJ5" s="614"/>
      <c r="AK5" s="614"/>
      <c r="AL5" s="615">
        <v>15.8</v>
      </c>
      <c r="AM5" s="616"/>
      <c r="AN5" s="616"/>
      <c r="AO5" s="617"/>
      <c r="AP5" s="607" t="s">
        <v>221</v>
      </c>
      <c r="AQ5" s="608"/>
      <c r="AR5" s="608"/>
      <c r="AS5" s="608"/>
      <c r="AT5" s="608"/>
      <c r="AU5" s="608"/>
      <c r="AV5" s="608"/>
      <c r="AW5" s="608"/>
      <c r="AX5" s="608"/>
      <c r="AY5" s="608"/>
      <c r="AZ5" s="608"/>
      <c r="BA5" s="608"/>
      <c r="BB5" s="608"/>
      <c r="BC5" s="608"/>
      <c r="BD5" s="608"/>
      <c r="BE5" s="608"/>
      <c r="BF5" s="609"/>
      <c r="BG5" s="621">
        <v>1203750</v>
      </c>
      <c r="BH5" s="622"/>
      <c r="BI5" s="622"/>
      <c r="BJ5" s="622"/>
      <c r="BK5" s="622"/>
      <c r="BL5" s="622"/>
      <c r="BM5" s="622"/>
      <c r="BN5" s="623"/>
      <c r="BO5" s="624">
        <v>98.1</v>
      </c>
      <c r="BP5" s="624"/>
      <c r="BQ5" s="624"/>
      <c r="BR5" s="624"/>
      <c r="BS5" s="625">
        <v>70841</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128407</v>
      </c>
      <c r="S6" s="622"/>
      <c r="T6" s="622"/>
      <c r="U6" s="622"/>
      <c r="V6" s="622"/>
      <c r="W6" s="622"/>
      <c r="X6" s="622"/>
      <c r="Y6" s="623"/>
      <c r="Z6" s="624">
        <v>0.9</v>
      </c>
      <c r="AA6" s="624"/>
      <c r="AB6" s="624"/>
      <c r="AC6" s="624"/>
      <c r="AD6" s="625">
        <v>128407</v>
      </c>
      <c r="AE6" s="625"/>
      <c r="AF6" s="625"/>
      <c r="AG6" s="625"/>
      <c r="AH6" s="625"/>
      <c r="AI6" s="625"/>
      <c r="AJ6" s="625"/>
      <c r="AK6" s="625"/>
      <c r="AL6" s="626">
        <v>1.6</v>
      </c>
      <c r="AM6" s="627"/>
      <c r="AN6" s="627"/>
      <c r="AO6" s="628"/>
      <c r="AP6" s="618" t="s">
        <v>226</v>
      </c>
      <c r="AQ6" s="619"/>
      <c r="AR6" s="619"/>
      <c r="AS6" s="619"/>
      <c r="AT6" s="619"/>
      <c r="AU6" s="619"/>
      <c r="AV6" s="619"/>
      <c r="AW6" s="619"/>
      <c r="AX6" s="619"/>
      <c r="AY6" s="619"/>
      <c r="AZ6" s="619"/>
      <c r="BA6" s="619"/>
      <c r="BB6" s="619"/>
      <c r="BC6" s="619"/>
      <c r="BD6" s="619"/>
      <c r="BE6" s="619"/>
      <c r="BF6" s="620"/>
      <c r="BG6" s="621">
        <v>1203750</v>
      </c>
      <c r="BH6" s="622"/>
      <c r="BI6" s="622"/>
      <c r="BJ6" s="622"/>
      <c r="BK6" s="622"/>
      <c r="BL6" s="622"/>
      <c r="BM6" s="622"/>
      <c r="BN6" s="623"/>
      <c r="BO6" s="624">
        <v>98.1</v>
      </c>
      <c r="BP6" s="624"/>
      <c r="BQ6" s="624"/>
      <c r="BR6" s="624"/>
      <c r="BS6" s="625">
        <v>70841</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81135</v>
      </c>
      <c r="CS6" s="622"/>
      <c r="CT6" s="622"/>
      <c r="CU6" s="622"/>
      <c r="CV6" s="622"/>
      <c r="CW6" s="622"/>
      <c r="CX6" s="622"/>
      <c r="CY6" s="623"/>
      <c r="CZ6" s="615">
        <v>0.6</v>
      </c>
      <c r="DA6" s="616"/>
      <c r="DB6" s="616"/>
      <c r="DC6" s="635"/>
      <c r="DD6" s="630" t="s">
        <v>166</v>
      </c>
      <c r="DE6" s="622"/>
      <c r="DF6" s="622"/>
      <c r="DG6" s="622"/>
      <c r="DH6" s="622"/>
      <c r="DI6" s="622"/>
      <c r="DJ6" s="622"/>
      <c r="DK6" s="622"/>
      <c r="DL6" s="622"/>
      <c r="DM6" s="622"/>
      <c r="DN6" s="622"/>
      <c r="DO6" s="622"/>
      <c r="DP6" s="623"/>
      <c r="DQ6" s="630">
        <v>81135</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2974</v>
      </c>
      <c r="S7" s="622"/>
      <c r="T7" s="622"/>
      <c r="U7" s="622"/>
      <c r="V7" s="622"/>
      <c r="W7" s="622"/>
      <c r="X7" s="622"/>
      <c r="Y7" s="623"/>
      <c r="Z7" s="624">
        <v>0</v>
      </c>
      <c r="AA7" s="624"/>
      <c r="AB7" s="624"/>
      <c r="AC7" s="624"/>
      <c r="AD7" s="625">
        <v>2974</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513268</v>
      </c>
      <c r="BH7" s="622"/>
      <c r="BI7" s="622"/>
      <c r="BJ7" s="622"/>
      <c r="BK7" s="622"/>
      <c r="BL7" s="622"/>
      <c r="BM7" s="622"/>
      <c r="BN7" s="623"/>
      <c r="BO7" s="624">
        <v>41.8</v>
      </c>
      <c r="BP7" s="624"/>
      <c r="BQ7" s="624"/>
      <c r="BR7" s="624"/>
      <c r="BS7" s="625">
        <v>16238</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2105556</v>
      </c>
      <c r="CS7" s="622"/>
      <c r="CT7" s="622"/>
      <c r="CU7" s="622"/>
      <c r="CV7" s="622"/>
      <c r="CW7" s="622"/>
      <c r="CX7" s="622"/>
      <c r="CY7" s="623"/>
      <c r="CZ7" s="624">
        <v>14.5</v>
      </c>
      <c r="DA7" s="624"/>
      <c r="DB7" s="624"/>
      <c r="DC7" s="624"/>
      <c r="DD7" s="630">
        <v>205858</v>
      </c>
      <c r="DE7" s="622"/>
      <c r="DF7" s="622"/>
      <c r="DG7" s="622"/>
      <c r="DH7" s="622"/>
      <c r="DI7" s="622"/>
      <c r="DJ7" s="622"/>
      <c r="DK7" s="622"/>
      <c r="DL7" s="622"/>
      <c r="DM7" s="622"/>
      <c r="DN7" s="622"/>
      <c r="DO7" s="622"/>
      <c r="DP7" s="623"/>
      <c r="DQ7" s="630">
        <v>1126377</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4244</v>
      </c>
      <c r="S8" s="622"/>
      <c r="T8" s="622"/>
      <c r="U8" s="622"/>
      <c r="V8" s="622"/>
      <c r="W8" s="622"/>
      <c r="X8" s="622"/>
      <c r="Y8" s="623"/>
      <c r="Z8" s="624">
        <v>0</v>
      </c>
      <c r="AA8" s="624"/>
      <c r="AB8" s="624"/>
      <c r="AC8" s="624"/>
      <c r="AD8" s="625">
        <v>4244</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21678</v>
      </c>
      <c r="BH8" s="622"/>
      <c r="BI8" s="622"/>
      <c r="BJ8" s="622"/>
      <c r="BK8" s="622"/>
      <c r="BL8" s="622"/>
      <c r="BM8" s="622"/>
      <c r="BN8" s="623"/>
      <c r="BO8" s="624">
        <v>1.8</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2504560</v>
      </c>
      <c r="CS8" s="622"/>
      <c r="CT8" s="622"/>
      <c r="CU8" s="622"/>
      <c r="CV8" s="622"/>
      <c r="CW8" s="622"/>
      <c r="CX8" s="622"/>
      <c r="CY8" s="623"/>
      <c r="CZ8" s="624">
        <v>17.2</v>
      </c>
      <c r="DA8" s="624"/>
      <c r="DB8" s="624"/>
      <c r="DC8" s="624"/>
      <c r="DD8" s="630">
        <v>15000</v>
      </c>
      <c r="DE8" s="622"/>
      <c r="DF8" s="622"/>
      <c r="DG8" s="622"/>
      <c r="DH8" s="622"/>
      <c r="DI8" s="622"/>
      <c r="DJ8" s="622"/>
      <c r="DK8" s="622"/>
      <c r="DL8" s="622"/>
      <c r="DM8" s="622"/>
      <c r="DN8" s="622"/>
      <c r="DO8" s="622"/>
      <c r="DP8" s="623"/>
      <c r="DQ8" s="630">
        <v>1319166</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3701</v>
      </c>
      <c r="S9" s="622"/>
      <c r="T9" s="622"/>
      <c r="U9" s="622"/>
      <c r="V9" s="622"/>
      <c r="W9" s="622"/>
      <c r="X9" s="622"/>
      <c r="Y9" s="623"/>
      <c r="Z9" s="624">
        <v>0</v>
      </c>
      <c r="AA9" s="624"/>
      <c r="AB9" s="624"/>
      <c r="AC9" s="624"/>
      <c r="AD9" s="625">
        <v>3701</v>
      </c>
      <c r="AE9" s="625"/>
      <c r="AF9" s="625"/>
      <c r="AG9" s="625"/>
      <c r="AH9" s="625"/>
      <c r="AI9" s="625"/>
      <c r="AJ9" s="625"/>
      <c r="AK9" s="625"/>
      <c r="AL9" s="626">
        <v>0</v>
      </c>
      <c r="AM9" s="627"/>
      <c r="AN9" s="627"/>
      <c r="AO9" s="628"/>
      <c r="AP9" s="618" t="s">
        <v>236</v>
      </c>
      <c r="AQ9" s="619"/>
      <c r="AR9" s="619"/>
      <c r="AS9" s="619"/>
      <c r="AT9" s="619"/>
      <c r="AU9" s="619"/>
      <c r="AV9" s="619"/>
      <c r="AW9" s="619"/>
      <c r="AX9" s="619"/>
      <c r="AY9" s="619"/>
      <c r="AZ9" s="619"/>
      <c r="BA9" s="619"/>
      <c r="BB9" s="619"/>
      <c r="BC9" s="619"/>
      <c r="BD9" s="619"/>
      <c r="BE9" s="619"/>
      <c r="BF9" s="620"/>
      <c r="BG9" s="621">
        <v>375324</v>
      </c>
      <c r="BH9" s="622"/>
      <c r="BI9" s="622"/>
      <c r="BJ9" s="622"/>
      <c r="BK9" s="622"/>
      <c r="BL9" s="622"/>
      <c r="BM9" s="622"/>
      <c r="BN9" s="623"/>
      <c r="BO9" s="624">
        <v>30.6</v>
      </c>
      <c r="BP9" s="624"/>
      <c r="BQ9" s="624"/>
      <c r="BR9" s="624"/>
      <c r="BS9" s="630" t="s">
        <v>122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1476363</v>
      </c>
      <c r="CS9" s="622"/>
      <c r="CT9" s="622"/>
      <c r="CU9" s="622"/>
      <c r="CV9" s="622"/>
      <c r="CW9" s="622"/>
      <c r="CX9" s="622"/>
      <c r="CY9" s="623"/>
      <c r="CZ9" s="624">
        <v>10.1</v>
      </c>
      <c r="DA9" s="624"/>
      <c r="DB9" s="624"/>
      <c r="DC9" s="624"/>
      <c r="DD9" s="630">
        <v>108591</v>
      </c>
      <c r="DE9" s="622"/>
      <c r="DF9" s="622"/>
      <c r="DG9" s="622"/>
      <c r="DH9" s="622"/>
      <c r="DI9" s="622"/>
      <c r="DJ9" s="622"/>
      <c r="DK9" s="622"/>
      <c r="DL9" s="622"/>
      <c r="DM9" s="622"/>
      <c r="DN9" s="622"/>
      <c r="DO9" s="622"/>
      <c r="DP9" s="623"/>
      <c r="DQ9" s="630">
        <v>1309687</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24" t="s">
        <v>233</v>
      </c>
      <c r="AA10" s="624"/>
      <c r="AB10" s="624"/>
      <c r="AC10" s="624"/>
      <c r="AD10" s="625" t="s">
        <v>122</v>
      </c>
      <c r="AE10" s="625"/>
      <c r="AF10" s="625"/>
      <c r="AG10" s="625"/>
      <c r="AH10" s="625"/>
      <c r="AI10" s="625"/>
      <c r="AJ10" s="625"/>
      <c r="AK10" s="625"/>
      <c r="AL10" s="626" t="s">
        <v>166</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34123</v>
      </c>
      <c r="BH10" s="622"/>
      <c r="BI10" s="622"/>
      <c r="BJ10" s="622"/>
      <c r="BK10" s="622"/>
      <c r="BL10" s="622"/>
      <c r="BM10" s="622"/>
      <c r="BN10" s="623"/>
      <c r="BO10" s="624">
        <v>2.8</v>
      </c>
      <c r="BP10" s="624"/>
      <c r="BQ10" s="624"/>
      <c r="BR10" s="624"/>
      <c r="BS10" s="630" t="s">
        <v>122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32096</v>
      </c>
      <c r="CS10" s="622"/>
      <c r="CT10" s="622"/>
      <c r="CU10" s="622"/>
      <c r="CV10" s="622"/>
      <c r="CW10" s="622"/>
      <c r="CX10" s="622"/>
      <c r="CY10" s="623"/>
      <c r="CZ10" s="624">
        <v>0.2</v>
      </c>
      <c r="DA10" s="624"/>
      <c r="DB10" s="624"/>
      <c r="DC10" s="624"/>
      <c r="DD10" s="630" t="s">
        <v>233</v>
      </c>
      <c r="DE10" s="622"/>
      <c r="DF10" s="622"/>
      <c r="DG10" s="622"/>
      <c r="DH10" s="622"/>
      <c r="DI10" s="622"/>
      <c r="DJ10" s="622"/>
      <c r="DK10" s="622"/>
      <c r="DL10" s="622"/>
      <c r="DM10" s="622"/>
      <c r="DN10" s="622"/>
      <c r="DO10" s="622"/>
      <c r="DP10" s="623"/>
      <c r="DQ10" s="630">
        <v>188</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233</v>
      </c>
      <c r="AE11" s="625"/>
      <c r="AF11" s="625"/>
      <c r="AG11" s="625"/>
      <c r="AH11" s="625"/>
      <c r="AI11" s="625"/>
      <c r="AJ11" s="625"/>
      <c r="AK11" s="625"/>
      <c r="AL11" s="626" t="s">
        <v>122</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82143</v>
      </c>
      <c r="BH11" s="622"/>
      <c r="BI11" s="622"/>
      <c r="BJ11" s="622"/>
      <c r="BK11" s="622"/>
      <c r="BL11" s="622"/>
      <c r="BM11" s="622"/>
      <c r="BN11" s="623"/>
      <c r="BO11" s="624">
        <v>6.7</v>
      </c>
      <c r="BP11" s="624"/>
      <c r="BQ11" s="624"/>
      <c r="BR11" s="624"/>
      <c r="BS11" s="630">
        <v>16238</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1845533</v>
      </c>
      <c r="CS11" s="622"/>
      <c r="CT11" s="622"/>
      <c r="CU11" s="622"/>
      <c r="CV11" s="622"/>
      <c r="CW11" s="622"/>
      <c r="CX11" s="622"/>
      <c r="CY11" s="623"/>
      <c r="CZ11" s="624">
        <v>12.7</v>
      </c>
      <c r="DA11" s="624"/>
      <c r="DB11" s="624"/>
      <c r="DC11" s="624"/>
      <c r="DD11" s="630">
        <v>273986</v>
      </c>
      <c r="DE11" s="622"/>
      <c r="DF11" s="622"/>
      <c r="DG11" s="622"/>
      <c r="DH11" s="622"/>
      <c r="DI11" s="622"/>
      <c r="DJ11" s="622"/>
      <c r="DK11" s="622"/>
      <c r="DL11" s="622"/>
      <c r="DM11" s="622"/>
      <c r="DN11" s="622"/>
      <c r="DO11" s="622"/>
      <c r="DP11" s="623"/>
      <c r="DQ11" s="630">
        <v>823894</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225749</v>
      </c>
      <c r="S12" s="622"/>
      <c r="T12" s="622"/>
      <c r="U12" s="622"/>
      <c r="V12" s="622"/>
      <c r="W12" s="622"/>
      <c r="X12" s="622"/>
      <c r="Y12" s="623"/>
      <c r="Z12" s="624">
        <v>1.5</v>
      </c>
      <c r="AA12" s="624"/>
      <c r="AB12" s="624"/>
      <c r="AC12" s="624"/>
      <c r="AD12" s="625">
        <v>225749</v>
      </c>
      <c r="AE12" s="625"/>
      <c r="AF12" s="625"/>
      <c r="AG12" s="625"/>
      <c r="AH12" s="625"/>
      <c r="AI12" s="625"/>
      <c r="AJ12" s="625"/>
      <c r="AK12" s="625"/>
      <c r="AL12" s="626">
        <v>2.9</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584863</v>
      </c>
      <c r="BH12" s="622"/>
      <c r="BI12" s="622"/>
      <c r="BJ12" s="622"/>
      <c r="BK12" s="622"/>
      <c r="BL12" s="622"/>
      <c r="BM12" s="622"/>
      <c r="BN12" s="623"/>
      <c r="BO12" s="624">
        <v>47.6</v>
      </c>
      <c r="BP12" s="624"/>
      <c r="BQ12" s="624"/>
      <c r="BR12" s="624"/>
      <c r="BS12" s="630">
        <v>54603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304936</v>
      </c>
      <c r="CS12" s="622"/>
      <c r="CT12" s="622"/>
      <c r="CU12" s="622"/>
      <c r="CV12" s="622"/>
      <c r="CW12" s="622"/>
      <c r="CX12" s="622"/>
      <c r="CY12" s="623"/>
      <c r="CZ12" s="624">
        <v>2.1</v>
      </c>
      <c r="DA12" s="624"/>
      <c r="DB12" s="624"/>
      <c r="DC12" s="624"/>
      <c r="DD12" s="630">
        <v>136492</v>
      </c>
      <c r="DE12" s="622"/>
      <c r="DF12" s="622"/>
      <c r="DG12" s="622"/>
      <c r="DH12" s="622"/>
      <c r="DI12" s="622"/>
      <c r="DJ12" s="622"/>
      <c r="DK12" s="622"/>
      <c r="DL12" s="622"/>
      <c r="DM12" s="622"/>
      <c r="DN12" s="622"/>
      <c r="DO12" s="622"/>
      <c r="DP12" s="623"/>
      <c r="DQ12" s="630">
        <v>100150</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166</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572393</v>
      </c>
      <c r="BH13" s="622"/>
      <c r="BI13" s="622"/>
      <c r="BJ13" s="622"/>
      <c r="BK13" s="622"/>
      <c r="BL13" s="622"/>
      <c r="BM13" s="622"/>
      <c r="BN13" s="623"/>
      <c r="BO13" s="624">
        <v>46.6</v>
      </c>
      <c r="BP13" s="624"/>
      <c r="BQ13" s="624"/>
      <c r="BR13" s="624"/>
      <c r="BS13" s="630">
        <v>54603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2064279</v>
      </c>
      <c r="CS13" s="622"/>
      <c r="CT13" s="622"/>
      <c r="CU13" s="622"/>
      <c r="CV13" s="622"/>
      <c r="CW13" s="622"/>
      <c r="CX13" s="622"/>
      <c r="CY13" s="623"/>
      <c r="CZ13" s="624">
        <v>14.2</v>
      </c>
      <c r="DA13" s="624"/>
      <c r="DB13" s="624"/>
      <c r="DC13" s="624"/>
      <c r="DD13" s="630">
        <v>1097535</v>
      </c>
      <c r="DE13" s="622"/>
      <c r="DF13" s="622"/>
      <c r="DG13" s="622"/>
      <c r="DH13" s="622"/>
      <c r="DI13" s="622"/>
      <c r="DJ13" s="622"/>
      <c r="DK13" s="622"/>
      <c r="DL13" s="622"/>
      <c r="DM13" s="622"/>
      <c r="DN13" s="622"/>
      <c r="DO13" s="622"/>
      <c r="DP13" s="623"/>
      <c r="DQ13" s="630">
        <v>477807</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233</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50106</v>
      </c>
      <c r="BH14" s="622"/>
      <c r="BI14" s="622"/>
      <c r="BJ14" s="622"/>
      <c r="BK14" s="622"/>
      <c r="BL14" s="622"/>
      <c r="BM14" s="622"/>
      <c r="BN14" s="623"/>
      <c r="BO14" s="624">
        <v>4.0999999999999996</v>
      </c>
      <c r="BP14" s="624"/>
      <c r="BQ14" s="624"/>
      <c r="BR14" s="624"/>
      <c r="BS14" s="630" t="s">
        <v>233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424891</v>
      </c>
      <c r="CS14" s="622"/>
      <c r="CT14" s="622"/>
      <c r="CU14" s="622"/>
      <c r="CV14" s="622"/>
      <c r="CW14" s="622"/>
      <c r="CX14" s="622"/>
      <c r="CY14" s="623"/>
      <c r="CZ14" s="624">
        <v>2.9</v>
      </c>
      <c r="DA14" s="624"/>
      <c r="DB14" s="624"/>
      <c r="DC14" s="624"/>
      <c r="DD14" s="630">
        <v>51890</v>
      </c>
      <c r="DE14" s="622"/>
      <c r="DF14" s="622"/>
      <c r="DG14" s="622"/>
      <c r="DH14" s="622"/>
      <c r="DI14" s="622"/>
      <c r="DJ14" s="622"/>
      <c r="DK14" s="622"/>
      <c r="DL14" s="622"/>
      <c r="DM14" s="622"/>
      <c r="DN14" s="622"/>
      <c r="DO14" s="622"/>
      <c r="DP14" s="623"/>
      <c r="DQ14" s="630">
        <v>347924</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24348</v>
      </c>
      <c r="S15" s="622"/>
      <c r="T15" s="622"/>
      <c r="U15" s="622"/>
      <c r="V15" s="622"/>
      <c r="W15" s="622"/>
      <c r="X15" s="622"/>
      <c r="Y15" s="623"/>
      <c r="Z15" s="624">
        <v>0.2</v>
      </c>
      <c r="AA15" s="624"/>
      <c r="AB15" s="624"/>
      <c r="AC15" s="624"/>
      <c r="AD15" s="625">
        <v>24348</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55509</v>
      </c>
      <c r="BH15" s="622"/>
      <c r="BI15" s="622"/>
      <c r="BJ15" s="622"/>
      <c r="BK15" s="622"/>
      <c r="BL15" s="622"/>
      <c r="BM15" s="622"/>
      <c r="BN15" s="623"/>
      <c r="BO15" s="624">
        <v>4.5</v>
      </c>
      <c r="BP15" s="624"/>
      <c r="BQ15" s="624"/>
      <c r="BR15" s="624"/>
      <c r="BS15" s="630" t="s">
        <v>122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632436</v>
      </c>
      <c r="CS15" s="622"/>
      <c r="CT15" s="622"/>
      <c r="CU15" s="622"/>
      <c r="CV15" s="622"/>
      <c r="CW15" s="622"/>
      <c r="CX15" s="622"/>
      <c r="CY15" s="623"/>
      <c r="CZ15" s="624">
        <v>4.3</v>
      </c>
      <c r="DA15" s="624"/>
      <c r="DB15" s="624"/>
      <c r="DC15" s="624"/>
      <c r="DD15" s="630">
        <v>54076</v>
      </c>
      <c r="DE15" s="622"/>
      <c r="DF15" s="622"/>
      <c r="DG15" s="622"/>
      <c r="DH15" s="622"/>
      <c r="DI15" s="622"/>
      <c r="DJ15" s="622"/>
      <c r="DK15" s="622"/>
      <c r="DL15" s="622"/>
      <c r="DM15" s="622"/>
      <c r="DN15" s="622"/>
      <c r="DO15" s="622"/>
      <c r="DP15" s="623"/>
      <c r="DQ15" s="630">
        <v>513261</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233</v>
      </c>
      <c r="AA16" s="624"/>
      <c r="AB16" s="624"/>
      <c r="AC16" s="624"/>
      <c r="AD16" s="625" t="s">
        <v>233</v>
      </c>
      <c r="AE16" s="625"/>
      <c r="AF16" s="625"/>
      <c r="AG16" s="625"/>
      <c r="AH16" s="625"/>
      <c r="AI16" s="625"/>
      <c r="AJ16" s="625"/>
      <c r="AK16" s="625"/>
      <c r="AL16" s="626" t="s">
        <v>166</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4</v>
      </c>
      <c r="BH16" s="622"/>
      <c r="BI16" s="622"/>
      <c r="BJ16" s="622"/>
      <c r="BK16" s="622"/>
      <c r="BL16" s="622"/>
      <c r="BM16" s="622"/>
      <c r="BN16" s="623"/>
      <c r="BO16" s="624">
        <v>0</v>
      </c>
      <c r="BP16" s="624"/>
      <c r="BQ16" s="624"/>
      <c r="BR16" s="624"/>
      <c r="BS16" s="630" t="s">
        <v>233</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49008</v>
      </c>
      <c r="CS16" s="622"/>
      <c r="CT16" s="622"/>
      <c r="CU16" s="622"/>
      <c r="CV16" s="622"/>
      <c r="CW16" s="622"/>
      <c r="CX16" s="622"/>
      <c r="CY16" s="623"/>
      <c r="CZ16" s="624">
        <v>0.3</v>
      </c>
      <c r="DA16" s="624"/>
      <c r="DB16" s="624"/>
      <c r="DC16" s="624"/>
      <c r="DD16" s="630" t="s">
        <v>122</v>
      </c>
      <c r="DE16" s="622"/>
      <c r="DF16" s="622"/>
      <c r="DG16" s="622"/>
      <c r="DH16" s="622"/>
      <c r="DI16" s="622"/>
      <c r="DJ16" s="622"/>
      <c r="DK16" s="622"/>
      <c r="DL16" s="622"/>
      <c r="DM16" s="622"/>
      <c r="DN16" s="622"/>
      <c r="DO16" s="622"/>
      <c r="DP16" s="623"/>
      <c r="DQ16" s="630">
        <v>29090</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2147</v>
      </c>
      <c r="S17" s="622"/>
      <c r="T17" s="622"/>
      <c r="U17" s="622"/>
      <c r="V17" s="622"/>
      <c r="W17" s="622"/>
      <c r="X17" s="622"/>
      <c r="Y17" s="623"/>
      <c r="Z17" s="624">
        <v>0</v>
      </c>
      <c r="AA17" s="624"/>
      <c r="AB17" s="624"/>
      <c r="AC17" s="624"/>
      <c r="AD17" s="625">
        <v>2147</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233</v>
      </c>
      <c r="BP17" s="624"/>
      <c r="BQ17" s="624"/>
      <c r="BR17" s="624"/>
      <c r="BS17" s="630" t="s">
        <v>122</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2961150</v>
      </c>
      <c r="CS17" s="622"/>
      <c r="CT17" s="622"/>
      <c r="CU17" s="622"/>
      <c r="CV17" s="622"/>
      <c r="CW17" s="622"/>
      <c r="CX17" s="622"/>
      <c r="CY17" s="623"/>
      <c r="CZ17" s="624">
        <v>20.3</v>
      </c>
      <c r="DA17" s="624"/>
      <c r="DB17" s="624"/>
      <c r="DC17" s="624"/>
      <c r="DD17" s="630" t="s">
        <v>122</v>
      </c>
      <c r="DE17" s="622"/>
      <c r="DF17" s="622"/>
      <c r="DG17" s="622"/>
      <c r="DH17" s="622"/>
      <c r="DI17" s="622"/>
      <c r="DJ17" s="622"/>
      <c r="DK17" s="622"/>
      <c r="DL17" s="622"/>
      <c r="DM17" s="622"/>
      <c r="DN17" s="622"/>
      <c r="DO17" s="622"/>
      <c r="DP17" s="623"/>
      <c r="DQ17" s="630">
        <v>2922391</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6631134</v>
      </c>
      <c r="S18" s="622"/>
      <c r="T18" s="622"/>
      <c r="U18" s="622"/>
      <c r="V18" s="622"/>
      <c r="W18" s="622"/>
      <c r="X18" s="622"/>
      <c r="Y18" s="623"/>
      <c r="Z18" s="624">
        <v>44.6</v>
      </c>
      <c r="AA18" s="624"/>
      <c r="AB18" s="624"/>
      <c r="AC18" s="624"/>
      <c r="AD18" s="625">
        <v>6094598</v>
      </c>
      <c r="AE18" s="625"/>
      <c r="AF18" s="625"/>
      <c r="AG18" s="625"/>
      <c r="AH18" s="625"/>
      <c r="AI18" s="625"/>
      <c r="AJ18" s="625"/>
      <c r="AK18" s="625"/>
      <c r="AL18" s="626">
        <v>78.2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166</v>
      </c>
      <c r="BP18" s="624"/>
      <c r="BQ18" s="624"/>
      <c r="BR18" s="624"/>
      <c r="BS18" s="630" t="s">
        <v>166</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v>70000</v>
      </c>
      <c r="CS18" s="622"/>
      <c r="CT18" s="622"/>
      <c r="CU18" s="622"/>
      <c r="CV18" s="622"/>
      <c r="CW18" s="622"/>
      <c r="CX18" s="622"/>
      <c r="CY18" s="623"/>
      <c r="CZ18" s="624">
        <v>0.5</v>
      </c>
      <c r="DA18" s="624"/>
      <c r="DB18" s="624"/>
      <c r="DC18" s="624"/>
      <c r="DD18" s="630">
        <v>70000</v>
      </c>
      <c r="DE18" s="622"/>
      <c r="DF18" s="622"/>
      <c r="DG18" s="622"/>
      <c r="DH18" s="622"/>
      <c r="DI18" s="622"/>
      <c r="DJ18" s="622"/>
      <c r="DK18" s="622"/>
      <c r="DL18" s="622"/>
      <c r="DM18" s="622"/>
      <c r="DN18" s="622"/>
      <c r="DO18" s="622"/>
      <c r="DP18" s="623"/>
      <c r="DQ18" s="630">
        <v>70000</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6094598</v>
      </c>
      <c r="S19" s="622"/>
      <c r="T19" s="622"/>
      <c r="U19" s="622"/>
      <c r="V19" s="622"/>
      <c r="W19" s="622"/>
      <c r="X19" s="622"/>
      <c r="Y19" s="623"/>
      <c r="Z19" s="624">
        <v>41</v>
      </c>
      <c r="AA19" s="624"/>
      <c r="AB19" s="624"/>
      <c r="AC19" s="624"/>
      <c r="AD19" s="625">
        <v>6094598</v>
      </c>
      <c r="AE19" s="625"/>
      <c r="AF19" s="625"/>
      <c r="AG19" s="625"/>
      <c r="AH19" s="625"/>
      <c r="AI19" s="625"/>
      <c r="AJ19" s="625"/>
      <c r="AK19" s="625"/>
      <c r="AL19" s="626">
        <v>78.2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23889</v>
      </c>
      <c r="BH19" s="622"/>
      <c r="BI19" s="622"/>
      <c r="BJ19" s="622"/>
      <c r="BK19" s="622"/>
      <c r="BL19" s="622"/>
      <c r="BM19" s="622"/>
      <c r="BN19" s="623"/>
      <c r="BO19" s="624">
        <v>1.9</v>
      </c>
      <c r="BP19" s="624"/>
      <c r="BQ19" s="624"/>
      <c r="BR19" s="624"/>
      <c r="BS19" s="630" t="s">
        <v>122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122</v>
      </c>
      <c r="DA19" s="624"/>
      <c r="DB19" s="624"/>
      <c r="DC19" s="624"/>
      <c r="DD19" s="630" t="s">
        <v>233</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536536</v>
      </c>
      <c r="S20" s="622"/>
      <c r="T20" s="622"/>
      <c r="U20" s="622"/>
      <c r="V20" s="622"/>
      <c r="W20" s="622"/>
      <c r="X20" s="622"/>
      <c r="Y20" s="623"/>
      <c r="Z20" s="624">
        <v>3.6</v>
      </c>
      <c r="AA20" s="624"/>
      <c r="AB20" s="624"/>
      <c r="AC20" s="624"/>
      <c r="AD20" s="625" t="s">
        <v>166</v>
      </c>
      <c r="AE20" s="625"/>
      <c r="AF20" s="625"/>
      <c r="AG20" s="625"/>
      <c r="AH20" s="625"/>
      <c r="AI20" s="625"/>
      <c r="AJ20" s="625"/>
      <c r="AK20" s="625"/>
      <c r="AL20" s="626" t="s">
        <v>166</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23889</v>
      </c>
      <c r="BH20" s="622"/>
      <c r="BI20" s="622"/>
      <c r="BJ20" s="622"/>
      <c r="BK20" s="622"/>
      <c r="BL20" s="622"/>
      <c r="BM20" s="622"/>
      <c r="BN20" s="623"/>
      <c r="BO20" s="624">
        <v>1.9</v>
      </c>
      <c r="BP20" s="624"/>
      <c r="BQ20" s="624"/>
      <c r="BR20" s="624"/>
      <c r="BS20" s="630" t="s">
        <v>122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14551943</v>
      </c>
      <c r="CS20" s="622"/>
      <c r="CT20" s="622"/>
      <c r="CU20" s="622"/>
      <c r="CV20" s="622"/>
      <c r="CW20" s="622"/>
      <c r="CX20" s="622"/>
      <c r="CY20" s="623"/>
      <c r="CZ20" s="624">
        <v>100</v>
      </c>
      <c r="DA20" s="624"/>
      <c r="DB20" s="624"/>
      <c r="DC20" s="624"/>
      <c r="DD20" s="630">
        <v>2013428</v>
      </c>
      <c r="DE20" s="622"/>
      <c r="DF20" s="622"/>
      <c r="DG20" s="622"/>
      <c r="DH20" s="622"/>
      <c r="DI20" s="622"/>
      <c r="DJ20" s="622"/>
      <c r="DK20" s="622"/>
      <c r="DL20" s="622"/>
      <c r="DM20" s="622"/>
      <c r="DN20" s="622"/>
      <c r="DO20" s="622"/>
      <c r="DP20" s="623"/>
      <c r="DQ20" s="630">
        <v>9121070</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122</v>
      </c>
      <c r="AA21" s="624"/>
      <c r="AB21" s="624"/>
      <c r="AC21" s="624"/>
      <c r="AD21" s="625" t="s">
        <v>122</v>
      </c>
      <c r="AE21" s="625"/>
      <c r="AF21" s="625"/>
      <c r="AG21" s="625"/>
      <c r="AH21" s="625"/>
      <c r="AI21" s="625"/>
      <c r="AJ21" s="625"/>
      <c r="AK21" s="625"/>
      <c r="AL21" s="626" t="s">
        <v>166</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23889</v>
      </c>
      <c r="BH21" s="622"/>
      <c r="BI21" s="622"/>
      <c r="BJ21" s="622"/>
      <c r="BK21" s="622"/>
      <c r="BL21" s="622"/>
      <c r="BM21" s="622"/>
      <c r="BN21" s="623"/>
      <c r="BO21" s="624">
        <v>1.9</v>
      </c>
      <c r="BP21" s="624"/>
      <c r="BQ21" s="624"/>
      <c r="BR21" s="624"/>
      <c r="BS21" s="630" t="s">
        <v>233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8250343</v>
      </c>
      <c r="S22" s="622"/>
      <c r="T22" s="622"/>
      <c r="U22" s="622"/>
      <c r="V22" s="622"/>
      <c r="W22" s="622"/>
      <c r="X22" s="622"/>
      <c r="Y22" s="623"/>
      <c r="Z22" s="624">
        <v>55.5</v>
      </c>
      <c r="AA22" s="624"/>
      <c r="AB22" s="624"/>
      <c r="AC22" s="624"/>
      <c r="AD22" s="625">
        <v>7713807</v>
      </c>
      <c r="AE22" s="625"/>
      <c r="AF22" s="625"/>
      <c r="AG22" s="625"/>
      <c r="AH22" s="625"/>
      <c r="AI22" s="625"/>
      <c r="AJ22" s="625"/>
      <c r="AK22" s="625"/>
      <c r="AL22" s="626">
        <v>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166</v>
      </c>
      <c r="BH22" s="622"/>
      <c r="BI22" s="622"/>
      <c r="BJ22" s="622"/>
      <c r="BK22" s="622"/>
      <c r="BL22" s="622"/>
      <c r="BM22" s="622"/>
      <c r="BN22" s="623"/>
      <c r="BO22" s="624" t="s">
        <v>233</v>
      </c>
      <c r="BP22" s="624"/>
      <c r="BQ22" s="624"/>
      <c r="BR22" s="624"/>
      <c r="BS22" s="630" t="s">
        <v>122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1451</v>
      </c>
      <c r="S23" s="622"/>
      <c r="T23" s="622"/>
      <c r="U23" s="622"/>
      <c r="V23" s="622"/>
      <c r="W23" s="622"/>
      <c r="X23" s="622"/>
      <c r="Y23" s="623"/>
      <c r="Z23" s="624">
        <v>0</v>
      </c>
      <c r="AA23" s="624"/>
      <c r="AB23" s="624"/>
      <c r="AC23" s="624"/>
      <c r="AD23" s="625">
        <v>1451</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166</v>
      </c>
      <c r="BH23" s="622"/>
      <c r="BI23" s="622"/>
      <c r="BJ23" s="622"/>
      <c r="BK23" s="622"/>
      <c r="BL23" s="622"/>
      <c r="BM23" s="622"/>
      <c r="BN23" s="623"/>
      <c r="BO23" s="624" t="s">
        <v>233</v>
      </c>
      <c r="BP23" s="624"/>
      <c r="BQ23" s="624"/>
      <c r="BR23" s="624"/>
      <c r="BS23" s="630" t="s">
        <v>166</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68024</v>
      </c>
      <c r="S24" s="622"/>
      <c r="T24" s="622"/>
      <c r="U24" s="622"/>
      <c r="V24" s="622"/>
      <c r="W24" s="622"/>
      <c r="X24" s="622"/>
      <c r="Y24" s="623"/>
      <c r="Z24" s="624">
        <v>0.5</v>
      </c>
      <c r="AA24" s="624"/>
      <c r="AB24" s="624"/>
      <c r="AC24" s="624"/>
      <c r="AD24" s="625" t="s">
        <v>122</v>
      </c>
      <c r="AE24" s="625"/>
      <c r="AF24" s="625"/>
      <c r="AG24" s="625"/>
      <c r="AH24" s="625"/>
      <c r="AI24" s="625"/>
      <c r="AJ24" s="625"/>
      <c r="AK24" s="625"/>
      <c r="AL24" s="626" t="s">
        <v>122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166</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5576261</v>
      </c>
      <c r="CS24" s="611"/>
      <c r="CT24" s="611"/>
      <c r="CU24" s="611"/>
      <c r="CV24" s="611"/>
      <c r="CW24" s="611"/>
      <c r="CX24" s="611"/>
      <c r="CY24" s="612"/>
      <c r="CZ24" s="615">
        <v>38.299999999999997</v>
      </c>
      <c r="DA24" s="616"/>
      <c r="DB24" s="616"/>
      <c r="DC24" s="635"/>
      <c r="DD24" s="654">
        <v>4540891</v>
      </c>
      <c r="DE24" s="611"/>
      <c r="DF24" s="611"/>
      <c r="DG24" s="611"/>
      <c r="DH24" s="611"/>
      <c r="DI24" s="611"/>
      <c r="DJ24" s="611"/>
      <c r="DK24" s="612"/>
      <c r="DL24" s="654">
        <v>4011303</v>
      </c>
      <c r="DM24" s="611"/>
      <c r="DN24" s="611"/>
      <c r="DO24" s="611"/>
      <c r="DP24" s="611"/>
      <c r="DQ24" s="611"/>
      <c r="DR24" s="611"/>
      <c r="DS24" s="611"/>
      <c r="DT24" s="611"/>
      <c r="DU24" s="611"/>
      <c r="DV24" s="612"/>
      <c r="DW24" s="615">
        <v>49.5</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362601</v>
      </c>
      <c r="S25" s="622"/>
      <c r="T25" s="622"/>
      <c r="U25" s="622"/>
      <c r="V25" s="622"/>
      <c r="W25" s="622"/>
      <c r="X25" s="622"/>
      <c r="Y25" s="623"/>
      <c r="Z25" s="624">
        <v>2.4</v>
      </c>
      <c r="AA25" s="624"/>
      <c r="AB25" s="624"/>
      <c r="AC25" s="624"/>
      <c r="AD25" s="625">
        <v>74521</v>
      </c>
      <c r="AE25" s="625"/>
      <c r="AF25" s="625"/>
      <c r="AG25" s="625"/>
      <c r="AH25" s="625"/>
      <c r="AI25" s="625"/>
      <c r="AJ25" s="625"/>
      <c r="AK25" s="625"/>
      <c r="AL25" s="626">
        <v>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233</v>
      </c>
      <c r="BH25" s="622"/>
      <c r="BI25" s="622"/>
      <c r="BJ25" s="622"/>
      <c r="BK25" s="622"/>
      <c r="BL25" s="622"/>
      <c r="BM25" s="622"/>
      <c r="BN25" s="623"/>
      <c r="BO25" s="624" t="s">
        <v>233</v>
      </c>
      <c r="BP25" s="624"/>
      <c r="BQ25" s="624"/>
      <c r="BR25" s="624"/>
      <c r="BS25" s="630" t="s">
        <v>233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1242627</v>
      </c>
      <c r="CS25" s="657"/>
      <c r="CT25" s="657"/>
      <c r="CU25" s="657"/>
      <c r="CV25" s="657"/>
      <c r="CW25" s="657"/>
      <c r="CX25" s="657"/>
      <c r="CY25" s="658"/>
      <c r="CZ25" s="626">
        <v>8.5</v>
      </c>
      <c r="DA25" s="655"/>
      <c r="DB25" s="655"/>
      <c r="DC25" s="659"/>
      <c r="DD25" s="630">
        <v>1161587</v>
      </c>
      <c r="DE25" s="657"/>
      <c r="DF25" s="657"/>
      <c r="DG25" s="657"/>
      <c r="DH25" s="657"/>
      <c r="DI25" s="657"/>
      <c r="DJ25" s="657"/>
      <c r="DK25" s="658"/>
      <c r="DL25" s="630">
        <v>1050882</v>
      </c>
      <c r="DM25" s="657"/>
      <c r="DN25" s="657"/>
      <c r="DO25" s="657"/>
      <c r="DP25" s="657"/>
      <c r="DQ25" s="657"/>
      <c r="DR25" s="657"/>
      <c r="DS25" s="657"/>
      <c r="DT25" s="657"/>
      <c r="DU25" s="657"/>
      <c r="DV25" s="658"/>
      <c r="DW25" s="626">
        <v>13</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36729</v>
      </c>
      <c r="S26" s="622"/>
      <c r="T26" s="622"/>
      <c r="U26" s="622"/>
      <c r="V26" s="622"/>
      <c r="W26" s="622"/>
      <c r="X26" s="622"/>
      <c r="Y26" s="623"/>
      <c r="Z26" s="624">
        <v>0.2</v>
      </c>
      <c r="AA26" s="624"/>
      <c r="AB26" s="624"/>
      <c r="AC26" s="624"/>
      <c r="AD26" s="625" t="s">
        <v>166</v>
      </c>
      <c r="AE26" s="625"/>
      <c r="AF26" s="625"/>
      <c r="AG26" s="625"/>
      <c r="AH26" s="625"/>
      <c r="AI26" s="625"/>
      <c r="AJ26" s="625"/>
      <c r="AK26" s="625"/>
      <c r="AL26" s="626" t="s">
        <v>122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665004</v>
      </c>
      <c r="CS26" s="622"/>
      <c r="CT26" s="622"/>
      <c r="CU26" s="622"/>
      <c r="CV26" s="622"/>
      <c r="CW26" s="622"/>
      <c r="CX26" s="622"/>
      <c r="CY26" s="623"/>
      <c r="CZ26" s="626">
        <v>4.5999999999999996</v>
      </c>
      <c r="DA26" s="655"/>
      <c r="DB26" s="655"/>
      <c r="DC26" s="659"/>
      <c r="DD26" s="630">
        <v>612977</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1068630</v>
      </c>
      <c r="S27" s="622"/>
      <c r="T27" s="622"/>
      <c r="U27" s="622"/>
      <c r="V27" s="622"/>
      <c r="W27" s="622"/>
      <c r="X27" s="622"/>
      <c r="Y27" s="623"/>
      <c r="Z27" s="624">
        <v>7.2</v>
      </c>
      <c r="AA27" s="624"/>
      <c r="AB27" s="624"/>
      <c r="AC27" s="624"/>
      <c r="AD27" s="625" t="s">
        <v>122</v>
      </c>
      <c r="AE27" s="625"/>
      <c r="AF27" s="625"/>
      <c r="AG27" s="625"/>
      <c r="AH27" s="625"/>
      <c r="AI27" s="625"/>
      <c r="AJ27" s="625"/>
      <c r="AK27" s="625"/>
      <c r="AL27" s="626" t="s">
        <v>166</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1227639</v>
      </c>
      <c r="BH27" s="622"/>
      <c r="BI27" s="622"/>
      <c r="BJ27" s="622"/>
      <c r="BK27" s="622"/>
      <c r="BL27" s="622"/>
      <c r="BM27" s="622"/>
      <c r="BN27" s="623"/>
      <c r="BO27" s="624">
        <v>100</v>
      </c>
      <c r="BP27" s="624"/>
      <c r="BQ27" s="624"/>
      <c r="BR27" s="624"/>
      <c r="BS27" s="630">
        <v>70841</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1380293</v>
      </c>
      <c r="CS27" s="657"/>
      <c r="CT27" s="657"/>
      <c r="CU27" s="657"/>
      <c r="CV27" s="657"/>
      <c r="CW27" s="657"/>
      <c r="CX27" s="657"/>
      <c r="CY27" s="658"/>
      <c r="CZ27" s="626">
        <v>9.5</v>
      </c>
      <c r="DA27" s="655"/>
      <c r="DB27" s="655"/>
      <c r="DC27" s="659"/>
      <c r="DD27" s="630">
        <v>464722</v>
      </c>
      <c r="DE27" s="657"/>
      <c r="DF27" s="657"/>
      <c r="DG27" s="657"/>
      <c r="DH27" s="657"/>
      <c r="DI27" s="657"/>
      <c r="DJ27" s="657"/>
      <c r="DK27" s="658"/>
      <c r="DL27" s="630">
        <v>460792</v>
      </c>
      <c r="DM27" s="657"/>
      <c r="DN27" s="657"/>
      <c r="DO27" s="657"/>
      <c r="DP27" s="657"/>
      <c r="DQ27" s="657"/>
      <c r="DR27" s="657"/>
      <c r="DS27" s="657"/>
      <c r="DT27" s="657"/>
      <c r="DU27" s="657"/>
      <c r="DV27" s="658"/>
      <c r="DW27" s="626">
        <v>5.7</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166</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2953341</v>
      </c>
      <c r="CS28" s="622"/>
      <c r="CT28" s="622"/>
      <c r="CU28" s="622"/>
      <c r="CV28" s="622"/>
      <c r="CW28" s="622"/>
      <c r="CX28" s="622"/>
      <c r="CY28" s="623"/>
      <c r="CZ28" s="626">
        <v>20.3</v>
      </c>
      <c r="DA28" s="655"/>
      <c r="DB28" s="655"/>
      <c r="DC28" s="659"/>
      <c r="DD28" s="630">
        <v>2914582</v>
      </c>
      <c r="DE28" s="622"/>
      <c r="DF28" s="622"/>
      <c r="DG28" s="622"/>
      <c r="DH28" s="622"/>
      <c r="DI28" s="622"/>
      <c r="DJ28" s="622"/>
      <c r="DK28" s="623"/>
      <c r="DL28" s="630">
        <v>2499629</v>
      </c>
      <c r="DM28" s="622"/>
      <c r="DN28" s="622"/>
      <c r="DO28" s="622"/>
      <c r="DP28" s="622"/>
      <c r="DQ28" s="622"/>
      <c r="DR28" s="622"/>
      <c r="DS28" s="622"/>
      <c r="DT28" s="622"/>
      <c r="DU28" s="622"/>
      <c r="DV28" s="623"/>
      <c r="DW28" s="626">
        <v>30.9</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1061242</v>
      </c>
      <c r="S29" s="622"/>
      <c r="T29" s="622"/>
      <c r="U29" s="622"/>
      <c r="V29" s="622"/>
      <c r="W29" s="622"/>
      <c r="X29" s="622"/>
      <c r="Y29" s="623"/>
      <c r="Z29" s="624">
        <v>7.1</v>
      </c>
      <c r="AA29" s="624"/>
      <c r="AB29" s="624"/>
      <c r="AC29" s="624"/>
      <c r="AD29" s="625" t="s">
        <v>122</v>
      </c>
      <c r="AE29" s="625"/>
      <c r="AF29" s="625"/>
      <c r="AG29" s="625"/>
      <c r="AH29" s="625"/>
      <c r="AI29" s="625"/>
      <c r="AJ29" s="625"/>
      <c r="AK29" s="625"/>
      <c r="AL29" s="626" t="s">
        <v>122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62</v>
      </c>
      <c r="CG29" s="637"/>
      <c r="CH29" s="637"/>
      <c r="CI29" s="637"/>
      <c r="CJ29" s="637"/>
      <c r="CK29" s="637"/>
      <c r="CL29" s="637"/>
      <c r="CM29" s="637"/>
      <c r="CN29" s="637"/>
      <c r="CO29" s="637"/>
      <c r="CP29" s="637"/>
      <c r="CQ29" s="638"/>
      <c r="CR29" s="621">
        <v>2952870</v>
      </c>
      <c r="CS29" s="657"/>
      <c r="CT29" s="657"/>
      <c r="CU29" s="657"/>
      <c r="CV29" s="657"/>
      <c r="CW29" s="657"/>
      <c r="CX29" s="657"/>
      <c r="CY29" s="658"/>
      <c r="CZ29" s="626">
        <v>20.3</v>
      </c>
      <c r="DA29" s="655"/>
      <c r="DB29" s="655"/>
      <c r="DC29" s="659"/>
      <c r="DD29" s="630">
        <v>2914111</v>
      </c>
      <c r="DE29" s="657"/>
      <c r="DF29" s="657"/>
      <c r="DG29" s="657"/>
      <c r="DH29" s="657"/>
      <c r="DI29" s="657"/>
      <c r="DJ29" s="657"/>
      <c r="DK29" s="658"/>
      <c r="DL29" s="630">
        <v>2499158</v>
      </c>
      <c r="DM29" s="657"/>
      <c r="DN29" s="657"/>
      <c r="DO29" s="657"/>
      <c r="DP29" s="657"/>
      <c r="DQ29" s="657"/>
      <c r="DR29" s="657"/>
      <c r="DS29" s="657"/>
      <c r="DT29" s="657"/>
      <c r="DU29" s="657"/>
      <c r="DV29" s="658"/>
      <c r="DW29" s="626">
        <v>30.9</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5600</v>
      </c>
      <c r="S30" s="622"/>
      <c r="T30" s="622"/>
      <c r="U30" s="622"/>
      <c r="V30" s="622"/>
      <c r="W30" s="622"/>
      <c r="X30" s="622"/>
      <c r="Y30" s="623"/>
      <c r="Z30" s="624">
        <v>0</v>
      </c>
      <c r="AA30" s="624"/>
      <c r="AB30" s="624"/>
      <c r="AC30" s="624"/>
      <c r="AD30" s="625">
        <v>35</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99.3</v>
      </c>
      <c r="BH30" s="682"/>
      <c r="BI30" s="682"/>
      <c r="BJ30" s="682"/>
      <c r="BK30" s="682"/>
      <c r="BL30" s="682"/>
      <c r="BM30" s="616">
        <v>97.3</v>
      </c>
      <c r="BN30" s="682"/>
      <c r="BO30" s="682"/>
      <c r="BP30" s="682"/>
      <c r="BQ30" s="683"/>
      <c r="BR30" s="681">
        <v>98.9</v>
      </c>
      <c r="BS30" s="682"/>
      <c r="BT30" s="682"/>
      <c r="BU30" s="682"/>
      <c r="BV30" s="682"/>
      <c r="BW30" s="682"/>
      <c r="BX30" s="616">
        <v>96.4</v>
      </c>
      <c r="BY30" s="682"/>
      <c r="BZ30" s="682"/>
      <c r="CA30" s="682"/>
      <c r="CB30" s="683"/>
      <c r="CD30" s="686"/>
      <c r="CE30" s="687"/>
      <c r="CF30" s="636" t="s">
        <v>304</v>
      </c>
      <c r="CG30" s="637"/>
      <c r="CH30" s="637"/>
      <c r="CI30" s="637"/>
      <c r="CJ30" s="637"/>
      <c r="CK30" s="637"/>
      <c r="CL30" s="637"/>
      <c r="CM30" s="637"/>
      <c r="CN30" s="637"/>
      <c r="CO30" s="637"/>
      <c r="CP30" s="637"/>
      <c r="CQ30" s="638"/>
      <c r="CR30" s="621">
        <v>2798026</v>
      </c>
      <c r="CS30" s="622"/>
      <c r="CT30" s="622"/>
      <c r="CU30" s="622"/>
      <c r="CV30" s="622"/>
      <c r="CW30" s="622"/>
      <c r="CX30" s="622"/>
      <c r="CY30" s="623"/>
      <c r="CZ30" s="626">
        <v>19.2</v>
      </c>
      <c r="DA30" s="655"/>
      <c r="DB30" s="655"/>
      <c r="DC30" s="659"/>
      <c r="DD30" s="630">
        <v>2766051</v>
      </c>
      <c r="DE30" s="622"/>
      <c r="DF30" s="622"/>
      <c r="DG30" s="622"/>
      <c r="DH30" s="622"/>
      <c r="DI30" s="622"/>
      <c r="DJ30" s="622"/>
      <c r="DK30" s="623"/>
      <c r="DL30" s="630">
        <v>2351098</v>
      </c>
      <c r="DM30" s="622"/>
      <c r="DN30" s="622"/>
      <c r="DO30" s="622"/>
      <c r="DP30" s="622"/>
      <c r="DQ30" s="622"/>
      <c r="DR30" s="622"/>
      <c r="DS30" s="622"/>
      <c r="DT30" s="622"/>
      <c r="DU30" s="622"/>
      <c r="DV30" s="623"/>
      <c r="DW30" s="626">
        <v>29</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326365</v>
      </c>
      <c r="S31" s="622"/>
      <c r="T31" s="622"/>
      <c r="U31" s="622"/>
      <c r="V31" s="622"/>
      <c r="W31" s="622"/>
      <c r="X31" s="622"/>
      <c r="Y31" s="623"/>
      <c r="Z31" s="624">
        <v>2.2000000000000002</v>
      </c>
      <c r="AA31" s="624"/>
      <c r="AB31" s="624"/>
      <c r="AC31" s="624"/>
      <c r="AD31" s="625" t="s">
        <v>122</v>
      </c>
      <c r="AE31" s="625"/>
      <c r="AF31" s="625"/>
      <c r="AG31" s="625"/>
      <c r="AH31" s="625"/>
      <c r="AI31" s="625"/>
      <c r="AJ31" s="625"/>
      <c r="AK31" s="625"/>
      <c r="AL31" s="626" t="s">
        <v>233</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99.4</v>
      </c>
      <c r="BH31" s="657"/>
      <c r="BI31" s="657"/>
      <c r="BJ31" s="657"/>
      <c r="BK31" s="657"/>
      <c r="BL31" s="657"/>
      <c r="BM31" s="627">
        <v>98.2</v>
      </c>
      <c r="BN31" s="679"/>
      <c r="BO31" s="679"/>
      <c r="BP31" s="679"/>
      <c r="BQ31" s="680"/>
      <c r="BR31" s="678">
        <v>99.3</v>
      </c>
      <c r="BS31" s="657"/>
      <c r="BT31" s="657"/>
      <c r="BU31" s="657"/>
      <c r="BV31" s="657"/>
      <c r="BW31" s="657"/>
      <c r="BX31" s="627">
        <v>97.5</v>
      </c>
      <c r="BY31" s="679"/>
      <c r="BZ31" s="679"/>
      <c r="CA31" s="679"/>
      <c r="CB31" s="680"/>
      <c r="CD31" s="686"/>
      <c r="CE31" s="687"/>
      <c r="CF31" s="636" t="s">
        <v>308</v>
      </c>
      <c r="CG31" s="637"/>
      <c r="CH31" s="637"/>
      <c r="CI31" s="637"/>
      <c r="CJ31" s="637"/>
      <c r="CK31" s="637"/>
      <c r="CL31" s="637"/>
      <c r="CM31" s="637"/>
      <c r="CN31" s="637"/>
      <c r="CO31" s="637"/>
      <c r="CP31" s="637"/>
      <c r="CQ31" s="638"/>
      <c r="CR31" s="621">
        <v>154844</v>
      </c>
      <c r="CS31" s="657"/>
      <c r="CT31" s="657"/>
      <c r="CU31" s="657"/>
      <c r="CV31" s="657"/>
      <c r="CW31" s="657"/>
      <c r="CX31" s="657"/>
      <c r="CY31" s="658"/>
      <c r="CZ31" s="626">
        <v>1.1000000000000001</v>
      </c>
      <c r="DA31" s="655"/>
      <c r="DB31" s="655"/>
      <c r="DC31" s="659"/>
      <c r="DD31" s="630">
        <v>148060</v>
      </c>
      <c r="DE31" s="657"/>
      <c r="DF31" s="657"/>
      <c r="DG31" s="657"/>
      <c r="DH31" s="657"/>
      <c r="DI31" s="657"/>
      <c r="DJ31" s="657"/>
      <c r="DK31" s="658"/>
      <c r="DL31" s="630">
        <v>148060</v>
      </c>
      <c r="DM31" s="657"/>
      <c r="DN31" s="657"/>
      <c r="DO31" s="657"/>
      <c r="DP31" s="657"/>
      <c r="DQ31" s="657"/>
      <c r="DR31" s="657"/>
      <c r="DS31" s="657"/>
      <c r="DT31" s="657"/>
      <c r="DU31" s="657"/>
      <c r="DV31" s="658"/>
      <c r="DW31" s="626">
        <v>1.8</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566833</v>
      </c>
      <c r="S32" s="622"/>
      <c r="T32" s="622"/>
      <c r="U32" s="622"/>
      <c r="V32" s="622"/>
      <c r="W32" s="622"/>
      <c r="X32" s="622"/>
      <c r="Y32" s="623"/>
      <c r="Z32" s="624">
        <v>3.8</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v>
      </c>
      <c r="BH32" s="691"/>
      <c r="BI32" s="691"/>
      <c r="BJ32" s="691"/>
      <c r="BK32" s="691"/>
      <c r="BL32" s="691"/>
      <c r="BM32" s="692">
        <v>96.2</v>
      </c>
      <c r="BN32" s="691"/>
      <c r="BO32" s="691"/>
      <c r="BP32" s="691"/>
      <c r="BQ32" s="693"/>
      <c r="BR32" s="690">
        <v>98.3</v>
      </c>
      <c r="BS32" s="691"/>
      <c r="BT32" s="691"/>
      <c r="BU32" s="691"/>
      <c r="BV32" s="691"/>
      <c r="BW32" s="691"/>
      <c r="BX32" s="692">
        <v>94.8</v>
      </c>
      <c r="BY32" s="691"/>
      <c r="BZ32" s="691"/>
      <c r="CA32" s="691"/>
      <c r="CB32" s="693"/>
      <c r="CD32" s="688"/>
      <c r="CE32" s="689"/>
      <c r="CF32" s="636" t="s">
        <v>311</v>
      </c>
      <c r="CG32" s="637"/>
      <c r="CH32" s="637"/>
      <c r="CI32" s="637"/>
      <c r="CJ32" s="637"/>
      <c r="CK32" s="637"/>
      <c r="CL32" s="637"/>
      <c r="CM32" s="637"/>
      <c r="CN32" s="637"/>
      <c r="CO32" s="637"/>
      <c r="CP32" s="637"/>
      <c r="CQ32" s="638"/>
      <c r="CR32" s="621">
        <v>471</v>
      </c>
      <c r="CS32" s="622"/>
      <c r="CT32" s="622"/>
      <c r="CU32" s="622"/>
      <c r="CV32" s="622"/>
      <c r="CW32" s="622"/>
      <c r="CX32" s="622"/>
      <c r="CY32" s="623"/>
      <c r="CZ32" s="626">
        <v>0</v>
      </c>
      <c r="DA32" s="655"/>
      <c r="DB32" s="655"/>
      <c r="DC32" s="659"/>
      <c r="DD32" s="630">
        <v>471</v>
      </c>
      <c r="DE32" s="622"/>
      <c r="DF32" s="622"/>
      <c r="DG32" s="622"/>
      <c r="DH32" s="622"/>
      <c r="DI32" s="622"/>
      <c r="DJ32" s="622"/>
      <c r="DK32" s="623"/>
      <c r="DL32" s="630">
        <v>471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327343</v>
      </c>
      <c r="S33" s="622"/>
      <c r="T33" s="622"/>
      <c r="U33" s="622"/>
      <c r="V33" s="622"/>
      <c r="W33" s="622"/>
      <c r="X33" s="622"/>
      <c r="Y33" s="623"/>
      <c r="Z33" s="624">
        <v>2.2000000000000002</v>
      </c>
      <c r="AA33" s="624"/>
      <c r="AB33" s="624"/>
      <c r="AC33" s="624"/>
      <c r="AD33" s="625" t="s">
        <v>166</v>
      </c>
      <c r="AE33" s="625"/>
      <c r="AF33" s="625"/>
      <c r="AG33" s="625"/>
      <c r="AH33" s="625"/>
      <c r="AI33" s="625"/>
      <c r="AJ33" s="625"/>
      <c r="AK33" s="625"/>
      <c r="AL33" s="626" t="s">
        <v>166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6913246</v>
      </c>
      <c r="CS33" s="657"/>
      <c r="CT33" s="657"/>
      <c r="CU33" s="657"/>
      <c r="CV33" s="657"/>
      <c r="CW33" s="657"/>
      <c r="CX33" s="657"/>
      <c r="CY33" s="658"/>
      <c r="CZ33" s="626">
        <v>47.5</v>
      </c>
      <c r="DA33" s="655"/>
      <c r="DB33" s="655"/>
      <c r="DC33" s="659"/>
      <c r="DD33" s="630">
        <v>4246855</v>
      </c>
      <c r="DE33" s="657"/>
      <c r="DF33" s="657"/>
      <c r="DG33" s="657"/>
      <c r="DH33" s="657"/>
      <c r="DI33" s="657"/>
      <c r="DJ33" s="657"/>
      <c r="DK33" s="658"/>
      <c r="DL33" s="630">
        <v>2968658</v>
      </c>
      <c r="DM33" s="657"/>
      <c r="DN33" s="657"/>
      <c r="DO33" s="657"/>
      <c r="DP33" s="657"/>
      <c r="DQ33" s="657"/>
      <c r="DR33" s="657"/>
      <c r="DS33" s="657"/>
      <c r="DT33" s="657"/>
      <c r="DU33" s="657"/>
      <c r="DV33" s="658"/>
      <c r="DW33" s="626">
        <v>36.700000000000003</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881597</v>
      </c>
      <c r="S34" s="622"/>
      <c r="T34" s="622"/>
      <c r="U34" s="622"/>
      <c r="V34" s="622"/>
      <c r="W34" s="622"/>
      <c r="X34" s="622"/>
      <c r="Y34" s="623"/>
      <c r="Z34" s="624">
        <v>5.9</v>
      </c>
      <c r="AA34" s="624"/>
      <c r="AB34" s="624"/>
      <c r="AC34" s="624"/>
      <c r="AD34" s="625">
        <v>253</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1184645</v>
      </c>
      <c r="CS34" s="622"/>
      <c r="CT34" s="622"/>
      <c r="CU34" s="622"/>
      <c r="CV34" s="622"/>
      <c r="CW34" s="622"/>
      <c r="CX34" s="622"/>
      <c r="CY34" s="623"/>
      <c r="CZ34" s="626">
        <v>8.1</v>
      </c>
      <c r="DA34" s="655"/>
      <c r="DB34" s="655"/>
      <c r="DC34" s="659"/>
      <c r="DD34" s="630">
        <v>764818</v>
      </c>
      <c r="DE34" s="622"/>
      <c r="DF34" s="622"/>
      <c r="DG34" s="622"/>
      <c r="DH34" s="622"/>
      <c r="DI34" s="622"/>
      <c r="DJ34" s="622"/>
      <c r="DK34" s="623"/>
      <c r="DL34" s="630">
        <v>557072</v>
      </c>
      <c r="DM34" s="622"/>
      <c r="DN34" s="622"/>
      <c r="DO34" s="622"/>
      <c r="DP34" s="622"/>
      <c r="DQ34" s="622"/>
      <c r="DR34" s="622"/>
      <c r="DS34" s="622"/>
      <c r="DT34" s="622"/>
      <c r="DU34" s="622"/>
      <c r="DV34" s="623"/>
      <c r="DW34" s="626">
        <v>6.9</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1897754</v>
      </c>
      <c r="S35" s="622"/>
      <c r="T35" s="622"/>
      <c r="U35" s="622"/>
      <c r="V35" s="622"/>
      <c r="W35" s="622"/>
      <c r="X35" s="622"/>
      <c r="Y35" s="623"/>
      <c r="Z35" s="624">
        <v>12.8</v>
      </c>
      <c r="AA35" s="624"/>
      <c r="AB35" s="624"/>
      <c r="AC35" s="624"/>
      <c r="AD35" s="625" t="s">
        <v>122</v>
      </c>
      <c r="AE35" s="625"/>
      <c r="AF35" s="625"/>
      <c r="AG35" s="625"/>
      <c r="AH35" s="625"/>
      <c r="AI35" s="625"/>
      <c r="AJ35" s="625"/>
      <c r="AK35" s="625"/>
      <c r="AL35" s="626" t="s">
        <v>166</v>
      </c>
      <c r="AM35" s="627"/>
      <c r="AN35" s="627"/>
      <c r="AO35" s="628"/>
      <c r="AP35" s="214"/>
      <c r="AQ35" s="694" t="s">
        <v>319</v>
      </c>
      <c r="AR35" s="695"/>
      <c r="AS35" s="695"/>
      <c r="AT35" s="695"/>
      <c r="AU35" s="695"/>
      <c r="AV35" s="695"/>
      <c r="AW35" s="695"/>
      <c r="AX35" s="695"/>
      <c r="AY35" s="696"/>
      <c r="AZ35" s="610">
        <v>2298757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43695</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296570</v>
      </c>
      <c r="CS35" s="657"/>
      <c r="CT35" s="657"/>
      <c r="CU35" s="657"/>
      <c r="CV35" s="657"/>
      <c r="CW35" s="657"/>
      <c r="CX35" s="657"/>
      <c r="CY35" s="658"/>
      <c r="CZ35" s="626">
        <v>2</v>
      </c>
      <c r="DA35" s="655"/>
      <c r="DB35" s="655"/>
      <c r="DC35" s="659"/>
      <c r="DD35" s="630">
        <v>241834</v>
      </c>
      <c r="DE35" s="657"/>
      <c r="DF35" s="657"/>
      <c r="DG35" s="657"/>
      <c r="DH35" s="657"/>
      <c r="DI35" s="657"/>
      <c r="DJ35" s="657"/>
      <c r="DK35" s="658"/>
      <c r="DL35" s="630">
        <v>66558</v>
      </c>
      <c r="DM35" s="657"/>
      <c r="DN35" s="657"/>
      <c r="DO35" s="657"/>
      <c r="DP35" s="657"/>
      <c r="DQ35" s="657"/>
      <c r="DR35" s="657"/>
      <c r="DS35" s="657"/>
      <c r="DT35" s="657"/>
      <c r="DU35" s="657"/>
      <c r="DV35" s="658"/>
      <c r="DW35" s="626">
        <v>0.8</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323</v>
      </c>
      <c r="AR36" s="699"/>
      <c r="AS36" s="699"/>
      <c r="AT36" s="699"/>
      <c r="AU36" s="699"/>
      <c r="AV36" s="699"/>
      <c r="AW36" s="699"/>
      <c r="AX36" s="699"/>
      <c r="AY36" s="700"/>
      <c r="AZ36" s="621">
        <v>579871</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29706</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2884631</v>
      </c>
      <c r="CS36" s="622"/>
      <c r="CT36" s="622"/>
      <c r="CU36" s="622"/>
      <c r="CV36" s="622"/>
      <c r="CW36" s="622"/>
      <c r="CX36" s="622"/>
      <c r="CY36" s="623"/>
      <c r="CZ36" s="626">
        <v>19.8</v>
      </c>
      <c r="DA36" s="655"/>
      <c r="DB36" s="655"/>
      <c r="DC36" s="659"/>
      <c r="DD36" s="630">
        <v>2011351</v>
      </c>
      <c r="DE36" s="622"/>
      <c r="DF36" s="622"/>
      <c r="DG36" s="622"/>
      <c r="DH36" s="622"/>
      <c r="DI36" s="622"/>
      <c r="DJ36" s="622"/>
      <c r="DK36" s="623"/>
      <c r="DL36" s="630">
        <v>1346315</v>
      </c>
      <c r="DM36" s="622"/>
      <c r="DN36" s="622"/>
      <c r="DO36" s="622"/>
      <c r="DP36" s="622"/>
      <c r="DQ36" s="622"/>
      <c r="DR36" s="622"/>
      <c r="DS36" s="622"/>
      <c r="DT36" s="622"/>
      <c r="DU36" s="622"/>
      <c r="DV36" s="623"/>
      <c r="DW36" s="626">
        <v>16.600000000000001</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309954</v>
      </c>
      <c r="S37" s="622"/>
      <c r="T37" s="622"/>
      <c r="U37" s="622"/>
      <c r="V37" s="622"/>
      <c r="W37" s="622"/>
      <c r="X37" s="622"/>
      <c r="Y37" s="623"/>
      <c r="Z37" s="624">
        <v>2.1</v>
      </c>
      <c r="AA37" s="624"/>
      <c r="AB37" s="624"/>
      <c r="AC37" s="624"/>
      <c r="AD37" s="625" t="s">
        <v>122</v>
      </c>
      <c r="AE37" s="625"/>
      <c r="AF37" s="625"/>
      <c r="AG37" s="625"/>
      <c r="AH37" s="625"/>
      <c r="AI37" s="625"/>
      <c r="AJ37" s="625"/>
      <c r="AK37" s="625"/>
      <c r="AL37" s="626" t="s">
        <v>166</v>
      </c>
      <c r="AM37" s="627"/>
      <c r="AN37" s="627"/>
      <c r="AO37" s="628"/>
      <c r="AQ37" s="698" t="s">
        <v>327</v>
      </c>
      <c r="AR37" s="699"/>
      <c r="AS37" s="699"/>
      <c r="AT37" s="699"/>
      <c r="AU37" s="699"/>
      <c r="AV37" s="699"/>
      <c r="AW37" s="699"/>
      <c r="AX37" s="699"/>
      <c r="AY37" s="700"/>
      <c r="AZ37" s="621">
        <v>521119</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1735</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317607</v>
      </c>
      <c r="CS37" s="657"/>
      <c r="CT37" s="657"/>
      <c r="CU37" s="657"/>
      <c r="CV37" s="657"/>
      <c r="CW37" s="657"/>
      <c r="CX37" s="657"/>
      <c r="CY37" s="658"/>
      <c r="CZ37" s="626">
        <v>2.2000000000000002</v>
      </c>
      <c r="DA37" s="655"/>
      <c r="DB37" s="655"/>
      <c r="DC37" s="659"/>
      <c r="DD37" s="630">
        <v>306107</v>
      </c>
      <c r="DE37" s="657"/>
      <c r="DF37" s="657"/>
      <c r="DG37" s="657"/>
      <c r="DH37" s="657"/>
      <c r="DI37" s="657"/>
      <c r="DJ37" s="657"/>
      <c r="DK37" s="658"/>
      <c r="DL37" s="630">
        <v>300410</v>
      </c>
      <c r="DM37" s="657"/>
      <c r="DN37" s="657"/>
      <c r="DO37" s="657"/>
      <c r="DP37" s="657"/>
      <c r="DQ37" s="657"/>
      <c r="DR37" s="657"/>
      <c r="DS37" s="657"/>
      <c r="DT37" s="657"/>
      <c r="DU37" s="657"/>
      <c r="DV37" s="658"/>
      <c r="DW37" s="626">
        <v>3.7</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14854512</v>
      </c>
      <c r="S38" s="702"/>
      <c r="T38" s="702"/>
      <c r="U38" s="702"/>
      <c r="V38" s="702"/>
      <c r="W38" s="702"/>
      <c r="X38" s="702"/>
      <c r="Y38" s="703"/>
      <c r="Z38" s="704">
        <v>100</v>
      </c>
      <c r="AA38" s="704"/>
      <c r="AB38" s="704"/>
      <c r="AC38" s="704"/>
      <c r="AD38" s="705">
        <v>7790067</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459249</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2727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1318389</v>
      </c>
      <c r="CS38" s="622"/>
      <c r="CT38" s="622"/>
      <c r="CU38" s="622"/>
      <c r="CV38" s="622"/>
      <c r="CW38" s="622"/>
      <c r="CX38" s="622"/>
      <c r="CY38" s="623"/>
      <c r="CZ38" s="626">
        <v>9.1</v>
      </c>
      <c r="DA38" s="655"/>
      <c r="DB38" s="655"/>
      <c r="DC38" s="659"/>
      <c r="DD38" s="630">
        <v>1205052</v>
      </c>
      <c r="DE38" s="622"/>
      <c r="DF38" s="622"/>
      <c r="DG38" s="622"/>
      <c r="DH38" s="622"/>
      <c r="DI38" s="622"/>
      <c r="DJ38" s="622"/>
      <c r="DK38" s="623"/>
      <c r="DL38" s="630">
        <v>998713</v>
      </c>
      <c r="DM38" s="622"/>
      <c r="DN38" s="622"/>
      <c r="DO38" s="622"/>
      <c r="DP38" s="622"/>
      <c r="DQ38" s="622"/>
      <c r="DR38" s="622"/>
      <c r="DS38" s="622"/>
      <c r="DT38" s="622"/>
      <c r="DU38" s="622"/>
      <c r="DV38" s="623"/>
      <c r="DW38" s="626">
        <v>12.3</v>
      </c>
      <c r="DX38" s="655"/>
      <c r="DY38" s="655"/>
      <c r="DZ38" s="655"/>
      <c r="EA38" s="655"/>
      <c r="EB38" s="655"/>
      <c r="EC38" s="656"/>
    </row>
    <row r="39" spans="2:133" ht="11.25" customHeight="1">
      <c r="AQ39" s="698" t="s">
        <v>334</v>
      </c>
      <c r="AR39" s="699"/>
      <c r="AS39" s="699"/>
      <c r="AT39" s="699"/>
      <c r="AU39" s="699"/>
      <c r="AV39" s="699"/>
      <c r="AW39" s="699"/>
      <c r="AX39" s="699"/>
      <c r="AY39" s="700"/>
      <c r="AZ39" s="621">
        <v>32176</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116</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516914</v>
      </c>
      <c r="CS39" s="657"/>
      <c r="CT39" s="657"/>
      <c r="CU39" s="657"/>
      <c r="CV39" s="657"/>
      <c r="CW39" s="657"/>
      <c r="CX39" s="657"/>
      <c r="CY39" s="658"/>
      <c r="CZ39" s="626">
        <v>3.6</v>
      </c>
      <c r="DA39" s="655"/>
      <c r="DB39" s="655"/>
      <c r="DC39" s="659"/>
      <c r="DD39" s="630">
        <v>23800</v>
      </c>
      <c r="DE39" s="657"/>
      <c r="DF39" s="657"/>
      <c r="DG39" s="657"/>
      <c r="DH39" s="657"/>
      <c r="DI39" s="657"/>
      <c r="DJ39" s="657"/>
      <c r="DK39" s="658"/>
      <c r="DL39" s="630" t="s">
        <v>166</v>
      </c>
      <c r="DM39" s="657"/>
      <c r="DN39" s="657"/>
      <c r="DO39" s="657"/>
      <c r="DP39" s="657"/>
      <c r="DQ39" s="657"/>
      <c r="DR39" s="657"/>
      <c r="DS39" s="657"/>
      <c r="DT39" s="657"/>
      <c r="DU39" s="657"/>
      <c r="DV39" s="658"/>
      <c r="DW39" s="626" t="s">
        <v>166</v>
      </c>
      <c r="DX39" s="655"/>
      <c r="DY39" s="655"/>
      <c r="DZ39" s="655"/>
      <c r="EA39" s="655"/>
      <c r="EB39" s="655"/>
      <c r="EC39" s="656"/>
    </row>
    <row r="40" spans="2:133" ht="11.25" customHeight="1">
      <c r="AQ40" s="698" t="s">
        <v>338</v>
      </c>
      <c r="AR40" s="699"/>
      <c r="AS40" s="699"/>
      <c r="AT40" s="699"/>
      <c r="AU40" s="699"/>
      <c r="AV40" s="699"/>
      <c r="AW40" s="699"/>
      <c r="AX40" s="699"/>
      <c r="AY40" s="700"/>
      <c r="AZ40" s="621">
        <v>136184</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100</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712097</v>
      </c>
      <c r="CS40" s="622"/>
      <c r="CT40" s="622"/>
      <c r="CU40" s="622"/>
      <c r="CV40" s="622"/>
      <c r="CW40" s="622"/>
      <c r="CX40" s="622"/>
      <c r="CY40" s="623"/>
      <c r="CZ40" s="626">
        <v>4.9000000000000004</v>
      </c>
      <c r="DA40" s="655"/>
      <c r="DB40" s="655"/>
      <c r="DC40" s="659"/>
      <c r="DD40" s="630" t="s">
        <v>233</v>
      </c>
      <c r="DE40" s="622"/>
      <c r="DF40" s="622"/>
      <c r="DG40" s="622"/>
      <c r="DH40" s="622"/>
      <c r="DI40" s="622"/>
      <c r="DJ40" s="622"/>
      <c r="DK40" s="623"/>
      <c r="DL40" s="630" t="s">
        <v>122</v>
      </c>
      <c r="DM40" s="622"/>
      <c r="DN40" s="622"/>
      <c r="DO40" s="622"/>
      <c r="DP40" s="622"/>
      <c r="DQ40" s="622"/>
      <c r="DR40" s="622"/>
      <c r="DS40" s="622"/>
      <c r="DT40" s="622"/>
      <c r="DU40" s="622"/>
      <c r="DV40" s="623"/>
      <c r="DW40" s="626" t="s">
        <v>166</v>
      </c>
      <c r="DX40" s="655"/>
      <c r="DY40" s="655"/>
      <c r="DZ40" s="655"/>
      <c r="EA40" s="655"/>
      <c r="EB40" s="655"/>
      <c r="EC40" s="656"/>
    </row>
    <row r="41" spans="2:133" ht="11.25" customHeight="1">
      <c r="AQ41" s="708" t="s">
        <v>341</v>
      </c>
      <c r="AR41" s="709"/>
      <c r="AS41" s="709"/>
      <c r="AT41" s="709"/>
      <c r="AU41" s="709"/>
      <c r="AV41" s="709"/>
      <c r="AW41" s="709"/>
      <c r="AX41" s="709"/>
      <c r="AY41" s="710"/>
      <c r="AZ41" s="701">
        <v>570158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372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166</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2062436</v>
      </c>
      <c r="CS42" s="622"/>
      <c r="CT42" s="622"/>
      <c r="CU42" s="622"/>
      <c r="CV42" s="622"/>
      <c r="CW42" s="622"/>
      <c r="CX42" s="622"/>
      <c r="CY42" s="623"/>
      <c r="CZ42" s="626">
        <v>14.2</v>
      </c>
      <c r="DA42" s="627"/>
      <c r="DB42" s="627"/>
      <c r="DC42" s="722"/>
      <c r="DD42" s="630">
        <v>333324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45485</v>
      </c>
      <c r="CS43" s="657"/>
      <c r="CT43" s="657"/>
      <c r="CU43" s="657"/>
      <c r="CV43" s="657"/>
      <c r="CW43" s="657"/>
      <c r="CX43" s="657"/>
      <c r="CY43" s="658"/>
      <c r="CZ43" s="626">
        <v>0.3</v>
      </c>
      <c r="DA43" s="655"/>
      <c r="DB43" s="655"/>
      <c r="DC43" s="659"/>
      <c r="DD43" s="630">
        <v>43485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2013428</v>
      </c>
      <c r="CS44" s="622"/>
      <c r="CT44" s="622"/>
      <c r="CU44" s="622"/>
      <c r="CV44" s="622"/>
      <c r="CW44" s="622"/>
      <c r="CX44" s="622"/>
      <c r="CY44" s="623"/>
      <c r="CZ44" s="626">
        <v>13.8</v>
      </c>
      <c r="DA44" s="627"/>
      <c r="DB44" s="627"/>
      <c r="DC44" s="722"/>
      <c r="DD44" s="630">
        <v>304234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728799</v>
      </c>
      <c r="CS45" s="657"/>
      <c r="CT45" s="657"/>
      <c r="CU45" s="657"/>
      <c r="CV45" s="657"/>
      <c r="CW45" s="657"/>
      <c r="CX45" s="657"/>
      <c r="CY45" s="658"/>
      <c r="CZ45" s="626">
        <v>5</v>
      </c>
      <c r="DA45" s="655"/>
      <c r="DB45" s="655"/>
      <c r="DC45" s="659"/>
      <c r="DD45" s="630">
        <v>5122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1255327</v>
      </c>
      <c r="CS46" s="622"/>
      <c r="CT46" s="622"/>
      <c r="CU46" s="622"/>
      <c r="CV46" s="622"/>
      <c r="CW46" s="622"/>
      <c r="CX46" s="622"/>
      <c r="CY46" s="623"/>
      <c r="CZ46" s="626">
        <v>8.6</v>
      </c>
      <c r="DA46" s="627"/>
      <c r="DB46" s="627"/>
      <c r="DC46" s="722"/>
      <c r="DD46" s="630">
        <v>295210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49008</v>
      </c>
      <c r="CS47" s="657"/>
      <c r="CT47" s="657"/>
      <c r="CU47" s="657"/>
      <c r="CV47" s="657"/>
      <c r="CW47" s="657"/>
      <c r="CX47" s="657"/>
      <c r="CY47" s="658"/>
      <c r="CZ47" s="626">
        <v>0.3</v>
      </c>
      <c r="DA47" s="655"/>
      <c r="DB47" s="655"/>
      <c r="DC47" s="659"/>
      <c r="DD47" s="630">
        <v>29090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353</v>
      </c>
      <c r="CG48" s="619"/>
      <c r="CH48" s="619"/>
      <c r="CI48" s="619"/>
      <c r="CJ48" s="619"/>
      <c r="CK48" s="619"/>
      <c r="CL48" s="619"/>
      <c r="CM48" s="619"/>
      <c r="CN48" s="619"/>
      <c r="CO48" s="619"/>
      <c r="CP48" s="619"/>
      <c r="CQ48" s="620"/>
      <c r="CR48" s="621" t="s">
        <v>233</v>
      </c>
      <c r="CS48" s="622"/>
      <c r="CT48" s="622"/>
      <c r="CU48" s="622"/>
      <c r="CV48" s="622"/>
      <c r="CW48" s="622"/>
      <c r="CX48" s="622"/>
      <c r="CY48" s="623"/>
      <c r="CZ48" s="626" t="s">
        <v>122</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14551943</v>
      </c>
      <c r="CS49" s="691"/>
      <c r="CT49" s="691"/>
      <c r="CU49" s="691"/>
      <c r="CV49" s="691"/>
      <c r="CW49" s="691"/>
      <c r="CX49" s="691"/>
      <c r="CY49" s="723"/>
      <c r="CZ49" s="706">
        <v>100</v>
      </c>
      <c r="DA49" s="724"/>
      <c r="DB49" s="724"/>
      <c r="DC49" s="725"/>
      <c r="DD49" s="726">
        <v>9121070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6gYbncX/z3vVNkhYFzhr2GjJ+2ii819DOZgnSooYT19OuI4XxPVrEM6HD5NEGWBJkyZ5M6x9bFQfOXXfZwRLw==" saltValue="6dDM6OEFJfoooyfqciiw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60" zoomScaleNormal="60" zoomScaleSheetLayoutView="70" workbookViewId="0">
      <selection activeCell="CW10" sqref="CW10:DA10"/>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14835</v>
      </c>
      <c r="R7" s="757"/>
      <c r="S7" s="757"/>
      <c r="T7" s="757"/>
      <c r="U7" s="757"/>
      <c r="V7" s="757">
        <v>14534</v>
      </c>
      <c r="W7" s="757"/>
      <c r="X7" s="757"/>
      <c r="Y7" s="757"/>
      <c r="Z7" s="757"/>
      <c r="AA7" s="757">
        <v>301</v>
      </c>
      <c r="AB7" s="757"/>
      <c r="AC7" s="757"/>
      <c r="AD7" s="757"/>
      <c r="AE7" s="758"/>
      <c r="AF7" s="759">
        <v>142</v>
      </c>
      <c r="AG7" s="760"/>
      <c r="AH7" s="760"/>
      <c r="AI7" s="760"/>
      <c r="AJ7" s="761"/>
      <c r="AK7" s="796">
        <v>573</v>
      </c>
      <c r="AL7" s="797"/>
      <c r="AM7" s="797"/>
      <c r="AN7" s="797"/>
      <c r="AO7" s="797"/>
      <c r="AP7" s="797">
        <v>21602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579</v>
      </c>
      <c r="BS7" s="800" t="s">
        <v>580</v>
      </c>
      <c r="BT7" s="801"/>
      <c r="BU7" s="801"/>
      <c r="BV7" s="801"/>
      <c r="BW7" s="801"/>
      <c r="BX7" s="801"/>
      <c r="BY7" s="801"/>
      <c r="BZ7" s="801"/>
      <c r="CA7" s="801"/>
      <c r="CB7" s="801"/>
      <c r="CC7" s="801"/>
      <c r="CD7" s="801"/>
      <c r="CE7" s="801"/>
      <c r="CF7" s="801"/>
      <c r="CG7" s="802"/>
      <c r="CH7" s="793">
        <v>24</v>
      </c>
      <c r="CI7" s="794"/>
      <c r="CJ7" s="794"/>
      <c r="CK7" s="794"/>
      <c r="CL7" s="795"/>
      <c r="CM7" s="793">
        <v>99</v>
      </c>
      <c r="CN7" s="794"/>
      <c r="CO7" s="794"/>
      <c r="CP7" s="794"/>
      <c r="CQ7" s="795"/>
      <c r="CR7" s="793">
        <v>99</v>
      </c>
      <c r="CS7" s="794"/>
      <c r="CT7" s="794"/>
      <c r="CU7" s="794"/>
      <c r="CV7" s="795"/>
      <c r="CW7" s="793" t="s">
        <v>592</v>
      </c>
      <c r="CX7" s="794"/>
      <c r="CY7" s="794"/>
      <c r="CZ7" s="794"/>
      <c r="DA7" s="795"/>
      <c r="DB7" s="793" t="s">
        <v>592</v>
      </c>
      <c r="DC7" s="794"/>
      <c r="DD7" s="794"/>
      <c r="DE7" s="794"/>
      <c r="DF7" s="795"/>
      <c r="DG7" s="793" t="s">
        <v>593</v>
      </c>
      <c r="DH7" s="794"/>
      <c r="DI7" s="794"/>
      <c r="DJ7" s="794"/>
      <c r="DK7" s="795"/>
      <c r="DL7" s="793">
        <v>384</v>
      </c>
      <c r="DM7" s="794"/>
      <c r="DN7" s="794"/>
      <c r="DO7" s="794"/>
      <c r="DP7" s="795"/>
      <c r="DQ7" s="793">
        <v>38</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30</v>
      </c>
      <c r="R8" s="781"/>
      <c r="S8" s="781"/>
      <c r="T8" s="781"/>
      <c r="U8" s="781"/>
      <c r="V8" s="781">
        <v>29</v>
      </c>
      <c r="W8" s="781"/>
      <c r="X8" s="781"/>
      <c r="Y8" s="781"/>
      <c r="Z8" s="781"/>
      <c r="AA8" s="781">
        <v>1</v>
      </c>
      <c r="AB8" s="781"/>
      <c r="AC8" s="781"/>
      <c r="AD8" s="781"/>
      <c r="AE8" s="782"/>
      <c r="AF8" s="783">
        <v>1</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3</v>
      </c>
      <c r="CI8" s="804"/>
      <c r="CJ8" s="804"/>
      <c r="CK8" s="804"/>
      <c r="CL8" s="805"/>
      <c r="CM8" s="803">
        <v>261</v>
      </c>
      <c r="CN8" s="804"/>
      <c r="CO8" s="804"/>
      <c r="CP8" s="804"/>
      <c r="CQ8" s="805"/>
      <c r="CR8" s="803">
        <v>200</v>
      </c>
      <c r="CS8" s="804"/>
      <c r="CT8" s="804"/>
      <c r="CU8" s="804"/>
      <c r="CV8" s="805"/>
      <c r="CW8" s="803" t="s">
        <v>592</v>
      </c>
      <c r="CX8" s="804"/>
      <c r="CY8" s="804"/>
      <c r="CZ8" s="804"/>
      <c r="DA8" s="805"/>
      <c r="DB8" s="803" t="s">
        <v>592</v>
      </c>
      <c r="DC8" s="804"/>
      <c r="DD8" s="804"/>
      <c r="DE8" s="804"/>
      <c r="DF8" s="805"/>
      <c r="DG8" s="803" t="s">
        <v>592</v>
      </c>
      <c r="DH8" s="804"/>
      <c r="DI8" s="804"/>
      <c r="DJ8" s="804"/>
      <c r="DK8" s="805"/>
      <c r="DL8" s="803" t="s">
        <v>592</v>
      </c>
      <c r="DM8" s="804"/>
      <c r="DN8" s="804"/>
      <c r="DO8" s="804"/>
      <c r="DP8" s="805"/>
      <c r="DQ8" s="803" t="s">
        <v>592</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-32</v>
      </c>
      <c r="CI9" s="804"/>
      <c r="CJ9" s="804"/>
      <c r="CK9" s="804"/>
      <c r="CL9" s="805"/>
      <c r="CM9" s="803">
        <v>27</v>
      </c>
      <c r="CN9" s="804"/>
      <c r="CO9" s="804"/>
      <c r="CP9" s="804"/>
      <c r="CQ9" s="805"/>
      <c r="CR9" s="803">
        <v>48</v>
      </c>
      <c r="CS9" s="804"/>
      <c r="CT9" s="804"/>
      <c r="CU9" s="804"/>
      <c r="CV9" s="805"/>
      <c r="CW9" s="803">
        <v>51</v>
      </c>
      <c r="CX9" s="804"/>
      <c r="CY9" s="804"/>
      <c r="CZ9" s="804"/>
      <c r="DA9" s="805"/>
      <c r="DB9" s="803" t="s">
        <v>592</v>
      </c>
      <c r="DC9" s="804"/>
      <c r="DD9" s="804"/>
      <c r="DE9" s="804"/>
      <c r="DF9" s="805"/>
      <c r="DG9" s="803" t="s">
        <v>592</v>
      </c>
      <c r="DH9" s="804"/>
      <c r="DI9" s="804"/>
      <c r="DJ9" s="804"/>
      <c r="DK9" s="805"/>
      <c r="DL9" s="803" t="s">
        <v>592</v>
      </c>
      <c r="DM9" s="804"/>
      <c r="DN9" s="804"/>
      <c r="DO9" s="804"/>
      <c r="DP9" s="805"/>
      <c r="DQ9" s="803" t="s">
        <v>592</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t="s">
        <v>579</v>
      </c>
      <c r="BS10" s="790" t="s">
        <v>583</v>
      </c>
      <c r="BT10" s="791"/>
      <c r="BU10" s="791"/>
      <c r="BV10" s="791"/>
      <c r="BW10" s="791"/>
      <c r="BX10" s="791"/>
      <c r="BY10" s="791"/>
      <c r="BZ10" s="791"/>
      <c r="CA10" s="791"/>
      <c r="CB10" s="791"/>
      <c r="CC10" s="791"/>
      <c r="CD10" s="791"/>
      <c r="CE10" s="791"/>
      <c r="CF10" s="791"/>
      <c r="CG10" s="792"/>
      <c r="CH10" s="803">
        <v>-59</v>
      </c>
      <c r="CI10" s="804"/>
      <c r="CJ10" s="804"/>
      <c r="CK10" s="804"/>
      <c r="CL10" s="805"/>
      <c r="CM10" s="803">
        <v>22</v>
      </c>
      <c r="CN10" s="804"/>
      <c r="CO10" s="804"/>
      <c r="CP10" s="804"/>
      <c r="CQ10" s="805"/>
      <c r="CR10" s="803">
        <v>160</v>
      </c>
      <c r="CS10" s="804"/>
      <c r="CT10" s="804"/>
      <c r="CU10" s="804"/>
      <c r="CV10" s="805"/>
      <c r="CW10" s="803" t="s">
        <v>592</v>
      </c>
      <c r="CX10" s="804"/>
      <c r="CY10" s="804"/>
      <c r="CZ10" s="804"/>
      <c r="DA10" s="805"/>
      <c r="DB10" s="803" t="s">
        <v>592</v>
      </c>
      <c r="DC10" s="804"/>
      <c r="DD10" s="804"/>
      <c r="DE10" s="804"/>
      <c r="DF10" s="805"/>
      <c r="DG10" s="803" t="s">
        <v>592</v>
      </c>
      <c r="DH10" s="804"/>
      <c r="DI10" s="804"/>
      <c r="DJ10" s="804"/>
      <c r="DK10" s="805"/>
      <c r="DL10" s="803">
        <v>10</v>
      </c>
      <c r="DM10" s="804"/>
      <c r="DN10" s="804"/>
      <c r="DO10" s="804"/>
      <c r="DP10" s="805"/>
      <c r="DQ10" s="803">
        <v>9</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584</v>
      </c>
      <c r="BT11" s="791"/>
      <c r="BU11" s="791"/>
      <c r="BV11" s="791"/>
      <c r="BW11" s="791"/>
      <c r="BX11" s="791"/>
      <c r="BY11" s="791"/>
      <c r="BZ11" s="791"/>
      <c r="CA11" s="791"/>
      <c r="CB11" s="791"/>
      <c r="CC11" s="791"/>
      <c r="CD11" s="791"/>
      <c r="CE11" s="791"/>
      <c r="CF11" s="791"/>
      <c r="CG11" s="792"/>
      <c r="CH11" s="803">
        <v>0</v>
      </c>
      <c r="CI11" s="804"/>
      <c r="CJ11" s="804"/>
      <c r="CK11" s="804"/>
      <c r="CL11" s="805"/>
      <c r="CM11" s="803">
        <v>30</v>
      </c>
      <c r="CN11" s="804"/>
      <c r="CO11" s="804"/>
      <c r="CP11" s="804"/>
      <c r="CQ11" s="805"/>
      <c r="CR11" s="803">
        <v>30</v>
      </c>
      <c r="CS11" s="804"/>
      <c r="CT11" s="804"/>
      <c r="CU11" s="804"/>
      <c r="CV11" s="805"/>
      <c r="CW11" s="803" t="s">
        <v>592</v>
      </c>
      <c r="CX11" s="804"/>
      <c r="CY11" s="804"/>
      <c r="CZ11" s="804"/>
      <c r="DA11" s="805"/>
      <c r="DB11" s="803" t="s">
        <v>592</v>
      </c>
      <c r="DC11" s="804"/>
      <c r="DD11" s="804"/>
      <c r="DE11" s="804"/>
      <c r="DF11" s="805"/>
      <c r="DG11" s="803" t="s">
        <v>592</v>
      </c>
      <c r="DH11" s="804"/>
      <c r="DI11" s="804"/>
      <c r="DJ11" s="804"/>
      <c r="DK11" s="805"/>
      <c r="DL11" s="803" t="s">
        <v>592</v>
      </c>
      <c r="DM11" s="804"/>
      <c r="DN11" s="804"/>
      <c r="DO11" s="804"/>
      <c r="DP11" s="805"/>
      <c r="DQ11" s="803" t="s">
        <v>594</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585</v>
      </c>
      <c r="BT12" s="791"/>
      <c r="BU12" s="791"/>
      <c r="BV12" s="791"/>
      <c r="BW12" s="791"/>
      <c r="BX12" s="791"/>
      <c r="BY12" s="791"/>
      <c r="BZ12" s="791"/>
      <c r="CA12" s="791"/>
      <c r="CB12" s="791"/>
      <c r="CC12" s="791"/>
      <c r="CD12" s="791"/>
      <c r="CE12" s="791"/>
      <c r="CF12" s="791"/>
      <c r="CG12" s="792"/>
      <c r="CH12" s="803">
        <v>5</v>
      </c>
      <c r="CI12" s="804"/>
      <c r="CJ12" s="804"/>
      <c r="CK12" s="804"/>
      <c r="CL12" s="805"/>
      <c r="CM12" s="803">
        <v>87</v>
      </c>
      <c r="CN12" s="804"/>
      <c r="CO12" s="804"/>
      <c r="CP12" s="804"/>
      <c r="CQ12" s="805"/>
      <c r="CR12" s="803">
        <v>5</v>
      </c>
      <c r="CS12" s="804"/>
      <c r="CT12" s="804"/>
      <c r="CU12" s="804"/>
      <c r="CV12" s="805"/>
      <c r="CW12" s="803" t="s">
        <v>592</v>
      </c>
      <c r="CX12" s="804"/>
      <c r="CY12" s="804"/>
      <c r="CZ12" s="804"/>
      <c r="DA12" s="805"/>
      <c r="DB12" s="803" t="s">
        <v>592</v>
      </c>
      <c r="DC12" s="804"/>
      <c r="DD12" s="804"/>
      <c r="DE12" s="804"/>
      <c r="DF12" s="805"/>
      <c r="DG12" s="803">
        <v>352</v>
      </c>
      <c r="DH12" s="804"/>
      <c r="DI12" s="804"/>
      <c r="DJ12" s="804"/>
      <c r="DK12" s="805"/>
      <c r="DL12" s="803" t="s">
        <v>592</v>
      </c>
      <c r="DM12" s="804"/>
      <c r="DN12" s="804"/>
      <c r="DO12" s="804"/>
      <c r="DP12" s="805"/>
      <c r="DQ12" s="803" t="s">
        <v>592</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t="s">
        <v>579</v>
      </c>
      <c r="BS13" s="790" t="s">
        <v>586</v>
      </c>
      <c r="BT13" s="791"/>
      <c r="BU13" s="791"/>
      <c r="BV13" s="791"/>
      <c r="BW13" s="791"/>
      <c r="BX13" s="791"/>
      <c r="BY13" s="791"/>
      <c r="BZ13" s="791"/>
      <c r="CA13" s="791"/>
      <c r="CB13" s="791"/>
      <c r="CC13" s="791"/>
      <c r="CD13" s="791"/>
      <c r="CE13" s="791"/>
      <c r="CF13" s="791"/>
      <c r="CG13" s="792"/>
      <c r="CH13" s="803">
        <v>-10</v>
      </c>
      <c r="CI13" s="804"/>
      <c r="CJ13" s="804"/>
      <c r="CK13" s="804"/>
      <c r="CL13" s="805"/>
      <c r="CM13" s="803">
        <v>59</v>
      </c>
      <c r="CN13" s="804"/>
      <c r="CO13" s="804"/>
      <c r="CP13" s="804"/>
      <c r="CQ13" s="805"/>
      <c r="CR13" s="803">
        <v>52</v>
      </c>
      <c r="CS13" s="804"/>
      <c r="CT13" s="804"/>
      <c r="CU13" s="804"/>
      <c r="CV13" s="805"/>
      <c r="CW13" s="803">
        <v>8</v>
      </c>
      <c r="CX13" s="804"/>
      <c r="CY13" s="804"/>
      <c r="CZ13" s="804"/>
      <c r="DA13" s="805"/>
      <c r="DB13" s="803">
        <v>2</v>
      </c>
      <c r="DC13" s="804"/>
      <c r="DD13" s="804"/>
      <c r="DE13" s="804"/>
      <c r="DF13" s="805"/>
      <c r="DG13" s="803" t="s">
        <v>592</v>
      </c>
      <c r="DH13" s="804"/>
      <c r="DI13" s="804"/>
      <c r="DJ13" s="804"/>
      <c r="DK13" s="805"/>
      <c r="DL13" s="803">
        <v>186</v>
      </c>
      <c r="DM13" s="804"/>
      <c r="DN13" s="804"/>
      <c r="DO13" s="804"/>
      <c r="DP13" s="805"/>
      <c r="DQ13" s="803">
        <v>53</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587</v>
      </c>
      <c r="BT14" s="791"/>
      <c r="BU14" s="791"/>
      <c r="BV14" s="791"/>
      <c r="BW14" s="791"/>
      <c r="BX14" s="791"/>
      <c r="BY14" s="791"/>
      <c r="BZ14" s="791"/>
      <c r="CA14" s="791"/>
      <c r="CB14" s="791"/>
      <c r="CC14" s="791"/>
      <c r="CD14" s="791"/>
      <c r="CE14" s="791"/>
      <c r="CF14" s="791"/>
      <c r="CG14" s="792"/>
      <c r="CH14" s="803">
        <v>-1</v>
      </c>
      <c r="CI14" s="804"/>
      <c r="CJ14" s="804"/>
      <c r="CK14" s="804"/>
      <c r="CL14" s="805"/>
      <c r="CM14" s="803">
        <v>6</v>
      </c>
      <c r="CN14" s="804"/>
      <c r="CO14" s="804"/>
      <c r="CP14" s="804"/>
      <c r="CQ14" s="805"/>
      <c r="CR14" s="803">
        <v>30</v>
      </c>
      <c r="CS14" s="804"/>
      <c r="CT14" s="804"/>
      <c r="CU14" s="804"/>
      <c r="CV14" s="805"/>
      <c r="CW14" s="803" t="s">
        <v>592</v>
      </c>
      <c r="CX14" s="804"/>
      <c r="CY14" s="804"/>
      <c r="CZ14" s="804"/>
      <c r="DA14" s="805"/>
      <c r="DB14" s="803" t="s">
        <v>592</v>
      </c>
      <c r="DC14" s="804"/>
      <c r="DD14" s="804"/>
      <c r="DE14" s="804"/>
      <c r="DF14" s="805"/>
      <c r="DG14" s="803" t="s">
        <v>595</v>
      </c>
      <c r="DH14" s="804"/>
      <c r="DI14" s="804"/>
      <c r="DJ14" s="804"/>
      <c r="DK14" s="805"/>
      <c r="DL14" s="803" t="s">
        <v>592</v>
      </c>
      <c r="DM14" s="804"/>
      <c r="DN14" s="804"/>
      <c r="DO14" s="804"/>
      <c r="DP14" s="805"/>
      <c r="DQ14" s="803" t="s">
        <v>592</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588</v>
      </c>
      <c r="BT15" s="791"/>
      <c r="BU15" s="791"/>
      <c r="BV15" s="791"/>
      <c r="BW15" s="791"/>
      <c r="BX15" s="791"/>
      <c r="BY15" s="791"/>
      <c r="BZ15" s="791"/>
      <c r="CA15" s="791"/>
      <c r="CB15" s="791"/>
      <c r="CC15" s="791"/>
      <c r="CD15" s="791"/>
      <c r="CE15" s="791"/>
      <c r="CF15" s="791"/>
      <c r="CG15" s="792"/>
      <c r="CH15" s="803">
        <v>0</v>
      </c>
      <c r="CI15" s="804"/>
      <c r="CJ15" s="804"/>
      <c r="CK15" s="804"/>
      <c r="CL15" s="805"/>
      <c r="CM15" s="803">
        <v>103</v>
      </c>
      <c r="CN15" s="804"/>
      <c r="CO15" s="804"/>
      <c r="CP15" s="804"/>
      <c r="CQ15" s="805"/>
      <c r="CR15" s="803">
        <v>100</v>
      </c>
      <c r="CS15" s="804"/>
      <c r="CT15" s="804"/>
      <c r="CU15" s="804"/>
      <c r="CV15" s="805"/>
      <c r="CW15" s="803" t="s">
        <v>592</v>
      </c>
      <c r="CX15" s="804"/>
      <c r="CY15" s="804"/>
      <c r="CZ15" s="804"/>
      <c r="DA15" s="805"/>
      <c r="DB15" s="803" t="s">
        <v>592</v>
      </c>
      <c r="DC15" s="804"/>
      <c r="DD15" s="804"/>
      <c r="DE15" s="804"/>
      <c r="DF15" s="805"/>
      <c r="DG15" s="803" t="s">
        <v>592</v>
      </c>
      <c r="DH15" s="804"/>
      <c r="DI15" s="804"/>
      <c r="DJ15" s="804"/>
      <c r="DK15" s="805"/>
      <c r="DL15" s="803" t="s">
        <v>592</v>
      </c>
      <c r="DM15" s="804"/>
      <c r="DN15" s="804"/>
      <c r="DO15" s="804"/>
      <c r="DP15" s="805"/>
      <c r="DQ15" s="803" t="s">
        <v>592</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589</v>
      </c>
      <c r="BT16" s="791"/>
      <c r="BU16" s="791"/>
      <c r="BV16" s="791"/>
      <c r="BW16" s="791"/>
      <c r="BX16" s="791"/>
      <c r="BY16" s="791"/>
      <c r="BZ16" s="791"/>
      <c r="CA16" s="791"/>
      <c r="CB16" s="791"/>
      <c r="CC16" s="791"/>
      <c r="CD16" s="791"/>
      <c r="CE16" s="791"/>
      <c r="CF16" s="791"/>
      <c r="CG16" s="792"/>
      <c r="CH16" s="803">
        <v>5</v>
      </c>
      <c r="CI16" s="804"/>
      <c r="CJ16" s="804"/>
      <c r="CK16" s="804"/>
      <c r="CL16" s="805"/>
      <c r="CM16" s="803">
        <v>26</v>
      </c>
      <c r="CN16" s="804"/>
      <c r="CO16" s="804"/>
      <c r="CP16" s="804"/>
      <c r="CQ16" s="805"/>
      <c r="CR16" s="803">
        <v>20</v>
      </c>
      <c r="CS16" s="804"/>
      <c r="CT16" s="804"/>
      <c r="CU16" s="804"/>
      <c r="CV16" s="805"/>
      <c r="CW16" s="803" t="s">
        <v>592</v>
      </c>
      <c r="CX16" s="804"/>
      <c r="CY16" s="804"/>
      <c r="CZ16" s="804"/>
      <c r="DA16" s="805"/>
      <c r="DB16" s="803" t="s">
        <v>592</v>
      </c>
      <c r="DC16" s="804"/>
      <c r="DD16" s="804"/>
      <c r="DE16" s="804"/>
      <c r="DF16" s="805"/>
      <c r="DG16" s="803" t="s">
        <v>592</v>
      </c>
      <c r="DH16" s="804"/>
      <c r="DI16" s="804"/>
      <c r="DJ16" s="804"/>
      <c r="DK16" s="805"/>
      <c r="DL16" s="803" t="s">
        <v>592</v>
      </c>
      <c r="DM16" s="804"/>
      <c r="DN16" s="804"/>
      <c r="DO16" s="804"/>
      <c r="DP16" s="805"/>
      <c r="DQ16" s="803" t="s">
        <v>592</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590</v>
      </c>
      <c r="BT17" s="791"/>
      <c r="BU17" s="791"/>
      <c r="BV17" s="791"/>
      <c r="BW17" s="791"/>
      <c r="BX17" s="791"/>
      <c r="BY17" s="791"/>
      <c r="BZ17" s="791"/>
      <c r="CA17" s="791"/>
      <c r="CB17" s="791"/>
      <c r="CC17" s="791"/>
      <c r="CD17" s="791"/>
      <c r="CE17" s="791"/>
      <c r="CF17" s="791"/>
      <c r="CG17" s="792"/>
      <c r="CH17" s="803">
        <v>1</v>
      </c>
      <c r="CI17" s="804"/>
      <c r="CJ17" s="804"/>
      <c r="CK17" s="804"/>
      <c r="CL17" s="805"/>
      <c r="CM17" s="803">
        <v>110</v>
      </c>
      <c r="CN17" s="804"/>
      <c r="CO17" s="804"/>
      <c r="CP17" s="804"/>
      <c r="CQ17" s="805"/>
      <c r="CR17" s="803" t="s">
        <v>592</v>
      </c>
      <c r="CS17" s="804"/>
      <c r="CT17" s="804"/>
      <c r="CU17" s="804"/>
      <c r="CV17" s="805"/>
      <c r="CW17" s="803" t="s">
        <v>592</v>
      </c>
      <c r="CX17" s="804"/>
      <c r="CY17" s="804"/>
      <c r="CZ17" s="804"/>
      <c r="DA17" s="805"/>
      <c r="DB17" s="803" t="s">
        <v>592</v>
      </c>
      <c r="DC17" s="804"/>
      <c r="DD17" s="804"/>
      <c r="DE17" s="804"/>
      <c r="DF17" s="805"/>
      <c r="DG17" s="803" t="s">
        <v>592</v>
      </c>
      <c r="DH17" s="804"/>
      <c r="DI17" s="804"/>
      <c r="DJ17" s="804"/>
      <c r="DK17" s="805"/>
      <c r="DL17" s="803" t="s">
        <v>592</v>
      </c>
      <c r="DM17" s="804"/>
      <c r="DN17" s="804"/>
      <c r="DO17" s="804"/>
      <c r="DP17" s="805"/>
      <c r="DQ17" s="803" t="s">
        <v>592</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t="s">
        <v>579</v>
      </c>
      <c r="BS18" s="790" t="s">
        <v>591</v>
      </c>
      <c r="BT18" s="791"/>
      <c r="BU18" s="791"/>
      <c r="BV18" s="791"/>
      <c r="BW18" s="791"/>
      <c r="BX18" s="791"/>
      <c r="BY18" s="791"/>
      <c r="BZ18" s="791"/>
      <c r="CA18" s="791"/>
      <c r="CB18" s="791"/>
      <c r="CC18" s="791"/>
      <c r="CD18" s="791"/>
      <c r="CE18" s="791"/>
      <c r="CF18" s="791"/>
      <c r="CG18" s="792"/>
      <c r="CH18" s="803">
        <v>21</v>
      </c>
      <c r="CI18" s="804"/>
      <c r="CJ18" s="804"/>
      <c r="CK18" s="804"/>
      <c r="CL18" s="805"/>
      <c r="CM18" s="803">
        <v>4524</v>
      </c>
      <c r="CN18" s="804"/>
      <c r="CO18" s="804"/>
      <c r="CP18" s="804"/>
      <c r="CQ18" s="805"/>
      <c r="CR18" s="803" t="s">
        <v>592</v>
      </c>
      <c r="CS18" s="804"/>
      <c r="CT18" s="804"/>
      <c r="CU18" s="804"/>
      <c r="CV18" s="805"/>
      <c r="CW18" s="803" t="s">
        <v>592</v>
      </c>
      <c r="CX18" s="804"/>
      <c r="CY18" s="804"/>
      <c r="CZ18" s="804"/>
      <c r="DA18" s="805"/>
      <c r="DB18" s="803" t="s">
        <v>592</v>
      </c>
      <c r="DC18" s="804"/>
      <c r="DD18" s="804"/>
      <c r="DE18" s="804"/>
      <c r="DF18" s="805"/>
      <c r="DG18" s="803" t="s">
        <v>592</v>
      </c>
      <c r="DH18" s="804"/>
      <c r="DI18" s="804"/>
      <c r="DJ18" s="804"/>
      <c r="DK18" s="805"/>
      <c r="DL18" s="803">
        <v>77</v>
      </c>
      <c r="DM18" s="804"/>
      <c r="DN18" s="804"/>
      <c r="DO18" s="804"/>
      <c r="DP18" s="805"/>
      <c r="DQ18" s="803">
        <v>8</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14855</v>
      </c>
      <c r="R23" s="816"/>
      <c r="S23" s="816"/>
      <c r="T23" s="816"/>
      <c r="U23" s="816"/>
      <c r="V23" s="816">
        <v>14552</v>
      </c>
      <c r="W23" s="816"/>
      <c r="X23" s="816"/>
      <c r="Y23" s="816"/>
      <c r="Z23" s="816"/>
      <c r="AA23" s="816">
        <v>303</v>
      </c>
      <c r="AB23" s="816"/>
      <c r="AC23" s="816"/>
      <c r="AD23" s="816"/>
      <c r="AE23" s="817"/>
      <c r="AF23" s="818">
        <v>143</v>
      </c>
      <c r="AG23" s="816"/>
      <c r="AH23" s="816"/>
      <c r="AI23" s="816"/>
      <c r="AJ23" s="819"/>
      <c r="AK23" s="820"/>
      <c r="AL23" s="821"/>
      <c r="AM23" s="821"/>
      <c r="AN23" s="821"/>
      <c r="AO23" s="821"/>
      <c r="AP23" s="816">
        <v>21602</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1808</v>
      </c>
      <c r="R28" s="845"/>
      <c r="S28" s="845"/>
      <c r="T28" s="845"/>
      <c r="U28" s="845"/>
      <c r="V28" s="845">
        <v>1764</v>
      </c>
      <c r="W28" s="845"/>
      <c r="X28" s="845"/>
      <c r="Y28" s="845"/>
      <c r="Z28" s="845"/>
      <c r="AA28" s="845">
        <v>44</v>
      </c>
      <c r="AB28" s="845"/>
      <c r="AC28" s="845"/>
      <c r="AD28" s="845"/>
      <c r="AE28" s="846"/>
      <c r="AF28" s="847">
        <v>44</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425</v>
      </c>
      <c r="R29" s="781"/>
      <c r="S29" s="781"/>
      <c r="T29" s="781"/>
      <c r="U29" s="781"/>
      <c r="V29" s="781">
        <v>421</v>
      </c>
      <c r="W29" s="781"/>
      <c r="X29" s="781"/>
      <c r="Y29" s="781"/>
      <c r="Z29" s="781"/>
      <c r="AA29" s="781"/>
      <c r="AB29" s="781"/>
      <c r="AC29" s="781"/>
      <c r="AD29" s="781"/>
      <c r="AE29" s="782"/>
      <c r="AF29" s="783">
        <v>4</v>
      </c>
      <c r="AG29" s="784"/>
      <c r="AH29" s="784"/>
      <c r="AI29" s="784"/>
      <c r="AJ29" s="785"/>
      <c r="AK29" s="852">
        <v>275</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360</v>
      </c>
      <c r="R30" s="781"/>
      <c r="S30" s="781"/>
      <c r="T30" s="781"/>
      <c r="U30" s="781"/>
      <c r="V30" s="781">
        <v>360</v>
      </c>
      <c r="W30" s="781"/>
      <c r="X30" s="781"/>
      <c r="Y30" s="781"/>
      <c r="Z30" s="781"/>
      <c r="AA30" s="781"/>
      <c r="AB30" s="781"/>
      <c r="AC30" s="781"/>
      <c r="AD30" s="781"/>
      <c r="AE30" s="782"/>
      <c r="AF30" s="783" t="s">
        <v>396</v>
      </c>
      <c r="AG30" s="784"/>
      <c r="AH30" s="784"/>
      <c r="AI30" s="784"/>
      <c r="AJ30" s="785"/>
      <c r="AK30" s="852">
        <v>3</v>
      </c>
      <c r="AL30" s="853"/>
      <c r="AM30" s="853"/>
      <c r="AN30" s="853"/>
      <c r="AO30" s="853"/>
      <c r="AP30" s="853">
        <v>140</v>
      </c>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494</v>
      </c>
      <c r="R31" s="781"/>
      <c r="S31" s="781"/>
      <c r="T31" s="781"/>
      <c r="U31" s="781"/>
      <c r="V31" s="781">
        <v>494</v>
      </c>
      <c r="W31" s="781"/>
      <c r="X31" s="781"/>
      <c r="Y31" s="781"/>
      <c r="Z31" s="781"/>
      <c r="AA31" s="781"/>
      <c r="AB31" s="781"/>
      <c r="AC31" s="781"/>
      <c r="AD31" s="781"/>
      <c r="AE31" s="782"/>
      <c r="AF31" s="783" t="s">
        <v>382</v>
      </c>
      <c r="AG31" s="784"/>
      <c r="AH31" s="784"/>
      <c r="AI31" s="784"/>
      <c r="AJ31" s="785"/>
      <c r="AK31" s="852">
        <v>29</v>
      </c>
      <c r="AL31" s="853"/>
      <c r="AM31" s="853"/>
      <c r="AN31" s="853"/>
      <c r="AO31" s="853"/>
      <c r="AP31" s="853">
        <v>415</v>
      </c>
      <c r="AQ31" s="853"/>
      <c r="AR31" s="853"/>
      <c r="AS31" s="853"/>
      <c r="AT31" s="853"/>
      <c r="AU31" s="853">
        <v>32</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24</v>
      </c>
      <c r="R32" s="781"/>
      <c r="S32" s="781"/>
      <c r="T32" s="781"/>
      <c r="U32" s="781"/>
      <c r="V32" s="781">
        <v>24</v>
      </c>
      <c r="W32" s="781"/>
      <c r="X32" s="781"/>
      <c r="Y32" s="781"/>
      <c r="Z32" s="781"/>
      <c r="AA32" s="781"/>
      <c r="AB32" s="781"/>
      <c r="AC32" s="781"/>
      <c r="AD32" s="781"/>
      <c r="AE32" s="782"/>
      <c r="AF32" s="783" t="s">
        <v>382</v>
      </c>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2028</v>
      </c>
      <c r="R33" s="781"/>
      <c r="S33" s="781"/>
      <c r="T33" s="781"/>
      <c r="U33" s="781"/>
      <c r="V33" s="781">
        <v>1933</v>
      </c>
      <c r="W33" s="781"/>
      <c r="X33" s="781"/>
      <c r="Y33" s="781"/>
      <c r="Z33" s="781"/>
      <c r="AA33" s="781">
        <v>94</v>
      </c>
      <c r="AB33" s="781"/>
      <c r="AC33" s="781"/>
      <c r="AD33" s="781"/>
      <c r="AE33" s="782"/>
      <c r="AF33" s="783">
        <v>181</v>
      </c>
      <c r="AG33" s="784"/>
      <c r="AH33" s="784"/>
      <c r="AI33" s="784"/>
      <c r="AJ33" s="785"/>
      <c r="AK33" s="852">
        <v>521</v>
      </c>
      <c r="AL33" s="853"/>
      <c r="AM33" s="853"/>
      <c r="AN33" s="853"/>
      <c r="AO33" s="853"/>
      <c r="AP33" s="853">
        <v>2835</v>
      </c>
      <c r="AQ33" s="853"/>
      <c r="AR33" s="853"/>
      <c r="AS33" s="853"/>
      <c r="AT33" s="853"/>
      <c r="AU33" s="853">
        <v>1902</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401</v>
      </c>
      <c r="C34" s="778"/>
      <c r="D34" s="778"/>
      <c r="E34" s="778"/>
      <c r="F34" s="778"/>
      <c r="G34" s="778"/>
      <c r="H34" s="778"/>
      <c r="I34" s="778"/>
      <c r="J34" s="778"/>
      <c r="K34" s="778"/>
      <c r="L34" s="778"/>
      <c r="M34" s="778"/>
      <c r="N34" s="778"/>
      <c r="O34" s="778"/>
      <c r="P34" s="779"/>
      <c r="Q34" s="780">
        <v>794</v>
      </c>
      <c r="R34" s="781"/>
      <c r="S34" s="781"/>
      <c r="T34" s="781"/>
      <c r="U34" s="781"/>
      <c r="V34" s="781">
        <v>790</v>
      </c>
      <c r="W34" s="781"/>
      <c r="X34" s="781"/>
      <c r="Y34" s="781"/>
      <c r="Z34" s="781"/>
      <c r="AA34" s="781">
        <v>4</v>
      </c>
      <c r="AB34" s="781"/>
      <c r="AC34" s="781"/>
      <c r="AD34" s="781"/>
      <c r="AE34" s="782"/>
      <c r="AF34" s="783">
        <v>77</v>
      </c>
      <c r="AG34" s="784"/>
      <c r="AH34" s="784"/>
      <c r="AI34" s="784"/>
      <c r="AJ34" s="785"/>
      <c r="AK34" s="852">
        <v>459</v>
      </c>
      <c r="AL34" s="853"/>
      <c r="AM34" s="853"/>
      <c r="AN34" s="853"/>
      <c r="AO34" s="853"/>
      <c r="AP34" s="853">
        <v>4524</v>
      </c>
      <c r="AQ34" s="853"/>
      <c r="AR34" s="853"/>
      <c r="AS34" s="853"/>
      <c r="AT34" s="853"/>
      <c r="AU34" s="853">
        <v>3511</v>
      </c>
      <c r="AV34" s="853"/>
      <c r="AW34" s="853"/>
      <c r="AX34" s="853"/>
      <c r="AY34" s="853"/>
      <c r="AZ34" s="854"/>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403</v>
      </c>
      <c r="C35" s="778"/>
      <c r="D35" s="778"/>
      <c r="E35" s="778"/>
      <c r="F35" s="778"/>
      <c r="G35" s="778"/>
      <c r="H35" s="778"/>
      <c r="I35" s="778"/>
      <c r="J35" s="778"/>
      <c r="K35" s="778"/>
      <c r="L35" s="778"/>
      <c r="M35" s="778"/>
      <c r="N35" s="778"/>
      <c r="O35" s="778"/>
      <c r="P35" s="779"/>
      <c r="Q35" s="780">
        <v>291</v>
      </c>
      <c r="R35" s="781"/>
      <c r="S35" s="781"/>
      <c r="T35" s="781"/>
      <c r="U35" s="781"/>
      <c r="V35" s="781">
        <v>290</v>
      </c>
      <c r="W35" s="781"/>
      <c r="X35" s="781"/>
      <c r="Y35" s="781"/>
      <c r="Z35" s="781"/>
      <c r="AA35" s="781">
        <v>1</v>
      </c>
      <c r="AB35" s="781"/>
      <c r="AC35" s="781"/>
      <c r="AD35" s="781"/>
      <c r="AE35" s="782"/>
      <c r="AF35" s="783">
        <v>1</v>
      </c>
      <c r="AG35" s="784"/>
      <c r="AH35" s="784"/>
      <c r="AI35" s="784"/>
      <c r="AJ35" s="785"/>
      <c r="AK35" s="852">
        <v>155</v>
      </c>
      <c r="AL35" s="853"/>
      <c r="AM35" s="853"/>
      <c r="AN35" s="853"/>
      <c r="AO35" s="853"/>
      <c r="AP35" s="853">
        <v>2238</v>
      </c>
      <c r="AQ35" s="853"/>
      <c r="AR35" s="853"/>
      <c r="AS35" s="853"/>
      <c r="AT35" s="853"/>
      <c r="AU35" s="853">
        <v>2032</v>
      </c>
      <c r="AV35" s="853"/>
      <c r="AW35" s="853"/>
      <c r="AX35" s="853"/>
      <c r="AY35" s="853"/>
      <c r="AZ35" s="854"/>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405</v>
      </c>
      <c r="C36" s="778"/>
      <c r="D36" s="778"/>
      <c r="E36" s="778"/>
      <c r="F36" s="778"/>
      <c r="G36" s="778"/>
      <c r="H36" s="778"/>
      <c r="I36" s="778"/>
      <c r="J36" s="778"/>
      <c r="K36" s="778"/>
      <c r="L36" s="778"/>
      <c r="M36" s="778"/>
      <c r="N36" s="778"/>
      <c r="O36" s="778"/>
      <c r="P36" s="779"/>
      <c r="Q36" s="780">
        <v>546</v>
      </c>
      <c r="R36" s="781"/>
      <c r="S36" s="781"/>
      <c r="T36" s="781"/>
      <c r="U36" s="781"/>
      <c r="V36" s="781">
        <v>545</v>
      </c>
      <c r="W36" s="781"/>
      <c r="X36" s="781"/>
      <c r="Y36" s="781"/>
      <c r="Z36" s="781"/>
      <c r="AA36" s="781">
        <v>1</v>
      </c>
      <c r="AB36" s="781"/>
      <c r="AC36" s="781"/>
      <c r="AD36" s="781"/>
      <c r="AE36" s="782"/>
      <c r="AF36" s="783">
        <v>1</v>
      </c>
      <c r="AG36" s="784"/>
      <c r="AH36" s="784"/>
      <c r="AI36" s="784"/>
      <c r="AJ36" s="785"/>
      <c r="AK36" s="852">
        <v>343</v>
      </c>
      <c r="AL36" s="853"/>
      <c r="AM36" s="853"/>
      <c r="AN36" s="853"/>
      <c r="AO36" s="853"/>
      <c r="AP36" s="853">
        <v>4399</v>
      </c>
      <c r="AQ36" s="853"/>
      <c r="AR36" s="853"/>
      <c r="AS36" s="853"/>
      <c r="AT36" s="853"/>
      <c r="AU36" s="853">
        <v>4099</v>
      </c>
      <c r="AV36" s="853"/>
      <c r="AW36" s="853"/>
      <c r="AX36" s="853"/>
      <c r="AY36" s="853"/>
      <c r="AZ36" s="854"/>
      <c r="BA36" s="854"/>
      <c r="BB36" s="854"/>
      <c r="BC36" s="854"/>
      <c r="BD36" s="854"/>
      <c r="BE36" s="850" t="s">
        <v>406</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407</v>
      </c>
      <c r="C37" s="778"/>
      <c r="D37" s="778"/>
      <c r="E37" s="778"/>
      <c r="F37" s="778"/>
      <c r="G37" s="778"/>
      <c r="H37" s="778"/>
      <c r="I37" s="778"/>
      <c r="J37" s="778"/>
      <c r="K37" s="778"/>
      <c r="L37" s="778"/>
      <c r="M37" s="778"/>
      <c r="N37" s="778"/>
      <c r="O37" s="778"/>
      <c r="P37" s="779"/>
      <c r="Q37" s="780">
        <v>164</v>
      </c>
      <c r="R37" s="781"/>
      <c r="S37" s="781"/>
      <c r="T37" s="781"/>
      <c r="U37" s="781"/>
      <c r="V37" s="781">
        <v>164</v>
      </c>
      <c r="W37" s="781"/>
      <c r="X37" s="781"/>
      <c r="Y37" s="781"/>
      <c r="Z37" s="781"/>
      <c r="AA37" s="781"/>
      <c r="AB37" s="781"/>
      <c r="AC37" s="781"/>
      <c r="AD37" s="781"/>
      <c r="AE37" s="782"/>
      <c r="AF37" s="783">
        <v>0</v>
      </c>
      <c r="AG37" s="784"/>
      <c r="AH37" s="784"/>
      <c r="AI37" s="784"/>
      <c r="AJ37" s="785"/>
      <c r="AK37" s="852">
        <v>73</v>
      </c>
      <c r="AL37" s="853"/>
      <c r="AM37" s="853"/>
      <c r="AN37" s="853"/>
      <c r="AO37" s="853"/>
      <c r="AP37" s="853">
        <v>479</v>
      </c>
      <c r="AQ37" s="853"/>
      <c r="AR37" s="853"/>
      <c r="AS37" s="853"/>
      <c r="AT37" s="853"/>
      <c r="AU37" s="853">
        <v>389</v>
      </c>
      <c r="AV37" s="853"/>
      <c r="AW37" s="853"/>
      <c r="AX37" s="853"/>
      <c r="AY37" s="853"/>
      <c r="AZ37" s="854"/>
      <c r="BA37" s="854"/>
      <c r="BB37" s="854"/>
      <c r="BC37" s="854"/>
      <c r="BD37" s="854"/>
      <c r="BE37" s="850" t="s">
        <v>408</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409</v>
      </c>
      <c r="C38" s="778"/>
      <c r="D38" s="778"/>
      <c r="E38" s="778"/>
      <c r="F38" s="778"/>
      <c r="G38" s="778"/>
      <c r="H38" s="778"/>
      <c r="I38" s="778"/>
      <c r="J38" s="778"/>
      <c r="K38" s="778"/>
      <c r="L38" s="778"/>
      <c r="M38" s="778"/>
      <c r="N38" s="778"/>
      <c r="O38" s="778"/>
      <c r="P38" s="779"/>
      <c r="Q38" s="780">
        <v>14</v>
      </c>
      <c r="R38" s="781"/>
      <c r="S38" s="781"/>
      <c r="T38" s="781"/>
      <c r="U38" s="781"/>
      <c r="V38" s="781">
        <v>14</v>
      </c>
      <c r="W38" s="781"/>
      <c r="X38" s="781"/>
      <c r="Y38" s="781"/>
      <c r="Z38" s="781"/>
      <c r="AA38" s="781"/>
      <c r="AB38" s="781"/>
      <c r="AC38" s="781"/>
      <c r="AD38" s="781"/>
      <c r="AE38" s="782"/>
      <c r="AF38" s="783" t="s">
        <v>382</v>
      </c>
      <c r="AG38" s="784"/>
      <c r="AH38" s="784"/>
      <c r="AI38" s="784"/>
      <c r="AJ38" s="785"/>
      <c r="AK38" s="852">
        <v>10</v>
      </c>
      <c r="AL38" s="853"/>
      <c r="AM38" s="853"/>
      <c r="AN38" s="853"/>
      <c r="AO38" s="853"/>
      <c r="AP38" s="853"/>
      <c r="AQ38" s="853"/>
      <c r="AR38" s="853"/>
      <c r="AS38" s="853"/>
      <c r="AT38" s="853"/>
      <c r="AU38" s="853"/>
      <c r="AV38" s="853"/>
      <c r="AW38" s="853"/>
      <c r="AX38" s="853"/>
      <c r="AY38" s="853"/>
      <c r="AZ38" s="854"/>
      <c r="BA38" s="854"/>
      <c r="BB38" s="854"/>
      <c r="BC38" s="854"/>
      <c r="BD38" s="854"/>
      <c r="BE38" s="850" t="s">
        <v>404</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410</v>
      </c>
      <c r="C39" s="778"/>
      <c r="D39" s="778"/>
      <c r="E39" s="778"/>
      <c r="F39" s="778"/>
      <c r="G39" s="778"/>
      <c r="H39" s="778"/>
      <c r="I39" s="778"/>
      <c r="J39" s="778"/>
      <c r="K39" s="778"/>
      <c r="L39" s="778"/>
      <c r="M39" s="778"/>
      <c r="N39" s="778"/>
      <c r="O39" s="778"/>
      <c r="P39" s="779"/>
      <c r="Q39" s="780">
        <v>541</v>
      </c>
      <c r="R39" s="781"/>
      <c r="S39" s="781"/>
      <c r="T39" s="781"/>
      <c r="U39" s="781"/>
      <c r="V39" s="781">
        <v>539</v>
      </c>
      <c r="W39" s="781"/>
      <c r="X39" s="781"/>
      <c r="Y39" s="781"/>
      <c r="Z39" s="781"/>
      <c r="AA39" s="781">
        <v>2</v>
      </c>
      <c r="AB39" s="781"/>
      <c r="AC39" s="781"/>
      <c r="AD39" s="781"/>
      <c r="AE39" s="782"/>
      <c r="AF39" s="783">
        <v>2</v>
      </c>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t="s">
        <v>404</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411</v>
      </c>
      <c r="C40" s="778"/>
      <c r="D40" s="778"/>
      <c r="E40" s="778"/>
      <c r="F40" s="778"/>
      <c r="G40" s="778"/>
      <c r="H40" s="778"/>
      <c r="I40" s="778"/>
      <c r="J40" s="778"/>
      <c r="K40" s="778"/>
      <c r="L40" s="778"/>
      <c r="M40" s="778"/>
      <c r="N40" s="778"/>
      <c r="O40" s="778"/>
      <c r="P40" s="779"/>
      <c r="Q40" s="780">
        <v>7</v>
      </c>
      <c r="R40" s="781"/>
      <c r="S40" s="781"/>
      <c r="T40" s="781"/>
      <c r="U40" s="781"/>
      <c r="V40" s="781">
        <v>7</v>
      </c>
      <c r="W40" s="781"/>
      <c r="X40" s="781"/>
      <c r="Y40" s="781"/>
      <c r="Z40" s="781"/>
      <c r="AA40" s="781"/>
      <c r="AB40" s="781"/>
      <c r="AC40" s="781"/>
      <c r="AD40" s="781"/>
      <c r="AE40" s="782"/>
      <c r="AF40" s="783" t="s">
        <v>382</v>
      </c>
      <c r="AG40" s="784"/>
      <c r="AH40" s="784"/>
      <c r="AI40" s="784"/>
      <c r="AJ40" s="785"/>
      <c r="AK40" s="852">
        <v>7</v>
      </c>
      <c r="AL40" s="853"/>
      <c r="AM40" s="853"/>
      <c r="AN40" s="853"/>
      <c r="AO40" s="853"/>
      <c r="AP40" s="853">
        <v>203</v>
      </c>
      <c r="AQ40" s="853"/>
      <c r="AR40" s="853"/>
      <c r="AS40" s="853"/>
      <c r="AT40" s="853"/>
      <c r="AU40" s="853">
        <v>190</v>
      </c>
      <c r="AV40" s="853"/>
      <c r="AW40" s="853"/>
      <c r="AX40" s="853"/>
      <c r="AY40" s="853"/>
      <c r="AZ40" s="854"/>
      <c r="BA40" s="854"/>
      <c r="BB40" s="854"/>
      <c r="BC40" s="854"/>
      <c r="BD40" s="854"/>
      <c r="BE40" s="850" t="s">
        <v>404</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309</v>
      </c>
      <c r="AG63" s="864"/>
      <c r="AH63" s="864"/>
      <c r="AI63" s="864"/>
      <c r="AJ63" s="865"/>
      <c r="AK63" s="866"/>
      <c r="AL63" s="861"/>
      <c r="AM63" s="861"/>
      <c r="AN63" s="861"/>
      <c r="AO63" s="861"/>
      <c r="AP63" s="864">
        <v>15233</v>
      </c>
      <c r="AQ63" s="864"/>
      <c r="AR63" s="864"/>
      <c r="AS63" s="864"/>
      <c r="AT63" s="864"/>
      <c r="AU63" s="864">
        <v>12155</v>
      </c>
      <c r="AV63" s="864"/>
      <c r="AW63" s="864"/>
      <c r="AX63" s="864"/>
      <c r="AY63" s="864"/>
      <c r="AZ63" s="868"/>
      <c r="BA63" s="868"/>
      <c r="BB63" s="868"/>
      <c r="BC63" s="868"/>
      <c r="BD63" s="868"/>
      <c r="BE63" s="869"/>
      <c r="BF63" s="869"/>
      <c r="BG63" s="869"/>
      <c r="BH63" s="869"/>
      <c r="BI63" s="870"/>
      <c r="BJ63" s="871" t="s">
        <v>382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415</v>
      </c>
      <c r="B66" s="763"/>
      <c r="C66" s="763"/>
      <c r="D66" s="763"/>
      <c r="E66" s="763"/>
      <c r="F66" s="763"/>
      <c r="G66" s="763"/>
      <c r="H66" s="763"/>
      <c r="I66" s="763"/>
      <c r="J66" s="763"/>
      <c r="K66" s="763"/>
      <c r="L66" s="763"/>
      <c r="M66" s="763"/>
      <c r="N66" s="763"/>
      <c r="O66" s="763"/>
      <c r="P66" s="764"/>
      <c r="Q66" s="739" t="s">
        <v>385</v>
      </c>
      <c r="R66" s="740"/>
      <c r="S66" s="740"/>
      <c r="T66" s="740"/>
      <c r="U66" s="741"/>
      <c r="V66" s="739" t="s">
        <v>386</v>
      </c>
      <c r="W66" s="740"/>
      <c r="X66" s="740"/>
      <c r="Y66" s="740"/>
      <c r="Z66" s="741"/>
      <c r="AA66" s="739" t="s">
        <v>416</v>
      </c>
      <c r="AB66" s="740"/>
      <c r="AC66" s="740"/>
      <c r="AD66" s="740"/>
      <c r="AE66" s="741"/>
      <c r="AF66" s="874" t="s">
        <v>417</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596</v>
      </c>
      <c r="C68" s="892"/>
      <c r="D68" s="892"/>
      <c r="E68" s="892"/>
      <c r="F68" s="892"/>
      <c r="G68" s="892"/>
      <c r="H68" s="892"/>
      <c r="I68" s="892"/>
      <c r="J68" s="892"/>
      <c r="K68" s="892"/>
      <c r="L68" s="892"/>
      <c r="M68" s="892"/>
      <c r="N68" s="892"/>
      <c r="O68" s="892"/>
      <c r="P68" s="893"/>
      <c r="Q68" s="894">
        <v>6009</v>
      </c>
      <c r="R68" s="888"/>
      <c r="S68" s="888"/>
      <c r="T68" s="888"/>
      <c r="U68" s="888"/>
      <c r="V68" s="888">
        <v>5997</v>
      </c>
      <c r="W68" s="888"/>
      <c r="X68" s="888"/>
      <c r="Y68" s="888"/>
      <c r="Z68" s="888"/>
      <c r="AA68" s="888">
        <v>12</v>
      </c>
      <c r="AB68" s="888"/>
      <c r="AC68" s="888"/>
      <c r="AD68" s="888"/>
      <c r="AE68" s="888"/>
      <c r="AF68" s="888">
        <v>12</v>
      </c>
      <c r="AG68" s="888"/>
      <c r="AH68" s="888"/>
      <c r="AI68" s="888"/>
      <c r="AJ68" s="888"/>
      <c r="AK68" s="888">
        <v>4</v>
      </c>
      <c r="AL68" s="888"/>
      <c r="AM68" s="888"/>
      <c r="AN68" s="888"/>
      <c r="AO68" s="888"/>
      <c r="AP68" s="888" t="s">
        <v>602</v>
      </c>
      <c r="AQ68" s="888"/>
      <c r="AR68" s="888"/>
      <c r="AS68" s="888"/>
      <c r="AT68" s="888"/>
      <c r="AU68" s="888" t="s">
        <v>602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597</v>
      </c>
      <c r="C69" s="896"/>
      <c r="D69" s="896"/>
      <c r="E69" s="896"/>
      <c r="F69" s="896"/>
      <c r="G69" s="896"/>
      <c r="H69" s="896"/>
      <c r="I69" s="896"/>
      <c r="J69" s="896"/>
      <c r="K69" s="896"/>
      <c r="L69" s="896"/>
      <c r="M69" s="896"/>
      <c r="N69" s="896"/>
      <c r="O69" s="896"/>
      <c r="P69" s="897"/>
      <c r="Q69" s="898">
        <v>1463</v>
      </c>
      <c r="R69" s="853"/>
      <c r="S69" s="853"/>
      <c r="T69" s="853"/>
      <c r="U69" s="853"/>
      <c r="V69" s="853">
        <v>1445</v>
      </c>
      <c r="W69" s="853"/>
      <c r="X69" s="853"/>
      <c r="Y69" s="853"/>
      <c r="Z69" s="853"/>
      <c r="AA69" s="853">
        <v>18</v>
      </c>
      <c r="AB69" s="853"/>
      <c r="AC69" s="853"/>
      <c r="AD69" s="853"/>
      <c r="AE69" s="853"/>
      <c r="AF69" s="853">
        <v>17</v>
      </c>
      <c r="AG69" s="853"/>
      <c r="AH69" s="853"/>
      <c r="AI69" s="853"/>
      <c r="AJ69" s="853"/>
      <c r="AK69" s="853">
        <v>8</v>
      </c>
      <c r="AL69" s="853"/>
      <c r="AM69" s="853"/>
      <c r="AN69" s="853"/>
      <c r="AO69" s="853"/>
      <c r="AP69" s="853">
        <v>1004</v>
      </c>
      <c r="AQ69" s="853"/>
      <c r="AR69" s="853"/>
      <c r="AS69" s="853"/>
      <c r="AT69" s="853"/>
      <c r="AU69" s="853" t="s">
        <v>602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598</v>
      </c>
      <c r="C70" s="896"/>
      <c r="D70" s="896"/>
      <c r="E70" s="896"/>
      <c r="F70" s="896"/>
      <c r="G70" s="896"/>
      <c r="H70" s="896"/>
      <c r="I70" s="896"/>
      <c r="J70" s="896"/>
      <c r="K70" s="896"/>
      <c r="L70" s="896"/>
      <c r="M70" s="896"/>
      <c r="N70" s="896"/>
      <c r="O70" s="896"/>
      <c r="P70" s="897"/>
      <c r="Q70" s="898">
        <v>7845</v>
      </c>
      <c r="R70" s="853"/>
      <c r="S70" s="853"/>
      <c r="T70" s="853"/>
      <c r="U70" s="853"/>
      <c r="V70" s="853">
        <v>7694</v>
      </c>
      <c r="W70" s="853"/>
      <c r="X70" s="853"/>
      <c r="Y70" s="853"/>
      <c r="Z70" s="853"/>
      <c r="AA70" s="853">
        <v>151</v>
      </c>
      <c r="AB70" s="853"/>
      <c r="AC70" s="853"/>
      <c r="AD70" s="853"/>
      <c r="AE70" s="853"/>
      <c r="AF70" s="853">
        <v>151</v>
      </c>
      <c r="AG70" s="853"/>
      <c r="AH70" s="853"/>
      <c r="AI70" s="853"/>
      <c r="AJ70" s="853"/>
      <c r="AK70" s="853">
        <v>1135</v>
      </c>
      <c r="AL70" s="853"/>
      <c r="AM70" s="853"/>
      <c r="AN70" s="853"/>
      <c r="AO70" s="853"/>
      <c r="AP70" s="853" t="s">
        <v>602</v>
      </c>
      <c r="AQ70" s="853"/>
      <c r="AR70" s="853"/>
      <c r="AS70" s="853"/>
      <c r="AT70" s="853"/>
      <c r="AU70" s="853" t="s">
        <v>602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599</v>
      </c>
      <c r="C71" s="896"/>
      <c r="D71" s="896"/>
      <c r="E71" s="896"/>
      <c r="F71" s="896"/>
      <c r="G71" s="896"/>
      <c r="H71" s="896"/>
      <c r="I71" s="896"/>
      <c r="J71" s="896"/>
      <c r="K71" s="896"/>
      <c r="L71" s="896"/>
      <c r="M71" s="896"/>
      <c r="N71" s="896"/>
      <c r="O71" s="896"/>
      <c r="P71" s="897"/>
      <c r="Q71" s="898">
        <v>285</v>
      </c>
      <c r="R71" s="853"/>
      <c r="S71" s="853"/>
      <c r="T71" s="853"/>
      <c r="U71" s="853"/>
      <c r="V71" s="853">
        <v>358</v>
      </c>
      <c r="W71" s="853"/>
      <c r="X71" s="853"/>
      <c r="Y71" s="853"/>
      <c r="Z71" s="853"/>
      <c r="AA71" s="853">
        <v>4</v>
      </c>
      <c r="AB71" s="853"/>
      <c r="AC71" s="853"/>
      <c r="AD71" s="853"/>
      <c r="AE71" s="853"/>
      <c r="AF71" s="853">
        <v>4</v>
      </c>
      <c r="AG71" s="853"/>
      <c r="AH71" s="853"/>
      <c r="AI71" s="853"/>
      <c r="AJ71" s="853"/>
      <c r="AK71" s="853">
        <v>40</v>
      </c>
      <c r="AL71" s="853"/>
      <c r="AM71" s="853"/>
      <c r="AN71" s="853"/>
      <c r="AO71" s="853"/>
      <c r="AP71" s="853">
        <v>512</v>
      </c>
      <c r="AQ71" s="853"/>
      <c r="AR71" s="853"/>
      <c r="AS71" s="853"/>
      <c r="AT71" s="853"/>
      <c r="AU71" s="853" t="s">
        <v>602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600</v>
      </c>
      <c r="C72" s="896"/>
      <c r="D72" s="896"/>
      <c r="E72" s="896"/>
      <c r="F72" s="896"/>
      <c r="G72" s="896"/>
      <c r="H72" s="896"/>
      <c r="I72" s="896"/>
      <c r="J72" s="896"/>
      <c r="K72" s="896"/>
      <c r="L72" s="896"/>
      <c r="M72" s="896"/>
      <c r="N72" s="896"/>
      <c r="O72" s="896"/>
      <c r="P72" s="897"/>
      <c r="Q72" s="898">
        <v>234</v>
      </c>
      <c r="R72" s="853"/>
      <c r="S72" s="853"/>
      <c r="T72" s="853"/>
      <c r="U72" s="853"/>
      <c r="V72" s="853">
        <v>203</v>
      </c>
      <c r="W72" s="853"/>
      <c r="X72" s="853"/>
      <c r="Y72" s="853"/>
      <c r="Z72" s="853"/>
      <c r="AA72" s="853">
        <v>30</v>
      </c>
      <c r="AB72" s="853"/>
      <c r="AC72" s="853"/>
      <c r="AD72" s="853"/>
      <c r="AE72" s="853"/>
      <c r="AF72" s="853">
        <v>30</v>
      </c>
      <c r="AG72" s="853"/>
      <c r="AH72" s="853"/>
      <c r="AI72" s="853"/>
      <c r="AJ72" s="853"/>
      <c r="AK72" s="853">
        <v>24</v>
      </c>
      <c r="AL72" s="853"/>
      <c r="AM72" s="853"/>
      <c r="AN72" s="853"/>
      <c r="AO72" s="853"/>
      <c r="AP72" s="853" t="s">
        <v>602</v>
      </c>
      <c r="AQ72" s="853"/>
      <c r="AR72" s="853"/>
      <c r="AS72" s="853"/>
      <c r="AT72" s="853"/>
      <c r="AU72" s="853" t="s">
        <v>602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601</v>
      </c>
      <c r="C73" s="896"/>
      <c r="D73" s="896"/>
      <c r="E73" s="896"/>
      <c r="F73" s="896"/>
      <c r="G73" s="896"/>
      <c r="H73" s="896"/>
      <c r="I73" s="896"/>
      <c r="J73" s="896"/>
      <c r="K73" s="896"/>
      <c r="L73" s="896"/>
      <c r="M73" s="896"/>
      <c r="N73" s="896"/>
      <c r="O73" s="896"/>
      <c r="P73" s="897"/>
      <c r="Q73" s="898">
        <v>112628</v>
      </c>
      <c r="R73" s="853"/>
      <c r="S73" s="853"/>
      <c r="T73" s="853"/>
      <c r="U73" s="853"/>
      <c r="V73" s="853">
        <v>110221</v>
      </c>
      <c r="W73" s="853"/>
      <c r="X73" s="853"/>
      <c r="Y73" s="853"/>
      <c r="Z73" s="853"/>
      <c r="AA73" s="853">
        <v>2408</v>
      </c>
      <c r="AB73" s="853"/>
      <c r="AC73" s="853"/>
      <c r="AD73" s="853"/>
      <c r="AE73" s="853"/>
      <c r="AF73" s="853">
        <v>2408</v>
      </c>
      <c r="AG73" s="853"/>
      <c r="AH73" s="853"/>
      <c r="AI73" s="853"/>
      <c r="AJ73" s="853"/>
      <c r="AK73" s="853">
        <v>1</v>
      </c>
      <c r="AL73" s="853"/>
      <c r="AM73" s="853"/>
      <c r="AN73" s="853"/>
      <c r="AO73" s="853"/>
      <c r="AP73" s="853" t="s">
        <v>602</v>
      </c>
      <c r="AQ73" s="853"/>
      <c r="AR73" s="853"/>
      <c r="AS73" s="853"/>
      <c r="AT73" s="853"/>
      <c r="AU73" s="853" t="s">
        <v>602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2622</v>
      </c>
      <c r="AG88" s="864"/>
      <c r="AH88" s="864"/>
      <c r="AI88" s="864"/>
      <c r="AJ88" s="864"/>
      <c r="AK88" s="861"/>
      <c r="AL88" s="861"/>
      <c r="AM88" s="861"/>
      <c r="AN88" s="861"/>
      <c r="AO88" s="861"/>
      <c r="AP88" s="864">
        <v>1516</v>
      </c>
      <c r="AQ88" s="864"/>
      <c r="AR88" s="864"/>
      <c r="AS88" s="864"/>
      <c r="AT88" s="864"/>
      <c r="AU88" s="864" t="s">
        <v>602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744</v>
      </c>
      <c r="CS102" s="872"/>
      <c r="CT102" s="872"/>
      <c r="CU102" s="872"/>
      <c r="CV102" s="915"/>
      <c r="CW102" s="914">
        <v>8</v>
      </c>
      <c r="CX102" s="872"/>
      <c r="CY102" s="872"/>
      <c r="CZ102" s="872"/>
      <c r="DA102" s="915"/>
      <c r="DB102" s="914">
        <v>2</v>
      </c>
      <c r="DC102" s="872"/>
      <c r="DD102" s="872"/>
      <c r="DE102" s="872"/>
      <c r="DF102" s="915"/>
      <c r="DG102" s="914">
        <v>352</v>
      </c>
      <c r="DH102" s="872"/>
      <c r="DI102" s="872"/>
      <c r="DJ102" s="872"/>
      <c r="DK102" s="915"/>
      <c r="DL102" s="914">
        <v>657</v>
      </c>
      <c r="DM102" s="872"/>
      <c r="DN102" s="872"/>
      <c r="DO102" s="872"/>
      <c r="DP102" s="915"/>
      <c r="DQ102" s="914">
        <v>108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299</v>
      </c>
      <c r="AG109" s="917"/>
      <c r="AH109" s="917"/>
      <c r="AI109" s="917"/>
      <c r="AJ109" s="918"/>
      <c r="AK109" s="916" t="s">
        <v>298</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299</v>
      </c>
      <c r="BW109" s="917"/>
      <c r="BX109" s="917"/>
      <c r="BY109" s="917"/>
      <c r="BZ109" s="918"/>
      <c r="CA109" s="916" t="s">
        <v>298</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299</v>
      </c>
      <c r="DM109" s="917"/>
      <c r="DN109" s="917"/>
      <c r="DO109" s="917"/>
      <c r="DP109" s="918"/>
      <c r="DQ109" s="916" t="s">
        <v>298</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2626581</v>
      </c>
      <c r="AB110" s="924"/>
      <c r="AC110" s="924"/>
      <c r="AD110" s="924"/>
      <c r="AE110" s="925"/>
      <c r="AF110" s="926">
        <v>2616451</v>
      </c>
      <c r="AG110" s="924"/>
      <c r="AH110" s="924"/>
      <c r="AI110" s="924"/>
      <c r="AJ110" s="925"/>
      <c r="AK110" s="926">
        <v>2537917</v>
      </c>
      <c r="AL110" s="924"/>
      <c r="AM110" s="924"/>
      <c r="AN110" s="924"/>
      <c r="AO110" s="925"/>
      <c r="AP110" s="927">
        <v>49.7</v>
      </c>
      <c r="AQ110" s="928"/>
      <c r="AR110" s="928"/>
      <c r="AS110" s="928"/>
      <c r="AT110" s="929"/>
      <c r="AU110" s="930" t="s">
        <v>65</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22852237</v>
      </c>
      <c r="BR110" s="959"/>
      <c r="BS110" s="959"/>
      <c r="BT110" s="959"/>
      <c r="BU110" s="959"/>
      <c r="BV110" s="959">
        <v>22504121</v>
      </c>
      <c r="BW110" s="959"/>
      <c r="BX110" s="959"/>
      <c r="BY110" s="959"/>
      <c r="BZ110" s="959"/>
      <c r="CA110" s="959">
        <v>21602169</v>
      </c>
      <c r="CB110" s="959"/>
      <c r="CC110" s="959"/>
      <c r="CD110" s="959"/>
      <c r="CE110" s="959"/>
      <c r="CF110" s="973">
        <v>423.4</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437</v>
      </c>
      <c r="DH110" s="959"/>
      <c r="DI110" s="959"/>
      <c r="DJ110" s="959"/>
      <c r="DK110" s="959"/>
      <c r="DL110" s="959" t="s">
        <v>438</v>
      </c>
      <c r="DM110" s="959"/>
      <c r="DN110" s="959"/>
      <c r="DO110" s="959"/>
      <c r="DP110" s="959"/>
      <c r="DQ110" s="959" t="s">
        <v>437</v>
      </c>
      <c r="DR110" s="959"/>
      <c r="DS110" s="959"/>
      <c r="DT110" s="959"/>
      <c r="DU110" s="959"/>
      <c r="DV110" s="960" t="s">
        <v>437</v>
      </c>
      <c r="DW110" s="960"/>
      <c r="DX110" s="960"/>
      <c r="DY110" s="960"/>
      <c r="DZ110" s="961"/>
    </row>
    <row r="111" spans="1:131" s="226" customFormat="1" ht="26.25" customHeight="1">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440</v>
      </c>
      <c r="AB111" s="966"/>
      <c r="AC111" s="966"/>
      <c r="AD111" s="966"/>
      <c r="AE111" s="967"/>
      <c r="AF111" s="968" t="s">
        <v>437</v>
      </c>
      <c r="AG111" s="966"/>
      <c r="AH111" s="966"/>
      <c r="AI111" s="966"/>
      <c r="AJ111" s="967"/>
      <c r="AK111" s="968" t="s">
        <v>440</v>
      </c>
      <c r="AL111" s="966"/>
      <c r="AM111" s="966"/>
      <c r="AN111" s="966"/>
      <c r="AO111" s="967"/>
      <c r="AP111" s="969" t="s">
        <v>440</v>
      </c>
      <c r="AQ111" s="970"/>
      <c r="AR111" s="970"/>
      <c r="AS111" s="970"/>
      <c r="AT111" s="971"/>
      <c r="AU111" s="932"/>
      <c r="AV111" s="933"/>
      <c r="AW111" s="933"/>
      <c r="AX111" s="933"/>
      <c r="AY111" s="933"/>
      <c r="AZ111" s="981" t="s">
        <v>441</v>
      </c>
      <c r="BA111" s="982"/>
      <c r="BB111" s="982"/>
      <c r="BC111" s="982"/>
      <c r="BD111" s="982"/>
      <c r="BE111" s="982"/>
      <c r="BF111" s="982"/>
      <c r="BG111" s="982"/>
      <c r="BH111" s="982"/>
      <c r="BI111" s="982"/>
      <c r="BJ111" s="982"/>
      <c r="BK111" s="982"/>
      <c r="BL111" s="982"/>
      <c r="BM111" s="982"/>
      <c r="BN111" s="982"/>
      <c r="BO111" s="982"/>
      <c r="BP111" s="983"/>
      <c r="BQ111" s="951">
        <v>486936</v>
      </c>
      <c r="BR111" s="952"/>
      <c r="BS111" s="952"/>
      <c r="BT111" s="952"/>
      <c r="BU111" s="952"/>
      <c r="BV111" s="952">
        <v>381766</v>
      </c>
      <c r="BW111" s="952"/>
      <c r="BX111" s="952"/>
      <c r="BY111" s="952"/>
      <c r="BZ111" s="952"/>
      <c r="CA111" s="952">
        <v>257455</v>
      </c>
      <c r="CB111" s="952"/>
      <c r="CC111" s="952"/>
      <c r="CD111" s="952"/>
      <c r="CE111" s="952"/>
      <c r="CF111" s="946">
        <v>5</v>
      </c>
      <c r="CG111" s="947"/>
      <c r="CH111" s="947"/>
      <c r="CI111" s="947"/>
      <c r="CJ111" s="947"/>
      <c r="CK111" s="977"/>
      <c r="CL111" s="978"/>
      <c r="CM111" s="948" t="s">
        <v>442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122</v>
      </c>
      <c r="DM111" s="952"/>
      <c r="DN111" s="952"/>
      <c r="DO111" s="952"/>
      <c r="DP111" s="952"/>
      <c r="DQ111" s="952" t="s">
        <v>437</v>
      </c>
      <c r="DR111" s="952"/>
      <c r="DS111" s="952"/>
      <c r="DT111" s="952"/>
      <c r="DU111" s="952"/>
      <c r="DV111" s="953" t="s">
        <v>437</v>
      </c>
      <c r="DW111" s="953"/>
      <c r="DX111" s="953"/>
      <c r="DY111" s="953"/>
      <c r="DZ111" s="954"/>
    </row>
    <row r="112" spans="1:131" s="226" customFormat="1" ht="26.25" customHeight="1">
      <c r="A112" s="984" t="s">
        <v>443</v>
      </c>
      <c r="B112" s="985"/>
      <c r="C112" s="982" t="s">
        <v>444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440</v>
      </c>
      <c r="AB112" s="991"/>
      <c r="AC112" s="991"/>
      <c r="AD112" s="991"/>
      <c r="AE112" s="992"/>
      <c r="AF112" s="993" t="s">
        <v>440</v>
      </c>
      <c r="AG112" s="991"/>
      <c r="AH112" s="991"/>
      <c r="AI112" s="991"/>
      <c r="AJ112" s="992"/>
      <c r="AK112" s="993" t="s">
        <v>382</v>
      </c>
      <c r="AL112" s="991"/>
      <c r="AM112" s="991"/>
      <c r="AN112" s="991"/>
      <c r="AO112" s="992"/>
      <c r="AP112" s="994" t="s">
        <v>440</v>
      </c>
      <c r="AQ112" s="995"/>
      <c r="AR112" s="995"/>
      <c r="AS112" s="995"/>
      <c r="AT112" s="996"/>
      <c r="AU112" s="932"/>
      <c r="AV112" s="933"/>
      <c r="AW112" s="933"/>
      <c r="AX112" s="933"/>
      <c r="AY112" s="933"/>
      <c r="AZ112" s="981" t="s">
        <v>445</v>
      </c>
      <c r="BA112" s="982"/>
      <c r="BB112" s="982"/>
      <c r="BC112" s="982"/>
      <c r="BD112" s="982"/>
      <c r="BE112" s="982"/>
      <c r="BF112" s="982"/>
      <c r="BG112" s="982"/>
      <c r="BH112" s="982"/>
      <c r="BI112" s="982"/>
      <c r="BJ112" s="982"/>
      <c r="BK112" s="982"/>
      <c r="BL112" s="982"/>
      <c r="BM112" s="982"/>
      <c r="BN112" s="982"/>
      <c r="BO112" s="982"/>
      <c r="BP112" s="983"/>
      <c r="BQ112" s="951">
        <v>12632521</v>
      </c>
      <c r="BR112" s="952"/>
      <c r="BS112" s="952"/>
      <c r="BT112" s="952"/>
      <c r="BU112" s="952"/>
      <c r="BV112" s="952">
        <v>12283295</v>
      </c>
      <c r="BW112" s="952"/>
      <c r="BX112" s="952"/>
      <c r="BY112" s="952"/>
      <c r="BZ112" s="952"/>
      <c r="CA112" s="952">
        <v>12156290</v>
      </c>
      <c r="CB112" s="952"/>
      <c r="CC112" s="952"/>
      <c r="CD112" s="952"/>
      <c r="CE112" s="952"/>
      <c r="CF112" s="946">
        <v>238.3</v>
      </c>
      <c r="CG112" s="947"/>
      <c r="CH112" s="947"/>
      <c r="CI112" s="947"/>
      <c r="CJ112" s="947"/>
      <c r="CK112" s="977"/>
      <c r="CL112" s="978"/>
      <c r="CM112" s="948" t="s">
        <v>446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447</v>
      </c>
      <c r="DH112" s="952"/>
      <c r="DI112" s="952"/>
      <c r="DJ112" s="952"/>
      <c r="DK112" s="952"/>
      <c r="DL112" s="952" t="s">
        <v>448</v>
      </c>
      <c r="DM112" s="952"/>
      <c r="DN112" s="952"/>
      <c r="DO112" s="952"/>
      <c r="DP112" s="952"/>
      <c r="DQ112" s="952" t="s">
        <v>440</v>
      </c>
      <c r="DR112" s="952"/>
      <c r="DS112" s="952"/>
      <c r="DT112" s="952"/>
      <c r="DU112" s="952"/>
      <c r="DV112" s="953" t="s">
        <v>382</v>
      </c>
      <c r="DW112" s="953"/>
      <c r="DX112" s="953"/>
      <c r="DY112" s="953"/>
      <c r="DZ112" s="954"/>
    </row>
    <row r="113" spans="1:130" s="226" customFormat="1" ht="26.25" customHeight="1">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1036782</v>
      </c>
      <c r="AB113" s="966"/>
      <c r="AC113" s="966"/>
      <c r="AD113" s="966"/>
      <c r="AE113" s="967"/>
      <c r="AF113" s="968">
        <v>1042593</v>
      </c>
      <c r="AG113" s="966"/>
      <c r="AH113" s="966"/>
      <c r="AI113" s="966"/>
      <c r="AJ113" s="967"/>
      <c r="AK113" s="968">
        <v>1075247</v>
      </c>
      <c r="AL113" s="966"/>
      <c r="AM113" s="966"/>
      <c r="AN113" s="966"/>
      <c r="AO113" s="967"/>
      <c r="AP113" s="969">
        <v>21.1</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v>235896</v>
      </c>
      <c r="BR113" s="952"/>
      <c r="BS113" s="952"/>
      <c r="BT113" s="952"/>
      <c r="BU113" s="952"/>
      <c r="BV113" s="952">
        <v>251221</v>
      </c>
      <c r="BW113" s="952"/>
      <c r="BX113" s="952"/>
      <c r="BY113" s="952"/>
      <c r="BZ113" s="952"/>
      <c r="CA113" s="952">
        <v>232536</v>
      </c>
      <c r="CB113" s="952"/>
      <c r="CC113" s="952"/>
      <c r="CD113" s="952"/>
      <c r="CE113" s="952"/>
      <c r="CF113" s="946">
        <v>4.5999999999999996</v>
      </c>
      <c r="CG113" s="947"/>
      <c r="CH113" s="947"/>
      <c r="CI113" s="947"/>
      <c r="CJ113" s="947"/>
      <c r="CK113" s="977"/>
      <c r="CL113" s="978"/>
      <c r="CM113" s="948" t="s">
        <v>451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448</v>
      </c>
      <c r="DH113" s="991"/>
      <c r="DI113" s="991"/>
      <c r="DJ113" s="991"/>
      <c r="DK113" s="992"/>
      <c r="DL113" s="993" t="s">
        <v>440</v>
      </c>
      <c r="DM113" s="991"/>
      <c r="DN113" s="991"/>
      <c r="DO113" s="991"/>
      <c r="DP113" s="992"/>
      <c r="DQ113" s="993" t="s">
        <v>396</v>
      </c>
      <c r="DR113" s="991"/>
      <c r="DS113" s="991"/>
      <c r="DT113" s="991"/>
      <c r="DU113" s="992"/>
      <c r="DV113" s="994" t="s">
        <v>440</v>
      </c>
      <c r="DW113" s="995"/>
      <c r="DX113" s="995"/>
      <c r="DY113" s="995"/>
      <c r="DZ113" s="996"/>
    </row>
    <row r="114" spans="1:130" s="226" customFormat="1" ht="26.25" customHeight="1">
      <c r="A114" s="986"/>
      <c r="B114" s="987"/>
      <c r="C114" s="982" t="s">
        <v>452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31444</v>
      </c>
      <c r="AB114" s="991"/>
      <c r="AC114" s="991"/>
      <c r="AD114" s="991"/>
      <c r="AE114" s="992"/>
      <c r="AF114" s="993">
        <v>30773</v>
      </c>
      <c r="AG114" s="991"/>
      <c r="AH114" s="991"/>
      <c r="AI114" s="991"/>
      <c r="AJ114" s="992"/>
      <c r="AK114" s="993">
        <v>28723</v>
      </c>
      <c r="AL114" s="991"/>
      <c r="AM114" s="991"/>
      <c r="AN114" s="991"/>
      <c r="AO114" s="992"/>
      <c r="AP114" s="994">
        <v>0.6</v>
      </c>
      <c r="AQ114" s="995"/>
      <c r="AR114" s="995"/>
      <c r="AS114" s="995"/>
      <c r="AT114" s="996"/>
      <c r="AU114" s="932"/>
      <c r="AV114" s="933"/>
      <c r="AW114" s="933"/>
      <c r="AX114" s="933"/>
      <c r="AY114" s="933"/>
      <c r="AZ114" s="981" t="s">
        <v>453</v>
      </c>
      <c r="BA114" s="982"/>
      <c r="BB114" s="982"/>
      <c r="BC114" s="982"/>
      <c r="BD114" s="982"/>
      <c r="BE114" s="982"/>
      <c r="BF114" s="982"/>
      <c r="BG114" s="982"/>
      <c r="BH114" s="982"/>
      <c r="BI114" s="982"/>
      <c r="BJ114" s="982"/>
      <c r="BK114" s="982"/>
      <c r="BL114" s="982"/>
      <c r="BM114" s="982"/>
      <c r="BN114" s="982"/>
      <c r="BO114" s="982"/>
      <c r="BP114" s="983"/>
      <c r="BQ114" s="951">
        <v>1152359</v>
      </c>
      <c r="BR114" s="952"/>
      <c r="BS114" s="952"/>
      <c r="BT114" s="952"/>
      <c r="BU114" s="952"/>
      <c r="BV114" s="952">
        <v>1054796</v>
      </c>
      <c r="BW114" s="952"/>
      <c r="BX114" s="952"/>
      <c r="BY114" s="952"/>
      <c r="BZ114" s="952"/>
      <c r="CA114" s="952">
        <v>1053115</v>
      </c>
      <c r="CB114" s="952"/>
      <c r="CC114" s="952"/>
      <c r="CD114" s="952"/>
      <c r="CE114" s="952"/>
      <c r="CF114" s="946">
        <v>20.6</v>
      </c>
      <c r="CG114" s="947"/>
      <c r="CH114" s="947"/>
      <c r="CI114" s="947"/>
      <c r="CJ114" s="947"/>
      <c r="CK114" s="977"/>
      <c r="CL114" s="978"/>
      <c r="CM114" s="948" t="s">
        <v>454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440</v>
      </c>
      <c r="DH114" s="991"/>
      <c r="DI114" s="991"/>
      <c r="DJ114" s="991"/>
      <c r="DK114" s="992"/>
      <c r="DL114" s="993" t="s">
        <v>440</v>
      </c>
      <c r="DM114" s="991"/>
      <c r="DN114" s="991"/>
      <c r="DO114" s="991"/>
      <c r="DP114" s="992"/>
      <c r="DQ114" s="993" t="s">
        <v>440</v>
      </c>
      <c r="DR114" s="991"/>
      <c r="DS114" s="991"/>
      <c r="DT114" s="991"/>
      <c r="DU114" s="992"/>
      <c r="DV114" s="994" t="s">
        <v>396</v>
      </c>
      <c r="DW114" s="995"/>
      <c r="DX114" s="995"/>
      <c r="DY114" s="995"/>
      <c r="DZ114" s="996"/>
    </row>
    <row r="115" spans="1:130" s="226" customFormat="1" ht="26.25" customHeight="1">
      <c r="A115" s="986"/>
      <c r="B115" s="987"/>
      <c r="C115" s="982" t="s">
        <v>455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20681</v>
      </c>
      <c r="AB115" s="966"/>
      <c r="AC115" s="966"/>
      <c r="AD115" s="966"/>
      <c r="AE115" s="967"/>
      <c r="AF115" s="968">
        <v>18339</v>
      </c>
      <c r="AG115" s="966"/>
      <c r="AH115" s="966"/>
      <c r="AI115" s="966"/>
      <c r="AJ115" s="967"/>
      <c r="AK115" s="968">
        <v>17037</v>
      </c>
      <c r="AL115" s="966"/>
      <c r="AM115" s="966"/>
      <c r="AN115" s="966"/>
      <c r="AO115" s="967"/>
      <c r="AP115" s="969">
        <v>0.3</v>
      </c>
      <c r="AQ115" s="970"/>
      <c r="AR115" s="970"/>
      <c r="AS115" s="970"/>
      <c r="AT115" s="971"/>
      <c r="AU115" s="932"/>
      <c r="AV115" s="933"/>
      <c r="AW115" s="933"/>
      <c r="AX115" s="933"/>
      <c r="AY115" s="933"/>
      <c r="AZ115" s="981" t="s">
        <v>456</v>
      </c>
      <c r="BA115" s="982"/>
      <c r="BB115" s="982"/>
      <c r="BC115" s="982"/>
      <c r="BD115" s="982"/>
      <c r="BE115" s="982"/>
      <c r="BF115" s="982"/>
      <c r="BG115" s="982"/>
      <c r="BH115" s="982"/>
      <c r="BI115" s="982"/>
      <c r="BJ115" s="982"/>
      <c r="BK115" s="982"/>
      <c r="BL115" s="982"/>
      <c r="BM115" s="982"/>
      <c r="BN115" s="982"/>
      <c r="BO115" s="982"/>
      <c r="BP115" s="983"/>
      <c r="BQ115" s="951">
        <v>98769</v>
      </c>
      <c r="BR115" s="952"/>
      <c r="BS115" s="952"/>
      <c r="BT115" s="952"/>
      <c r="BU115" s="952"/>
      <c r="BV115" s="952">
        <v>76781</v>
      </c>
      <c r="BW115" s="952"/>
      <c r="BX115" s="952"/>
      <c r="BY115" s="952"/>
      <c r="BZ115" s="952"/>
      <c r="CA115" s="952">
        <v>108416</v>
      </c>
      <c r="CB115" s="952"/>
      <c r="CC115" s="952"/>
      <c r="CD115" s="952"/>
      <c r="CE115" s="952"/>
      <c r="CF115" s="946">
        <v>2.1</v>
      </c>
      <c r="CG115" s="947"/>
      <c r="CH115" s="947"/>
      <c r="CI115" s="947"/>
      <c r="CJ115" s="947"/>
      <c r="CK115" s="977"/>
      <c r="CL115" s="978"/>
      <c r="CM115" s="981"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211243</v>
      </c>
      <c r="DH115" s="991"/>
      <c r="DI115" s="991"/>
      <c r="DJ115" s="991"/>
      <c r="DK115" s="992"/>
      <c r="DL115" s="993">
        <v>141243</v>
      </c>
      <c r="DM115" s="991"/>
      <c r="DN115" s="991"/>
      <c r="DO115" s="991"/>
      <c r="DP115" s="992"/>
      <c r="DQ115" s="993">
        <v>70837</v>
      </c>
      <c r="DR115" s="991"/>
      <c r="DS115" s="991"/>
      <c r="DT115" s="991"/>
      <c r="DU115" s="992"/>
      <c r="DV115" s="994">
        <v>1.4</v>
      </c>
      <c r="DW115" s="995"/>
      <c r="DX115" s="995"/>
      <c r="DY115" s="995"/>
      <c r="DZ115" s="996"/>
    </row>
    <row r="116" spans="1:130" s="226" customFormat="1" ht="26.25" customHeight="1">
      <c r="A116" s="988"/>
      <c r="B116" s="989"/>
      <c r="C116" s="997" t="s">
        <v>458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193</v>
      </c>
      <c r="AB116" s="991"/>
      <c r="AC116" s="991"/>
      <c r="AD116" s="991"/>
      <c r="AE116" s="992"/>
      <c r="AF116" s="993">
        <v>385</v>
      </c>
      <c r="AG116" s="991"/>
      <c r="AH116" s="991"/>
      <c r="AI116" s="991"/>
      <c r="AJ116" s="992"/>
      <c r="AK116" s="993">
        <v>471</v>
      </c>
      <c r="AL116" s="991"/>
      <c r="AM116" s="991"/>
      <c r="AN116" s="991"/>
      <c r="AO116" s="992"/>
      <c r="AP116" s="994">
        <v>0</v>
      </c>
      <c r="AQ116" s="995"/>
      <c r="AR116" s="995"/>
      <c r="AS116" s="995"/>
      <c r="AT116" s="996"/>
      <c r="AU116" s="932"/>
      <c r="AV116" s="933"/>
      <c r="AW116" s="933"/>
      <c r="AX116" s="933"/>
      <c r="AY116" s="933"/>
      <c r="AZ116" s="999" t="s">
        <v>459</v>
      </c>
      <c r="BA116" s="1000"/>
      <c r="BB116" s="1000"/>
      <c r="BC116" s="1000"/>
      <c r="BD116" s="1000"/>
      <c r="BE116" s="1000"/>
      <c r="BF116" s="1000"/>
      <c r="BG116" s="1000"/>
      <c r="BH116" s="1000"/>
      <c r="BI116" s="1000"/>
      <c r="BJ116" s="1000"/>
      <c r="BK116" s="1000"/>
      <c r="BL116" s="1000"/>
      <c r="BM116" s="1000"/>
      <c r="BN116" s="1000"/>
      <c r="BO116" s="1000"/>
      <c r="BP116" s="1001"/>
      <c r="BQ116" s="951" t="s">
        <v>440</v>
      </c>
      <c r="BR116" s="952"/>
      <c r="BS116" s="952"/>
      <c r="BT116" s="952"/>
      <c r="BU116" s="952"/>
      <c r="BV116" s="952" t="s">
        <v>460</v>
      </c>
      <c r="BW116" s="952"/>
      <c r="BX116" s="952"/>
      <c r="BY116" s="952"/>
      <c r="BZ116" s="952"/>
      <c r="CA116" s="952" t="s">
        <v>440</v>
      </c>
      <c r="CB116" s="952"/>
      <c r="CC116" s="952"/>
      <c r="CD116" s="952"/>
      <c r="CE116" s="952"/>
      <c r="CF116" s="946" t="s">
        <v>440</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2066</v>
      </c>
      <c r="DH116" s="991"/>
      <c r="DI116" s="991"/>
      <c r="DJ116" s="991"/>
      <c r="DK116" s="992"/>
      <c r="DL116" s="993">
        <v>1745</v>
      </c>
      <c r="DM116" s="991"/>
      <c r="DN116" s="991"/>
      <c r="DO116" s="991"/>
      <c r="DP116" s="992"/>
      <c r="DQ116" s="993">
        <v>1424</v>
      </c>
      <c r="DR116" s="991"/>
      <c r="DS116" s="991"/>
      <c r="DT116" s="991"/>
      <c r="DU116" s="992"/>
      <c r="DV116" s="994">
        <v>0</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3715681</v>
      </c>
      <c r="AB117" s="1009"/>
      <c r="AC117" s="1009"/>
      <c r="AD117" s="1009"/>
      <c r="AE117" s="1010"/>
      <c r="AF117" s="1011">
        <v>3708541</v>
      </c>
      <c r="AG117" s="1009"/>
      <c r="AH117" s="1009"/>
      <c r="AI117" s="1009"/>
      <c r="AJ117" s="1010"/>
      <c r="AK117" s="1011">
        <v>3659395</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440</v>
      </c>
      <c r="BR117" s="952"/>
      <c r="BS117" s="952"/>
      <c r="BT117" s="952"/>
      <c r="BU117" s="952"/>
      <c r="BV117" s="952" t="s">
        <v>382</v>
      </c>
      <c r="BW117" s="952"/>
      <c r="BX117" s="952"/>
      <c r="BY117" s="952"/>
      <c r="BZ117" s="952"/>
      <c r="CA117" s="952" t="s">
        <v>440</v>
      </c>
      <c r="CB117" s="952"/>
      <c r="CC117" s="952"/>
      <c r="CD117" s="952"/>
      <c r="CE117" s="952"/>
      <c r="CF117" s="946" t="s">
        <v>440</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382</v>
      </c>
      <c r="DH117" s="991"/>
      <c r="DI117" s="991"/>
      <c r="DJ117" s="991"/>
      <c r="DK117" s="992"/>
      <c r="DL117" s="993" t="s">
        <v>440</v>
      </c>
      <c r="DM117" s="991"/>
      <c r="DN117" s="991"/>
      <c r="DO117" s="991"/>
      <c r="DP117" s="992"/>
      <c r="DQ117" s="993" t="s">
        <v>382</v>
      </c>
      <c r="DR117" s="991"/>
      <c r="DS117" s="991"/>
      <c r="DT117" s="991"/>
      <c r="DU117" s="992"/>
      <c r="DV117" s="994" t="s">
        <v>382</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299</v>
      </c>
      <c r="AG118" s="917"/>
      <c r="AH118" s="917"/>
      <c r="AI118" s="917"/>
      <c r="AJ118" s="918"/>
      <c r="AK118" s="916" t="s">
        <v>298</v>
      </c>
      <c r="AL118" s="917"/>
      <c r="AM118" s="917"/>
      <c r="AN118" s="917"/>
      <c r="AO118" s="918"/>
      <c r="AP118" s="1003" t="s">
        <v>431</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447</v>
      </c>
      <c r="BR118" s="1030"/>
      <c r="BS118" s="1030"/>
      <c r="BT118" s="1030"/>
      <c r="BU118" s="1030"/>
      <c r="BV118" s="1030" t="s">
        <v>448</v>
      </c>
      <c r="BW118" s="1030"/>
      <c r="BX118" s="1030"/>
      <c r="BY118" s="1030"/>
      <c r="BZ118" s="1030"/>
      <c r="CA118" s="1030" t="s">
        <v>440</v>
      </c>
      <c r="CB118" s="1030"/>
      <c r="CC118" s="1030"/>
      <c r="CD118" s="1030"/>
      <c r="CE118" s="1030"/>
      <c r="CF118" s="946" t="s">
        <v>382</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382</v>
      </c>
      <c r="DH118" s="991"/>
      <c r="DI118" s="991"/>
      <c r="DJ118" s="991"/>
      <c r="DK118" s="992"/>
      <c r="DL118" s="993" t="s">
        <v>448</v>
      </c>
      <c r="DM118" s="991"/>
      <c r="DN118" s="991"/>
      <c r="DO118" s="991"/>
      <c r="DP118" s="992"/>
      <c r="DQ118" s="993" t="s">
        <v>440</v>
      </c>
      <c r="DR118" s="991"/>
      <c r="DS118" s="991"/>
      <c r="DT118" s="991"/>
      <c r="DU118" s="992"/>
      <c r="DV118" s="994" t="s">
        <v>440</v>
      </c>
      <c r="DW118" s="995"/>
      <c r="DX118" s="995"/>
      <c r="DY118" s="995"/>
      <c r="DZ118" s="996"/>
    </row>
    <row r="119" spans="1:130" s="226" customFormat="1" ht="26.25" customHeight="1">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440</v>
      </c>
      <c r="AB119" s="924"/>
      <c r="AC119" s="924"/>
      <c r="AD119" s="924"/>
      <c r="AE119" s="925"/>
      <c r="AF119" s="926" t="s">
        <v>440</v>
      </c>
      <c r="AG119" s="924"/>
      <c r="AH119" s="924"/>
      <c r="AI119" s="924"/>
      <c r="AJ119" s="925"/>
      <c r="AK119" s="926" t="s">
        <v>382</v>
      </c>
      <c r="AL119" s="924"/>
      <c r="AM119" s="924"/>
      <c r="AN119" s="924"/>
      <c r="AO119" s="925"/>
      <c r="AP119" s="927" t="s">
        <v>440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467</v>
      </c>
      <c r="BP119" s="1038"/>
      <c r="BQ119" s="1029">
        <v>37458718</v>
      </c>
      <c r="BR119" s="1030"/>
      <c r="BS119" s="1030"/>
      <c r="BT119" s="1030"/>
      <c r="BU119" s="1030"/>
      <c r="BV119" s="1030">
        <v>36551980</v>
      </c>
      <c r="BW119" s="1030"/>
      <c r="BX119" s="1030"/>
      <c r="BY119" s="1030"/>
      <c r="BZ119" s="1030"/>
      <c r="CA119" s="1030">
        <v>35409981</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273627</v>
      </c>
      <c r="DH119" s="1016"/>
      <c r="DI119" s="1016"/>
      <c r="DJ119" s="1016"/>
      <c r="DK119" s="1017"/>
      <c r="DL119" s="1015">
        <v>238778</v>
      </c>
      <c r="DM119" s="1016"/>
      <c r="DN119" s="1016"/>
      <c r="DO119" s="1016"/>
      <c r="DP119" s="1017"/>
      <c r="DQ119" s="1015">
        <v>185194</v>
      </c>
      <c r="DR119" s="1016"/>
      <c r="DS119" s="1016"/>
      <c r="DT119" s="1016"/>
      <c r="DU119" s="1017"/>
      <c r="DV119" s="1018">
        <v>3.6</v>
      </c>
      <c r="DW119" s="1019"/>
      <c r="DX119" s="1019"/>
      <c r="DY119" s="1019"/>
      <c r="DZ119" s="1020"/>
    </row>
    <row r="120" spans="1:130" s="226" customFormat="1" ht="26.25" customHeight="1">
      <c r="A120" s="1091"/>
      <c r="B120" s="978"/>
      <c r="C120" s="948" t="s">
        <v>442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440</v>
      </c>
      <c r="AB120" s="991"/>
      <c r="AC120" s="991"/>
      <c r="AD120" s="991"/>
      <c r="AE120" s="992"/>
      <c r="AF120" s="993" t="s">
        <v>440</v>
      </c>
      <c r="AG120" s="991"/>
      <c r="AH120" s="991"/>
      <c r="AI120" s="991"/>
      <c r="AJ120" s="992"/>
      <c r="AK120" s="993" t="s">
        <v>382</v>
      </c>
      <c r="AL120" s="991"/>
      <c r="AM120" s="991"/>
      <c r="AN120" s="991"/>
      <c r="AO120" s="992"/>
      <c r="AP120" s="994" t="s">
        <v>448</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3164156</v>
      </c>
      <c r="BR120" s="959"/>
      <c r="BS120" s="959"/>
      <c r="BT120" s="959"/>
      <c r="BU120" s="959"/>
      <c r="BV120" s="959">
        <v>2653886</v>
      </c>
      <c r="BW120" s="959"/>
      <c r="BX120" s="959"/>
      <c r="BY120" s="959"/>
      <c r="BZ120" s="959"/>
      <c r="CA120" s="959">
        <v>2576042</v>
      </c>
      <c r="CB120" s="959"/>
      <c r="CC120" s="959"/>
      <c r="CD120" s="959"/>
      <c r="CE120" s="959"/>
      <c r="CF120" s="973">
        <v>50.5</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4151530</v>
      </c>
      <c r="DH120" s="959"/>
      <c r="DI120" s="959"/>
      <c r="DJ120" s="959"/>
      <c r="DK120" s="959"/>
      <c r="DL120" s="959">
        <v>4064134</v>
      </c>
      <c r="DM120" s="959"/>
      <c r="DN120" s="959"/>
      <c r="DO120" s="959"/>
      <c r="DP120" s="959"/>
      <c r="DQ120" s="959">
        <v>4099490</v>
      </c>
      <c r="DR120" s="959"/>
      <c r="DS120" s="959"/>
      <c r="DT120" s="959"/>
      <c r="DU120" s="959"/>
      <c r="DV120" s="960">
        <v>80.3</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448</v>
      </c>
      <c r="AB121" s="991"/>
      <c r="AC121" s="991"/>
      <c r="AD121" s="991"/>
      <c r="AE121" s="992"/>
      <c r="AF121" s="993" t="s">
        <v>448</v>
      </c>
      <c r="AG121" s="991"/>
      <c r="AH121" s="991"/>
      <c r="AI121" s="991"/>
      <c r="AJ121" s="992"/>
      <c r="AK121" s="993" t="s">
        <v>440</v>
      </c>
      <c r="AL121" s="991"/>
      <c r="AM121" s="991"/>
      <c r="AN121" s="991"/>
      <c r="AO121" s="992"/>
      <c r="AP121" s="994" t="s">
        <v>382</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788126</v>
      </c>
      <c r="BR121" s="952"/>
      <c r="BS121" s="952"/>
      <c r="BT121" s="952"/>
      <c r="BU121" s="952"/>
      <c r="BV121" s="952">
        <v>785557</v>
      </c>
      <c r="BW121" s="952"/>
      <c r="BX121" s="952"/>
      <c r="BY121" s="952"/>
      <c r="BZ121" s="952"/>
      <c r="CA121" s="952">
        <v>701250</v>
      </c>
      <c r="CB121" s="952"/>
      <c r="CC121" s="952"/>
      <c r="CD121" s="952"/>
      <c r="CE121" s="952"/>
      <c r="CF121" s="946">
        <v>13.7</v>
      </c>
      <c r="CG121" s="947"/>
      <c r="CH121" s="947"/>
      <c r="CI121" s="947"/>
      <c r="CJ121" s="947"/>
      <c r="CK121" s="1042"/>
      <c r="CL121" s="1043"/>
      <c r="CM121" s="1043"/>
      <c r="CN121" s="1043"/>
      <c r="CO121" s="1044"/>
      <c r="CP121" s="1052" t="s">
        <v>475</v>
      </c>
      <c r="CQ121" s="1053"/>
      <c r="CR121" s="1053"/>
      <c r="CS121" s="1053"/>
      <c r="CT121" s="1053"/>
      <c r="CU121" s="1053"/>
      <c r="CV121" s="1053"/>
      <c r="CW121" s="1053"/>
      <c r="CX121" s="1053"/>
      <c r="CY121" s="1053"/>
      <c r="CZ121" s="1053"/>
      <c r="DA121" s="1053"/>
      <c r="DB121" s="1053"/>
      <c r="DC121" s="1053"/>
      <c r="DD121" s="1053"/>
      <c r="DE121" s="1053"/>
      <c r="DF121" s="1054"/>
      <c r="DG121" s="951" t="s">
        <v>448</v>
      </c>
      <c r="DH121" s="952"/>
      <c r="DI121" s="952"/>
      <c r="DJ121" s="952"/>
      <c r="DK121" s="952"/>
      <c r="DL121" s="952" t="s">
        <v>448</v>
      </c>
      <c r="DM121" s="952"/>
      <c r="DN121" s="952"/>
      <c r="DO121" s="952"/>
      <c r="DP121" s="952"/>
      <c r="DQ121" s="952">
        <v>3510521</v>
      </c>
      <c r="DR121" s="952"/>
      <c r="DS121" s="952"/>
      <c r="DT121" s="952"/>
      <c r="DU121" s="952"/>
      <c r="DV121" s="953">
        <v>68.8</v>
      </c>
      <c r="DW121" s="953"/>
      <c r="DX121" s="953"/>
      <c r="DY121" s="953"/>
      <c r="DZ121" s="954"/>
    </row>
    <row r="122" spans="1:130" s="226" customFormat="1" ht="26.25" customHeight="1">
      <c r="A122" s="1091"/>
      <c r="B122" s="978"/>
      <c r="C122" s="948" t="s">
        <v>454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382</v>
      </c>
      <c r="AB122" s="991"/>
      <c r="AC122" s="991"/>
      <c r="AD122" s="991"/>
      <c r="AE122" s="992"/>
      <c r="AF122" s="993" t="s">
        <v>440</v>
      </c>
      <c r="AG122" s="991"/>
      <c r="AH122" s="991"/>
      <c r="AI122" s="991"/>
      <c r="AJ122" s="992"/>
      <c r="AK122" s="993" t="s">
        <v>448</v>
      </c>
      <c r="AL122" s="991"/>
      <c r="AM122" s="991"/>
      <c r="AN122" s="991"/>
      <c r="AO122" s="992"/>
      <c r="AP122" s="994" t="s">
        <v>382</v>
      </c>
      <c r="AQ122" s="995"/>
      <c r="AR122" s="995"/>
      <c r="AS122" s="995"/>
      <c r="AT122" s="996"/>
      <c r="AU122" s="1024"/>
      <c r="AV122" s="1025"/>
      <c r="AW122" s="1025"/>
      <c r="AX122" s="1025"/>
      <c r="AY122" s="1026"/>
      <c r="AZ122" s="1006" t="s">
        <v>476</v>
      </c>
      <c r="BA122" s="997"/>
      <c r="BB122" s="997"/>
      <c r="BC122" s="997"/>
      <c r="BD122" s="997"/>
      <c r="BE122" s="997"/>
      <c r="BF122" s="997"/>
      <c r="BG122" s="997"/>
      <c r="BH122" s="997"/>
      <c r="BI122" s="997"/>
      <c r="BJ122" s="997"/>
      <c r="BK122" s="997"/>
      <c r="BL122" s="997"/>
      <c r="BM122" s="997"/>
      <c r="BN122" s="997"/>
      <c r="BO122" s="997"/>
      <c r="BP122" s="998"/>
      <c r="BQ122" s="1029">
        <v>24649259</v>
      </c>
      <c r="BR122" s="1030"/>
      <c r="BS122" s="1030"/>
      <c r="BT122" s="1030"/>
      <c r="BU122" s="1030"/>
      <c r="BV122" s="1030">
        <v>24303969</v>
      </c>
      <c r="BW122" s="1030"/>
      <c r="BX122" s="1030"/>
      <c r="BY122" s="1030"/>
      <c r="BZ122" s="1030"/>
      <c r="CA122" s="1030">
        <v>23068094</v>
      </c>
      <c r="CB122" s="1030"/>
      <c r="CC122" s="1030"/>
      <c r="CD122" s="1030"/>
      <c r="CE122" s="1030"/>
      <c r="CF122" s="1050">
        <v>452.1</v>
      </c>
      <c r="CG122" s="1051"/>
      <c r="CH122" s="1051"/>
      <c r="CI122" s="1051"/>
      <c r="CJ122" s="1051"/>
      <c r="CK122" s="1042"/>
      <c r="CL122" s="1043"/>
      <c r="CM122" s="1043"/>
      <c r="CN122" s="1043"/>
      <c r="CO122" s="1044"/>
      <c r="CP122" s="1052" t="s">
        <v>477</v>
      </c>
      <c r="CQ122" s="1053"/>
      <c r="CR122" s="1053"/>
      <c r="CS122" s="1053"/>
      <c r="CT122" s="1053"/>
      <c r="CU122" s="1053"/>
      <c r="CV122" s="1053"/>
      <c r="CW122" s="1053"/>
      <c r="CX122" s="1053"/>
      <c r="CY122" s="1053"/>
      <c r="CZ122" s="1053"/>
      <c r="DA122" s="1053"/>
      <c r="DB122" s="1053"/>
      <c r="DC122" s="1053"/>
      <c r="DD122" s="1053"/>
      <c r="DE122" s="1053"/>
      <c r="DF122" s="1054"/>
      <c r="DG122" s="951">
        <v>2033503</v>
      </c>
      <c r="DH122" s="952"/>
      <c r="DI122" s="952"/>
      <c r="DJ122" s="952"/>
      <c r="DK122" s="952"/>
      <c r="DL122" s="952">
        <v>2051596</v>
      </c>
      <c r="DM122" s="952"/>
      <c r="DN122" s="952"/>
      <c r="DO122" s="952"/>
      <c r="DP122" s="952"/>
      <c r="DQ122" s="952">
        <v>2032367</v>
      </c>
      <c r="DR122" s="952"/>
      <c r="DS122" s="952"/>
      <c r="DT122" s="952"/>
      <c r="DU122" s="952"/>
      <c r="DV122" s="953">
        <v>39.799999999999997</v>
      </c>
      <c r="DW122" s="953"/>
      <c r="DX122" s="953"/>
      <c r="DY122" s="953"/>
      <c r="DZ122" s="954"/>
    </row>
    <row r="123" spans="1:130" s="226" customFormat="1" ht="26.25" customHeight="1">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447</v>
      </c>
      <c r="AB123" s="991"/>
      <c r="AC123" s="991"/>
      <c r="AD123" s="991"/>
      <c r="AE123" s="992"/>
      <c r="AF123" s="993" t="s">
        <v>447</v>
      </c>
      <c r="AG123" s="991"/>
      <c r="AH123" s="991"/>
      <c r="AI123" s="991"/>
      <c r="AJ123" s="992"/>
      <c r="AK123" s="993" t="s">
        <v>440</v>
      </c>
      <c r="AL123" s="991"/>
      <c r="AM123" s="991"/>
      <c r="AN123" s="991"/>
      <c r="AO123" s="992"/>
      <c r="AP123" s="994" t="s">
        <v>448</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478</v>
      </c>
      <c r="BP123" s="1038"/>
      <c r="BQ123" s="1097">
        <v>28601541</v>
      </c>
      <c r="BR123" s="1098"/>
      <c r="BS123" s="1098"/>
      <c r="BT123" s="1098"/>
      <c r="BU123" s="1098"/>
      <c r="BV123" s="1098">
        <v>27743412</v>
      </c>
      <c r="BW123" s="1098"/>
      <c r="BX123" s="1098"/>
      <c r="BY123" s="1098"/>
      <c r="BZ123" s="1098"/>
      <c r="CA123" s="1098">
        <v>26345386</v>
      </c>
      <c r="CB123" s="1098"/>
      <c r="CC123" s="1098"/>
      <c r="CD123" s="1098"/>
      <c r="CE123" s="1098"/>
      <c r="CF123" s="1031"/>
      <c r="CG123" s="1032"/>
      <c r="CH123" s="1032"/>
      <c r="CI123" s="1032"/>
      <c r="CJ123" s="1033"/>
      <c r="CK123" s="1042"/>
      <c r="CL123" s="1043"/>
      <c r="CM123" s="1043"/>
      <c r="CN123" s="1043"/>
      <c r="CO123" s="1044"/>
      <c r="CP123" s="1052" t="s">
        <v>479</v>
      </c>
      <c r="CQ123" s="1053"/>
      <c r="CR123" s="1053"/>
      <c r="CS123" s="1053"/>
      <c r="CT123" s="1053"/>
      <c r="CU123" s="1053"/>
      <c r="CV123" s="1053"/>
      <c r="CW123" s="1053"/>
      <c r="CX123" s="1053"/>
      <c r="CY123" s="1053"/>
      <c r="CZ123" s="1053"/>
      <c r="DA123" s="1053"/>
      <c r="DB123" s="1053"/>
      <c r="DC123" s="1053"/>
      <c r="DD123" s="1053"/>
      <c r="DE123" s="1053"/>
      <c r="DF123" s="1054"/>
      <c r="DG123" s="990">
        <v>2222220</v>
      </c>
      <c r="DH123" s="991"/>
      <c r="DI123" s="991"/>
      <c r="DJ123" s="991"/>
      <c r="DK123" s="992"/>
      <c r="DL123" s="993">
        <v>2057441</v>
      </c>
      <c r="DM123" s="991"/>
      <c r="DN123" s="991"/>
      <c r="DO123" s="991"/>
      <c r="DP123" s="992"/>
      <c r="DQ123" s="993">
        <v>1902464</v>
      </c>
      <c r="DR123" s="991"/>
      <c r="DS123" s="991"/>
      <c r="DT123" s="991"/>
      <c r="DU123" s="992"/>
      <c r="DV123" s="994">
        <v>37.299999999999997</v>
      </c>
      <c r="DW123" s="995"/>
      <c r="DX123" s="995"/>
      <c r="DY123" s="995"/>
      <c r="DZ123" s="996"/>
    </row>
    <row r="124" spans="1:130" s="226"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448</v>
      </c>
      <c r="AB124" s="991"/>
      <c r="AC124" s="991"/>
      <c r="AD124" s="991"/>
      <c r="AE124" s="992"/>
      <c r="AF124" s="993" t="s">
        <v>440</v>
      </c>
      <c r="AG124" s="991"/>
      <c r="AH124" s="991"/>
      <c r="AI124" s="991"/>
      <c r="AJ124" s="992"/>
      <c r="AK124" s="993" t="s">
        <v>396</v>
      </c>
      <c r="AL124" s="991"/>
      <c r="AM124" s="991"/>
      <c r="AN124" s="991"/>
      <c r="AO124" s="992"/>
      <c r="AP124" s="994" t="s">
        <v>440</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165.9</v>
      </c>
      <c r="BR124" s="1060"/>
      <c r="BS124" s="1060"/>
      <c r="BT124" s="1060"/>
      <c r="BU124" s="1060"/>
      <c r="BV124" s="1060">
        <v>169.7</v>
      </c>
      <c r="BW124" s="1060"/>
      <c r="BX124" s="1060"/>
      <c r="BY124" s="1060"/>
      <c r="BZ124" s="1060"/>
      <c r="CA124" s="1060">
        <v>177.6</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4225268</v>
      </c>
      <c r="DH124" s="1016"/>
      <c r="DI124" s="1016"/>
      <c r="DJ124" s="1016"/>
      <c r="DK124" s="1017"/>
      <c r="DL124" s="1015">
        <v>4110124</v>
      </c>
      <c r="DM124" s="1016"/>
      <c r="DN124" s="1016"/>
      <c r="DO124" s="1016"/>
      <c r="DP124" s="1017"/>
      <c r="DQ124" s="1015">
        <v>611448</v>
      </c>
      <c r="DR124" s="1016"/>
      <c r="DS124" s="1016"/>
      <c r="DT124" s="1016"/>
      <c r="DU124" s="1017"/>
      <c r="DV124" s="1018">
        <v>12</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440</v>
      </c>
      <c r="AB125" s="991"/>
      <c r="AC125" s="991"/>
      <c r="AD125" s="991"/>
      <c r="AE125" s="992"/>
      <c r="AF125" s="993" t="s">
        <v>440</v>
      </c>
      <c r="AG125" s="991"/>
      <c r="AH125" s="991"/>
      <c r="AI125" s="991"/>
      <c r="AJ125" s="992"/>
      <c r="AK125" s="993" t="s">
        <v>440</v>
      </c>
      <c r="AL125" s="991"/>
      <c r="AM125" s="991"/>
      <c r="AN125" s="991"/>
      <c r="AO125" s="992"/>
      <c r="AP125" s="994" t="s">
        <v>440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482</v>
      </c>
      <c r="CL125" s="1040"/>
      <c r="CM125" s="1040"/>
      <c r="CN125" s="1040"/>
      <c r="CO125" s="1041"/>
      <c r="CP125" s="972" t="s">
        <v>483</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440</v>
      </c>
      <c r="DM125" s="959"/>
      <c r="DN125" s="959"/>
      <c r="DO125" s="959"/>
      <c r="DP125" s="959"/>
      <c r="DQ125" s="959" t="s">
        <v>396</v>
      </c>
      <c r="DR125" s="959"/>
      <c r="DS125" s="959"/>
      <c r="DT125" s="959"/>
      <c r="DU125" s="959"/>
      <c r="DV125" s="960" t="s">
        <v>440</v>
      </c>
      <c r="DW125" s="960"/>
      <c r="DX125" s="960"/>
      <c r="DY125" s="960"/>
      <c r="DZ125" s="961"/>
    </row>
    <row r="126" spans="1:130" s="226"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20248</v>
      </c>
      <c r="AB126" s="991"/>
      <c r="AC126" s="991"/>
      <c r="AD126" s="991"/>
      <c r="AE126" s="992"/>
      <c r="AF126" s="993">
        <v>18070</v>
      </c>
      <c r="AG126" s="991"/>
      <c r="AH126" s="991"/>
      <c r="AI126" s="991"/>
      <c r="AJ126" s="992"/>
      <c r="AK126" s="993">
        <v>16895</v>
      </c>
      <c r="AL126" s="991"/>
      <c r="AM126" s="991"/>
      <c r="AN126" s="991"/>
      <c r="AO126" s="992"/>
      <c r="AP126" s="994">
        <v>0.3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484</v>
      </c>
      <c r="CQ126" s="982"/>
      <c r="CR126" s="982"/>
      <c r="CS126" s="982"/>
      <c r="CT126" s="982"/>
      <c r="CU126" s="982"/>
      <c r="CV126" s="982"/>
      <c r="CW126" s="982"/>
      <c r="CX126" s="982"/>
      <c r="CY126" s="982"/>
      <c r="CZ126" s="982"/>
      <c r="DA126" s="982"/>
      <c r="DB126" s="982"/>
      <c r="DC126" s="982"/>
      <c r="DD126" s="982"/>
      <c r="DE126" s="982"/>
      <c r="DF126" s="983"/>
      <c r="DG126" s="951" t="s">
        <v>440</v>
      </c>
      <c r="DH126" s="952"/>
      <c r="DI126" s="952"/>
      <c r="DJ126" s="952"/>
      <c r="DK126" s="952"/>
      <c r="DL126" s="952" t="s">
        <v>440</v>
      </c>
      <c r="DM126" s="952"/>
      <c r="DN126" s="952"/>
      <c r="DO126" s="952"/>
      <c r="DP126" s="952"/>
      <c r="DQ126" s="952" t="s">
        <v>440</v>
      </c>
      <c r="DR126" s="952"/>
      <c r="DS126" s="952"/>
      <c r="DT126" s="952"/>
      <c r="DU126" s="952"/>
      <c r="DV126" s="953" t="s">
        <v>440</v>
      </c>
      <c r="DW126" s="953"/>
      <c r="DX126" s="953"/>
      <c r="DY126" s="953"/>
      <c r="DZ126" s="954"/>
    </row>
    <row r="127" spans="1:130" s="226" customFormat="1" ht="26.25" customHeight="1">
      <c r="A127" s="1092"/>
      <c r="B127" s="980"/>
      <c r="C127" s="1034" t="s">
        <v>485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433</v>
      </c>
      <c r="AB127" s="991"/>
      <c r="AC127" s="991"/>
      <c r="AD127" s="991"/>
      <c r="AE127" s="992"/>
      <c r="AF127" s="993">
        <v>269</v>
      </c>
      <c r="AG127" s="991"/>
      <c r="AH127" s="991"/>
      <c r="AI127" s="991"/>
      <c r="AJ127" s="992"/>
      <c r="AK127" s="993">
        <v>142</v>
      </c>
      <c r="AL127" s="991"/>
      <c r="AM127" s="991"/>
      <c r="AN127" s="991"/>
      <c r="AO127" s="992"/>
      <c r="AP127" s="994">
        <v>0</v>
      </c>
      <c r="AQ127" s="995"/>
      <c r="AR127" s="995"/>
      <c r="AS127" s="995"/>
      <c r="AT127" s="996"/>
      <c r="AU127" s="262"/>
      <c r="AV127" s="262"/>
      <c r="AW127" s="262"/>
      <c r="AX127" s="1064" t="s">
        <v>486</v>
      </c>
      <c r="AY127" s="1065"/>
      <c r="AZ127" s="1065"/>
      <c r="BA127" s="1065"/>
      <c r="BB127" s="1065"/>
      <c r="BC127" s="1065"/>
      <c r="BD127" s="1065"/>
      <c r="BE127" s="1066"/>
      <c r="BF127" s="1067" t="s">
        <v>487</v>
      </c>
      <c r="BG127" s="1065"/>
      <c r="BH127" s="1065"/>
      <c r="BI127" s="1065"/>
      <c r="BJ127" s="1065"/>
      <c r="BK127" s="1065"/>
      <c r="BL127" s="1066"/>
      <c r="BM127" s="1067" t="s">
        <v>488</v>
      </c>
      <c r="BN127" s="1065"/>
      <c r="BO127" s="1065"/>
      <c r="BP127" s="1065"/>
      <c r="BQ127" s="1065"/>
      <c r="BR127" s="1065"/>
      <c r="BS127" s="1066"/>
      <c r="BT127" s="1067" t="s">
        <v>489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490</v>
      </c>
      <c r="CQ127" s="982"/>
      <c r="CR127" s="982"/>
      <c r="CS127" s="982"/>
      <c r="CT127" s="982"/>
      <c r="CU127" s="982"/>
      <c r="CV127" s="982"/>
      <c r="CW127" s="982"/>
      <c r="CX127" s="982"/>
      <c r="CY127" s="982"/>
      <c r="CZ127" s="982"/>
      <c r="DA127" s="982"/>
      <c r="DB127" s="982"/>
      <c r="DC127" s="982"/>
      <c r="DD127" s="982"/>
      <c r="DE127" s="982"/>
      <c r="DF127" s="983"/>
      <c r="DG127" s="951" t="s">
        <v>440</v>
      </c>
      <c r="DH127" s="952"/>
      <c r="DI127" s="952"/>
      <c r="DJ127" s="952"/>
      <c r="DK127" s="952"/>
      <c r="DL127" s="952" t="s">
        <v>440</v>
      </c>
      <c r="DM127" s="952"/>
      <c r="DN127" s="952"/>
      <c r="DO127" s="952"/>
      <c r="DP127" s="952"/>
      <c r="DQ127" s="952" t="s">
        <v>440</v>
      </c>
      <c r="DR127" s="952"/>
      <c r="DS127" s="952"/>
      <c r="DT127" s="952"/>
      <c r="DU127" s="952"/>
      <c r="DV127" s="953" t="s">
        <v>440</v>
      </c>
      <c r="DW127" s="953"/>
      <c r="DX127" s="953"/>
      <c r="DY127" s="953"/>
      <c r="DZ127" s="954"/>
    </row>
    <row r="128" spans="1:130" s="226" customFormat="1" ht="26.25" customHeight="1" thickBot="1">
      <c r="A128" s="1075" t="s">
        <v>491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492</v>
      </c>
      <c r="X128" s="1077"/>
      <c r="Y128" s="1077"/>
      <c r="Z128" s="1078"/>
      <c r="AA128" s="1079">
        <v>157240</v>
      </c>
      <c r="AB128" s="1080"/>
      <c r="AC128" s="1080"/>
      <c r="AD128" s="1080"/>
      <c r="AE128" s="1081"/>
      <c r="AF128" s="1082">
        <v>150277</v>
      </c>
      <c r="AG128" s="1080"/>
      <c r="AH128" s="1080"/>
      <c r="AI128" s="1080"/>
      <c r="AJ128" s="1081"/>
      <c r="AK128" s="1082">
        <v>152683</v>
      </c>
      <c r="AL128" s="1080"/>
      <c r="AM128" s="1080"/>
      <c r="AN128" s="1080"/>
      <c r="AO128" s="1081"/>
      <c r="AP128" s="1083"/>
      <c r="AQ128" s="1084"/>
      <c r="AR128" s="1084"/>
      <c r="AS128" s="1084"/>
      <c r="AT128" s="1085"/>
      <c r="AU128" s="262"/>
      <c r="AV128" s="262"/>
      <c r="AW128" s="262"/>
      <c r="AX128" s="920" t="s">
        <v>493</v>
      </c>
      <c r="AY128" s="921"/>
      <c r="AZ128" s="921"/>
      <c r="BA128" s="921"/>
      <c r="BB128" s="921"/>
      <c r="BC128" s="921"/>
      <c r="BD128" s="921"/>
      <c r="BE128" s="922"/>
      <c r="BF128" s="1086" t="s">
        <v>440</v>
      </c>
      <c r="BG128" s="1087"/>
      <c r="BH128" s="1087"/>
      <c r="BI128" s="1087"/>
      <c r="BJ128" s="1087"/>
      <c r="BK128" s="1087"/>
      <c r="BL128" s="1088"/>
      <c r="BM128" s="1086">
        <v>13.78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494</v>
      </c>
      <c r="CQ128" s="1069"/>
      <c r="CR128" s="1069"/>
      <c r="CS128" s="1069"/>
      <c r="CT128" s="1069"/>
      <c r="CU128" s="1069"/>
      <c r="CV128" s="1069"/>
      <c r="CW128" s="1069"/>
      <c r="CX128" s="1069"/>
      <c r="CY128" s="1069"/>
      <c r="CZ128" s="1069"/>
      <c r="DA128" s="1069"/>
      <c r="DB128" s="1069"/>
      <c r="DC128" s="1069"/>
      <c r="DD128" s="1069"/>
      <c r="DE128" s="1069"/>
      <c r="DF128" s="1070"/>
      <c r="DG128" s="1071">
        <v>98769</v>
      </c>
      <c r="DH128" s="1072"/>
      <c r="DI128" s="1072"/>
      <c r="DJ128" s="1072"/>
      <c r="DK128" s="1072"/>
      <c r="DL128" s="1072">
        <v>76781</v>
      </c>
      <c r="DM128" s="1072"/>
      <c r="DN128" s="1072"/>
      <c r="DO128" s="1072"/>
      <c r="DP128" s="1072"/>
      <c r="DQ128" s="1072">
        <v>108416</v>
      </c>
      <c r="DR128" s="1072"/>
      <c r="DS128" s="1072"/>
      <c r="DT128" s="1072"/>
      <c r="DU128" s="1072"/>
      <c r="DV128" s="1073">
        <v>2.1</v>
      </c>
      <c r="DW128" s="1073"/>
      <c r="DX128" s="1073"/>
      <c r="DY128" s="1073"/>
      <c r="DZ128" s="1074"/>
    </row>
    <row r="129" spans="1:131" s="226" customFormat="1" ht="26.25" customHeight="1">
      <c r="A129" s="962" t="s">
        <v>98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495</v>
      </c>
      <c r="X129" s="1106"/>
      <c r="Y129" s="1106"/>
      <c r="Z129" s="1107"/>
      <c r="AA129" s="990">
        <v>8144395</v>
      </c>
      <c r="AB129" s="991"/>
      <c r="AC129" s="991"/>
      <c r="AD129" s="991"/>
      <c r="AE129" s="992"/>
      <c r="AF129" s="993">
        <v>7970076</v>
      </c>
      <c r="AG129" s="991"/>
      <c r="AH129" s="991"/>
      <c r="AI129" s="991"/>
      <c r="AJ129" s="992"/>
      <c r="AK129" s="993">
        <v>7889870</v>
      </c>
      <c r="AL129" s="991"/>
      <c r="AM129" s="991"/>
      <c r="AN129" s="991"/>
      <c r="AO129" s="992"/>
      <c r="AP129" s="1108"/>
      <c r="AQ129" s="1109"/>
      <c r="AR129" s="1109"/>
      <c r="AS129" s="1109"/>
      <c r="AT129" s="1110"/>
      <c r="AU129" s="264"/>
      <c r="AV129" s="264"/>
      <c r="AW129" s="264"/>
      <c r="AX129" s="1099" t="s">
        <v>496</v>
      </c>
      <c r="AY129" s="982"/>
      <c r="AZ129" s="982"/>
      <c r="BA129" s="982"/>
      <c r="BB129" s="982"/>
      <c r="BC129" s="982"/>
      <c r="BD129" s="982"/>
      <c r="BE129" s="983"/>
      <c r="BF129" s="1100" t="s">
        <v>448</v>
      </c>
      <c r="BG129" s="1101"/>
      <c r="BH129" s="1101"/>
      <c r="BI129" s="1101"/>
      <c r="BJ129" s="1101"/>
      <c r="BK129" s="1101"/>
      <c r="BL129" s="1102"/>
      <c r="BM129" s="1100">
        <v>18.78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498</v>
      </c>
      <c r="X130" s="1106"/>
      <c r="Y130" s="1106"/>
      <c r="Z130" s="1107"/>
      <c r="AA130" s="990">
        <v>2808218</v>
      </c>
      <c r="AB130" s="991"/>
      <c r="AC130" s="991"/>
      <c r="AD130" s="991"/>
      <c r="AE130" s="992"/>
      <c r="AF130" s="993">
        <v>2780535</v>
      </c>
      <c r="AG130" s="991"/>
      <c r="AH130" s="991"/>
      <c r="AI130" s="991"/>
      <c r="AJ130" s="992"/>
      <c r="AK130" s="993">
        <v>2787757</v>
      </c>
      <c r="AL130" s="991"/>
      <c r="AM130" s="991"/>
      <c r="AN130" s="991"/>
      <c r="AO130" s="992"/>
      <c r="AP130" s="1108"/>
      <c r="AQ130" s="1109"/>
      <c r="AR130" s="1109"/>
      <c r="AS130" s="1109"/>
      <c r="AT130" s="1110"/>
      <c r="AU130" s="264"/>
      <c r="AV130" s="264"/>
      <c r="AW130" s="264"/>
      <c r="AX130" s="1099" t="s">
        <v>499</v>
      </c>
      <c r="AY130" s="982"/>
      <c r="AZ130" s="982"/>
      <c r="BA130" s="982"/>
      <c r="BB130" s="982"/>
      <c r="BC130" s="982"/>
      <c r="BD130" s="982"/>
      <c r="BE130" s="983"/>
      <c r="BF130" s="1136">
        <v>14.3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37">
        <v>5336177</v>
      </c>
      <c r="AB131" s="1016"/>
      <c r="AC131" s="1016"/>
      <c r="AD131" s="1016"/>
      <c r="AE131" s="1017"/>
      <c r="AF131" s="1015">
        <v>5189541</v>
      </c>
      <c r="AG131" s="1016"/>
      <c r="AH131" s="1016"/>
      <c r="AI131" s="1016"/>
      <c r="AJ131" s="1017"/>
      <c r="AK131" s="1015">
        <v>5102113</v>
      </c>
      <c r="AL131" s="1016"/>
      <c r="AM131" s="1016"/>
      <c r="AN131" s="1016"/>
      <c r="AO131" s="1017"/>
      <c r="AP131" s="1146"/>
      <c r="AQ131" s="1147"/>
      <c r="AR131" s="1147"/>
      <c r="AS131" s="1147"/>
      <c r="AT131" s="1148"/>
      <c r="AU131" s="264"/>
      <c r="AV131" s="264"/>
      <c r="AW131" s="264"/>
      <c r="AX131" s="1118" t="s">
        <v>501</v>
      </c>
      <c r="AY131" s="1069"/>
      <c r="AZ131" s="1069"/>
      <c r="BA131" s="1069"/>
      <c r="BB131" s="1069"/>
      <c r="BC131" s="1069"/>
      <c r="BD131" s="1069"/>
      <c r="BE131" s="1070"/>
      <c r="BF131" s="1119">
        <v>177.6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503</v>
      </c>
      <c r="W132" s="1129"/>
      <c r="X132" s="1129"/>
      <c r="Y132" s="1129"/>
      <c r="Z132" s="1130"/>
      <c r="AA132" s="1131">
        <v>14.05918507</v>
      </c>
      <c r="AB132" s="1132"/>
      <c r="AC132" s="1132"/>
      <c r="AD132" s="1132"/>
      <c r="AE132" s="1133"/>
      <c r="AF132" s="1134">
        <v>14.986469899999999</v>
      </c>
      <c r="AG132" s="1132"/>
      <c r="AH132" s="1132"/>
      <c r="AI132" s="1132"/>
      <c r="AJ132" s="1133"/>
      <c r="AK132" s="1134">
        <v>14.091318640000001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504</v>
      </c>
      <c r="W133" s="1112"/>
      <c r="X133" s="1112"/>
      <c r="Y133" s="1112"/>
      <c r="Z133" s="1113"/>
      <c r="AA133" s="1114">
        <v>15</v>
      </c>
      <c r="AB133" s="1115"/>
      <c r="AC133" s="1115"/>
      <c r="AD133" s="1115"/>
      <c r="AE133" s="1116"/>
      <c r="AF133" s="1114">
        <v>14.4</v>
      </c>
      <c r="AG133" s="1115"/>
      <c r="AH133" s="1115"/>
      <c r="AI133" s="1115"/>
      <c r="AJ133" s="1116"/>
      <c r="AK133" s="1114">
        <v>14.3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4qmzbxbtRIJwDbRCSYMKoNmd8G2ky0L9Xiyqkx3CjLKBOYlYY9HSGs37ELW/KqlAomlyaeo/W//C0WAq84m8g==" saltValue="7raUY6No+xz/B6P1sIn3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70" zoomScaleNormal="85" zoomScaleSheetLayoutView="70" workbookViewId="0">
      <selection activeCell="BE52" sqref="BE52"/>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505</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mZoT+fbo8oA9uoVLwtI3N5p2KRG/bxfHnNw13jZjcZZoRo58nkDuqUZj0LbOtIqV3Vi2P1Zl6BqV8JlP3/7sqA==" saltValue="j/rZCLnP3sEBZobiwKe4v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E52" sqref="BE52"/>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Iuq4bGimRyRBByfRl58nebYkpzkD4Q8EyHSjnLvLmkFm3A0lwOnSIn/1Wd4JZGDa4YreH1I9NugkdU9YMEkaQ==" saltValue="N+FrrAb5RVWzuzAiiYtVy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election activeCell="B34" sqref="A34:XFD34"/>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508</v>
      </c>
      <c r="AP7" s="283"/>
      <c r="AQ7" s="284" t="s">
        <v>509</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510</v>
      </c>
      <c r="AQ8" s="290" t="s">
        <v>511</v>
      </c>
      <c r="AR8" s="291" t="s">
        <v>512</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513</v>
      </c>
      <c r="AL9" s="1155"/>
      <c r="AM9" s="1155"/>
      <c r="AN9" s="1156"/>
      <c r="AO9" s="292">
        <v>1242627</v>
      </c>
      <c r="AP9" s="292">
        <v>95956</v>
      </c>
      <c r="AQ9" s="293">
        <v>94624</v>
      </c>
      <c r="AR9" s="294">
        <v>1.4</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514</v>
      </c>
      <c r="AL10" s="1155"/>
      <c r="AM10" s="1155"/>
      <c r="AN10" s="1156"/>
      <c r="AO10" s="295">
        <v>76243</v>
      </c>
      <c r="AP10" s="295">
        <v>5887</v>
      </c>
      <c r="AQ10" s="296">
        <v>10828</v>
      </c>
      <c r="AR10" s="297">
        <v>-45.6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515</v>
      </c>
      <c r="AL11" s="1155"/>
      <c r="AM11" s="1155"/>
      <c r="AN11" s="1156"/>
      <c r="AO11" s="295">
        <v>224895</v>
      </c>
      <c r="AP11" s="295">
        <v>17366</v>
      </c>
      <c r="AQ11" s="296">
        <v>19094</v>
      </c>
      <c r="AR11" s="297">
        <v>-9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516</v>
      </c>
      <c r="AL12" s="1155"/>
      <c r="AM12" s="1155"/>
      <c r="AN12" s="1156"/>
      <c r="AO12" s="295">
        <v>98013</v>
      </c>
      <c r="AP12" s="295">
        <v>7569</v>
      </c>
      <c r="AQ12" s="296">
        <v>2189</v>
      </c>
      <c r="AR12" s="297">
        <v>245.8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517</v>
      </c>
      <c r="AL13" s="1155"/>
      <c r="AM13" s="1155"/>
      <c r="AN13" s="1156"/>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519</v>
      </c>
      <c r="AL14" s="1155"/>
      <c r="AM14" s="1155"/>
      <c r="AN14" s="1156"/>
      <c r="AO14" s="295">
        <v>57271</v>
      </c>
      <c r="AP14" s="295">
        <v>4422</v>
      </c>
      <c r="AQ14" s="296">
        <v>4559</v>
      </c>
      <c r="AR14" s="297">
        <v>-3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520</v>
      </c>
      <c r="AL15" s="1155"/>
      <c r="AM15" s="1155"/>
      <c r="AN15" s="1156"/>
      <c r="AO15" s="295">
        <v>45485</v>
      </c>
      <c r="AP15" s="295">
        <v>3512</v>
      </c>
      <c r="AQ15" s="296">
        <v>2298</v>
      </c>
      <c r="AR15" s="297">
        <v>52.8</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521</v>
      </c>
      <c r="AL16" s="1158"/>
      <c r="AM16" s="1158"/>
      <c r="AN16" s="1159"/>
      <c r="AO16" s="295">
        <v>-91156</v>
      </c>
      <c r="AP16" s="295">
        <v>-7039</v>
      </c>
      <c r="AQ16" s="296">
        <v>-9895</v>
      </c>
      <c r="AR16" s="297">
        <v>-28.9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1653378</v>
      </c>
      <c r="AP17" s="295">
        <v>127674</v>
      </c>
      <c r="AQ17" s="296">
        <v>123697</v>
      </c>
      <c r="AR17" s="297">
        <v>3.2</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526</v>
      </c>
      <c r="AL21" s="1150"/>
      <c r="AM21" s="1150"/>
      <c r="AN21" s="1151"/>
      <c r="AO21" s="307">
        <v>10.19</v>
      </c>
      <c r="AP21" s="308">
        <v>11.1</v>
      </c>
      <c r="AQ21" s="309">
        <v>-0.91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527</v>
      </c>
      <c r="AL22" s="1150"/>
      <c r="AM22" s="1150"/>
      <c r="AN22" s="1151"/>
      <c r="AO22" s="312">
        <v>92.2</v>
      </c>
      <c r="AP22" s="313">
        <v>95.8</v>
      </c>
      <c r="AQ22" s="314">
        <v>-3.6</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529</v>
      </c>
      <c r="AO27" s="273"/>
      <c r="AP27" s="273"/>
      <c r="AQ27" s="273"/>
      <c r="AR27" s="273"/>
      <c r="AS27" s="273"/>
      <c r="AT27" s="273"/>
    </row>
    <row r="28" spans="1:46" ht="16.2">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508</v>
      </c>
      <c r="AP30" s="283"/>
      <c r="AQ30" s="284" t="s">
        <v>509</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532</v>
      </c>
      <c r="AL32" s="1166"/>
      <c r="AM32" s="1166"/>
      <c r="AN32" s="1167"/>
      <c r="AO32" s="322">
        <v>2537917</v>
      </c>
      <c r="AP32" s="322">
        <v>195978</v>
      </c>
      <c r="AQ32" s="323">
        <v>80576</v>
      </c>
      <c r="AR32" s="324">
        <v>143.19999999999999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533</v>
      </c>
      <c r="AL33" s="1166"/>
      <c r="AM33" s="1166"/>
      <c r="AN33" s="1167"/>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534</v>
      </c>
      <c r="AL34" s="1166"/>
      <c r="AM34" s="1166"/>
      <c r="AN34" s="1167"/>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535</v>
      </c>
      <c r="AL35" s="1166"/>
      <c r="AM35" s="1166"/>
      <c r="AN35" s="1167"/>
      <c r="AO35" s="322">
        <v>1075247</v>
      </c>
      <c r="AP35" s="322">
        <v>83031</v>
      </c>
      <c r="AQ35" s="323">
        <v>26282</v>
      </c>
      <c r="AR35" s="324">
        <v>215.9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536</v>
      </c>
      <c r="AL36" s="1166"/>
      <c r="AM36" s="1166"/>
      <c r="AN36" s="1167"/>
      <c r="AO36" s="322">
        <v>28723</v>
      </c>
      <c r="AP36" s="322">
        <v>2218</v>
      </c>
      <c r="AQ36" s="323">
        <v>3165</v>
      </c>
      <c r="AR36" s="324">
        <v>-29.9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537</v>
      </c>
      <c r="AL37" s="1166"/>
      <c r="AM37" s="1166"/>
      <c r="AN37" s="1167"/>
      <c r="AO37" s="322">
        <v>17037</v>
      </c>
      <c r="AP37" s="322">
        <v>1316</v>
      </c>
      <c r="AQ37" s="323">
        <v>1250</v>
      </c>
      <c r="AR37" s="324">
        <v>5.3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538</v>
      </c>
      <c r="AL38" s="1169"/>
      <c r="AM38" s="1169"/>
      <c r="AN38" s="1170"/>
      <c r="AO38" s="325">
        <v>471</v>
      </c>
      <c r="AP38" s="325">
        <v>36</v>
      </c>
      <c r="AQ38" s="326">
        <v>22</v>
      </c>
      <c r="AR38" s="314">
        <v>63.6</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539</v>
      </c>
      <c r="AL39" s="1169"/>
      <c r="AM39" s="1169"/>
      <c r="AN39" s="1170"/>
      <c r="AO39" s="322">
        <v>-152683</v>
      </c>
      <c r="AP39" s="322">
        <v>-11790</v>
      </c>
      <c r="AQ39" s="323">
        <v>-3638</v>
      </c>
      <c r="AR39" s="324">
        <v>224.1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540</v>
      </c>
      <c r="AL40" s="1166"/>
      <c r="AM40" s="1166"/>
      <c r="AN40" s="1167"/>
      <c r="AO40" s="322">
        <v>-2787757</v>
      </c>
      <c r="AP40" s="322">
        <v>-215271</v>
      </c>
      <c r="AQ40" s="323">
        <v>-75354</v>
      </c>
      <c r="AR40" s="324">
        <v>185.7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718955</v>
      </c>
      <c r="AP41" s="322">
        <v>55518</v>
      </c>
      <c r="AQ41" s="323">
        <v>32302</v>
      </c>
      <c r="AR41" s="324">
        <v>71.900000000000006</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508</v>
      </c>
      <c r="AN49" s="1162" t="s">
        <v>543</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2865870</v>
      </c>
      <c r="AN51" s="344">
        <v>202506</v>
      </c>
      <c r="AO51" s="345">
        <v>9</v>
      </c>
      <c r="AP51" s="346">
        <v>136577</v>
      </c>
      <c r="AQ51" s="347">
        <v>19.7</v>
      </c>
      <c r="AR51" s="348">
        <v>-10.7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1800744</v>
      </c>
      <c r="AN52" s="352">
        <v>127243</v>
      </c>
      <c r="AO52" s="353">
        <v>1.1000000000000001</v>
      </c>
      <c r="AP52" s="354">
        <v>59645</v>
      </c>
      <c r="AQ52" s="355">
        <v>-3.2</v>
      </c>
      <c r="AR52" s="356">
        <v>4.3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2156286</v>
      </c>
      <c r="AN53" s="344">
        <v>155408</v>
      </c>
      <c r="AO53" s="345">
        <v>-23.3</v>
      </c>
      <c r="AP53" s="346">
        <v>132212</v>
      </c>
      <c r="AQ53" s="347">
        <v>-3.2</v>
      </c>
      <c r="AR53" s="348">
        <v>-20.100000000000001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1444434</v>
      </c>
      <c r="AN54" s="352">
        <v>104103</v>
      </c>
      <c r="AO54" s="353">
        <v>-18.2</v>
      </c>
      <c r="AP54" s="354">
        <v>67114</v>
      </c>
      <c r="AQ54" s="355">
        <v>12.5</v>
      </c>
      <c r="AR54" s="356">
        <v>-30.7</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2598144</v>
      </c>
      <c r="AN55" s="344">
        <v>191293</v>
      </c>
      <c r="AO55" s="345">
        <v>23.1</v>
      </c>
      <c r="AP55" s="346">
        <v>93741</v>
      </c>
      <c r="AQ55" s="347">
        <v>-29.1</v>
      </c>
      <c r="AR55" s="348">
        <v>52.2</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1784419</v>
      </c>
      <c r="AN56" s="352">
        <v>131381</v>
      </c>
      <c r="AO56" s="353">
        <v>26.2</v>
      </c>
      <c r="AP56" s="354">
        <v>46285</v>
      </c>
      <c r="AQ56" s="355">
        <v>-31</v>
      </c>
      <c r="AR56" s="356">
        <v>57.2</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3270164</v>
      </c>
      <c r="AN57" s="344">
        <v>246118</v>
      </c>
      <c r="AO57" s="345">
        <v>28.7</v>
      </c>
      <c r="AP57" s="346">
        <v>107537</v>
      </c>
      <c r="AQ57" s="347">
        <v>14.7</v>
      </c>
      <c r="AR57" s="348">
        <v>14</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1999657</v>
      </c>
      <c r="AN58" s="352">
        <v>150497</v>
      </c>
      <c r="AO58" s="353">
        <v>14.6</v>
      </c>
      <c r="AP58" s="354">
        <v>57923</v>
      </c>
      <c r="AQ58" s="355">
        <v>25.1</v>
      </c>
      <c r="AR58" s="356">
        <v>-10.5</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2013428</v>
      </c>
      <c r="AN59" s="344">
        <v>155477</v>
      </c>
      <c r="AO59" s="345">
        <v>-36.799999999999997</v>
      </c>
      <c r="AP59" s="346">
        <v>113913</v>
      </c>
      <c r="AQ59" s="347">
        <v>5.9</v>
      </c>
      <c r="AR59" s="348">
        <v>-42.7</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1255327</v>
      </c>
      <c r="AN60" s="352">
        <v>96936</v>
      </c>
      <c r="AO60" s="353">
        <v>-35.6</v>
      </c>
      <c r="AP60" s="354">
        <v>53160</v>
      </c>
      <c r="AQ60" s="355">
        <v>-8.1999999999999993</v>
      </c>
      <c r="AR60" s="356">
        <v>-27.4</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2580778</v>
      </c>
      <c r="AN61" s="359">
        <v>190160</v>
      </c>
      <c r="AO61" s="360">
        <v>0.1</v>
      </c>
      <c r="AP61" s="361">
        <v>116796</v>
      </c>
      <c r="AQ61" s="362">
        <v>1.6</v>
      </c>
      <c r="AR61" s="348">
        <v>-1.5</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1656916</v>
      </c>
      <c r="AN62" s="352">
        <v>122032</v>
      </c>
      <c r="AO62" s="353">
        <v>-2.4</v>
      </c>
      <c r="AP62" s="354">
        <v>56825</v>
      </c>
      <c r="AQ62" s="355">
        <v>-1</v>
      </c>
      <c r="AR62" s="356">
        <v>-1.4</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C2yari+6A6A/265e0sMuRJOPfq1WaFDcZ+7kb6rGZEBuKLvK9R0A86hwW9xQ8nmz3wNVMYF1IDDWZNq6KNHI7Q==" saltValue="w3O5LrR33gIRM+HWU6ii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E52" sqref="BE52"/>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Hxs3Q8h5dz9HnvYp8VCf/HJLm9xE/OWQ5BCLZbRArllAfxbuE5QTGNEIZzmMOAJGjwZPbNZM0s/nr7mpoJZRw==" saltValue="Wz9zyIT9JcjYIouul8Av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60" zoomScaleNormal="60" zoomScaleSheetLayoutView="55" workbookViewId="0">
      <selection activeCell="BE52" sqref="BE52"/>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PzbUrC6L3jI/qsAV9iN5tIgCQCKi9s6HOwvWvV/7UH98Rgd6HMPtdpQXSQ2EX2F3nuW/N8Q7n7JtkupUNcwaw==" saltValue="LCdJoBqqDtRbeUBGCnMZ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BE52" sqref="BE52"/>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74" t="s">
        <v>3</v>
      </c>
      <c r="D47" s="1174"/>
      <c r="E47" s="1175"/>
      <c r="F47" s="11">
        <v>11.89</v>
      </c>
      <c r="G47" s="12">
        <v>12</v>
      </c>
      <c r="H47" s="12">
        <v>11.85</v>
      </c>
      <c r="I47" s="12">
        <v>8.64</v>
      </c>
      <c r="J47" s="13">
        <v>8.73</v>
      </c>
    </row>
    <row r="48" spans="2:10" ht="57.75" customHeight="1">
      <c r="B48" s="14"/>
      <c r="C48" s="1176" t="s">
        <v>4</v>
      </c>
      <c r="D48" s="1176"/>
      <c r="E48" s="1177"/>
      <c r="F48" s="15">
        <v>2.93</v>
      </c>
      <c r="G48" s="16">
        <v>2.2400000000000002</v>
      </c>
      <c r="H48" s="16">
        <v>2.2200000000000002</v>
      </c>
      <c r="I48" s="16">
        <v>2.4900000000000002</v>
      </c>
      <c r="J48" s="17">
        <v>1.81</v>
      </c>
    </row>
    <row r="49" spans="2:10" ht="57.75" customHeight="1" thickBot="1">
      <c r="B49" s="18"/>
      <c r="C49" s="1178" t="s">
        <v>5</v>
      </c>
      <c r="D49" s="1178"/>
      <c r="E49" s="1179"/>
      <c r="F49" s="19">
        <v>9.15</v>
      </c>
      <c r="G49" s="20">
        <v>7.51</v>
      </c>
      <c r="H49" s="20">
        <v>7.62</v>
      </c>
      <c r="I49" s="20">
        <v>3.28</v>
      </c>
      <c r="J49" s="21">
        <v>4.55</v>
      </c>
    </row>
    <row r="50" spans="2:10" ht="13.5" customHeight="1"/>
    <row r="51" spans="2:10" ht="13.5" hidden="1" customHeight="1"/>
    <row r="52" spans="2:10" ht="13.5" hidden="1" customHeight="1"/>
    <row r="53" spans="2:10" ht="13.5" hidden="1" customHeight="1"/>
  </sheetData>
  <sheetProtection algorithmName="SHA-512" hashValue="SYLGP2m0qwwviOD1nxoc2Z6uMJkGELITUxajf+42WrIgJ8FVOrl3bYalUwom6/6sek6RU3rOF7PNU9/QR5rIug==" saltValue="20AWaFcMxtXN+9CuXmYBk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BE52" sqref="BE5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6" t="s">
        <v>564</v>
      </c>
      <c r="D34" s="1186"/>
      <c r="E34" s="1187"/>
      <c r="F34" s="32">
        <v>4.4000000000000004</v>
      </c>
      <c r="G34" s="33">
        <v>4.9400000000000004</v>
      </c>
      <c r="H34" s="33">
        <v>4.1399999999999997</v>
      </c>
      <c r="I34" s="33">
        <v>3.42</v>
      </c>
      <c r="J34" s="34">
        <v>2.29</v>
      </c>
      <c r="K34" s="22"/>
      <c r="L34" s="22"/>
      <c r="M34" s="22"/>
      <c r="N34" s="22"/>
      <c r="O34" s="22"/>
      <c r="P34" s="22"/>
    </row>
    <row r="35" spans="1:16" ht="39" customHeight="1">
      <c r="A35" s="22"/>
      <c r="B35" s="35"/>
      <c r="C35" s="1180" t="s">
        <v>565</v>
      </c>
      <c r="D35" s="1181"/>
      <c r="E35" s="1182"/>
      <c r="F35" s="36">
        <v>2.89</v>
      </c>
      <c r="G35" s="37">
        <v>2.2200000000000002</v>
      </c>
      <c r="H35" s="37">
        <v>2.2000000000000002</v>
      </c>
      <c r="I35" s="37">
        <v>2.48</v>
      </c>
      <c r="J35" s="38">
        <v>1.79</v>
      </c>
      <c r="K35" s="22"/>
      <c r="L35" s="22"/>
      <c r="M35" s="22"/>
      <c r="N35" s="22"/>
      <c r="O35" s="22"/>
      <c r="P35" s="22"/>
    </row>
    <row r="36" spans="1:16" ht="39" customHeight="1">
      <c r="A36" s="22"/>
      <c r="B36" s="35"/>
      <c r="C36" s="1180" t="s">
        <v>566</v>
      </c>
      <c r="D36" s="1181"/>
      <c r="E36" s="1182"/>
      <c r="F36" s="36" t="s">
        <v>518</v>
      </c>
      <c r="G36" s="37" t="s">
        <v>518</v>
      </c>
      <c r="H36" s="37" t="s">
        <v>518</v>
      </c>
      <c r="I36" s="37" t="s">
        <v>518</v>
      </c>
      <c r="J36" s="38">
        <v>0.97</v>
      </c>
      <c r="K36" s="22"/>
      <c r="L36" s="22"/>
      <c r="M36" s="22"/>
      <c r="N36" s="22"/>
      <c r="O36" s="22"/>
      <c r="P36" s="22"/>
    </row>
    <row r="37" spans="1:16" ht="39" customHeight="1">
      <c r="A37" s="22"/>
      <c r="B37" s="35"/>
      <c r="C37" s="1180" t="s">
        <v>567</v>
      </c>
      <c r="D37" s="1181"/>
      <c r="E37" s="1182"/>
      <c r="F37" s="36">
        <v>0.02</v>
      </c>
      <c r="G37" s="37">
        <v>0.03</v>
      </c>
      <c r="H37" s="37">
        <v>0.16</v>
      </c>
      <c r="I37" s="37">
        <v>0.91</v>
      </c>
      <c r="J37" s="38">
        <v>0.55000000000000004</v>
      </c>
      <c r="K37" s="22"/>
      <c r="L37" s="22"/>
      <c r="M37" s="22"/>
      <c r="N37" s="22"/>
      <c r="O37" s="22"/>
      <c r="P37" s="22"/>
    </row>
    <row r="38" spans="1:16" ht="39" customHeight="1">
      <c r="A38" s="22"/>
      <c r="B38" s="35"/>
      <c r="C38" s="1180" t="s">
        <v>568</v>
      </c>
      <c r="D38" s="1181"/>
      <c r="E38" s="1182"/>
      <c r="F38" s="36">
        <v>0.03</v>
      </c>
      <c r="G38" s="37">
        <v>0.03</v>
      </c>
      <c r="H38" s="37">
        <v>0.04</v>
      </c>
      <c r="I38" s="37">
        <v>0.04</v>
      </c>
      <c r="J38" s="38">
        <v>0.04</v>
      </c>
      <c r="K38" s="22"/>
      <c r="L38" s="22"/>
      <c r="M38" s="22"/>
      <c r="N38" s="22"/>
      <c r="O38" s="22"/>
      <c r="P38" s="22"/>
    </row>
    <row r="39" spans="1:16" ht="39" customHeight="1">
      <c r="A39" s="22"/>
      <c r="B39" s="35"/>
      <c r="C39" s="1180" t="s">
        <v>569</v>
      </c>
      <c r="D39" s="1181"/>
      <c r="E39" s="1182"/>
      <c r="F39" s="36">
        <v>0.01</v>
      </c>
      <c r="G39" s="37">
        <v>0</v>
      </c>
      <c r="H39" s="37">
        <v>0.03</v>
      </c>
      <c r="I39" s="37">
        <v>0.02</v>
      </c>
      <c r="J39" s="38">
        <v>0.01</v>
      </c>
      <c r="K39" s="22"/>
      <c r="L39" s="22"/>
      <c r="M39" s="22"/>
      <c r="N39" s="22"/>
      <c r="O39" s="22"/>
      <c r="P39" s="22"/>
    </row>
    <row r="40" spans="1:16" ht="39" customHeight="1">
      <c r="A40" s="22"/>
      <c r="B40" s="35"/>
      <c r="C40" s="1180" t="s">
        <v>570</v>
      </c>
      <c r="D40" s="1181"/>
      <c r="E40" s="1182"/>
      <c r="F40" s="36">
        <v>0.02</v>
      </c>
      <c r="G40" s="37">
        <v>0.01</v>
      </c>
      <c r="H40" s="37">
        <v>0.01</v>
      </c>
      <c r="I40" s="37">
        <v>0</v>
      </c>
      <c r="J40" s="38">
        <v>0.01</v>
      </c>
      <c r="K40" s="22"/>
      <c r="L40" s="22"/>
      <c r="M40" s="22"/>
      <c r="N40" s="22"/>
      <c r="O40" s="22"/>
      <c r="P40" s="22"/>
    </row>
    <row r="41" spans="1:16" ht="39" customHeight="1">
      <c r="A41" s="22"/>
      <c r="B41" s="35"/>
      <c r="C41" s="1180" t="s">
        <v>571</v>
      </c>
      <c r="D41" s="1181"/>
      <c r="E41" s="1182"/>
      <c r="F41" s="36">
        <v>0</v>
      </c>
      <c r="G41" s="37">
        <v>0</v>
      </c>
      <c r="H41" s="37">
        <v>0</v>
      </c>
      <c r="I41" s="37">
        <v>0.01</v>
      </c>
      <c r="J41" s="38">
        <v>0</v>
      </c>
      <c r="K41" s="22"/>
      <c r="L41" s="22"/>
      <c r="M41" s="22"/>
      <c r="N41" s="22"/>
      <c r="O41" s="22"/>
      <c r="P41" s="22"/>
    </row>
    <row r="42" spans="1:16" ht="39" customHeight="1">
      <c r="A42" s="22"/>
      <c r="B42" s="39"/>
      <c r="C42" s="1180" t="s">
        <v>572</v>
      </c>
      <c r="D42" s="1181"/>
      <c r="E42" s="1182"/>
      <c r="F42" s="36" t="s">
        <v>518</v>
      </c>
      <c r="G42" s="37" t="s">
        <v>518</v>
      </c>
      <c r="H42" s="37" t="s">
        <v>518</v>
      </c>
      <c r="I42" s="37" t="s">
        <v>518</v>
      </c>
      <c r="J42" s="38" t="s">
        <v>518</v>
      </c>
      <c r="K42" s="22"/>
      <c r="L42" s="22"/>
      <c r="M42" s="22"/>
      <c r="N42" s="22"/>
      <c r="O42" s="22"/>
      <c r="P42" s="22"/>
    </row>
    <row r="43" spans="1:16" ht="39" customHeight="1" thickBot="1">
      <c r="A43" s="22"/>
      <c r="B43" s="40"/>
      <c r="C43" s="1183" t="s">
        <v>573</v>
      </c>
      <c r="D43" s="1184"/>
      <c r="E43" s="1185"/>
      <c r="F43" s="41">
        <v>0.23</v>
      </c>
      <c r="G43" s="42">
        <v>0.05</v>
      </c>
      <c r="H43" s="42">
        <v>0.05</v>
      </c>
      <c r="I43" s="42">
        <v>0.11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WYWexlTOYsb6m8QQxoVP967mWwqDhkgKZrk07wiZIYDyxgQVFOpY+1bm8bpYUtoyEhG6/xIc+xOmHvDM5TU2w==" saltValue="O6Z047Q/ZLULsbcWSpbu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election activeCell="BE52" sqref="BE52"/>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96" t="s">
        <v>11</v>
      </c>
      <c r="C45" s="1197"/>
      <c r="D45" s="58"/>
      <c r="E45" s="1202" t="s">
        <v>12</v>
      </c>
      <c r="F45" s="1202"/>
      <c r="G45" s="1202"/>
      <c r="H45" s="1202"/>
      <c r="I45" s="1202"/>
      <c r="J45" s="1203"/>
      <c r="K45" s="59">
        <v>2676</v>
      </c>
      <c r="L45" s="60">
        <v>2649</v>
      </c>
      <c r="M45" s="60">
        <v>2627</v>
      </c>
      <c r="N45" s="60">
        <v>2616</v>
      </c>
      <c r="O45" s="61">
        <v>2538</v>
      </c>
      <c r="P45" s="48"/>
      <c r="Q45" s="48"/>
      <c r="R45" s="48"/>
      <c r="S45" s="48"/>
      <c r="T45" s="48"/>
      <c r="U45" s="48"/>
    </row>
    <row r="46" spans="1:21" ht="30.75" customHeight="1">
      <c r="A46" s="48"/>
      <c r="B46" s="1198"/>
      <c r="C46" s="1199"/>
      <c r="D46" s="62"/>
      <c r="E46" s="1190" t="s">
        <v>13</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c r="A47" s="48"/>
      <c r="B47" s="1198"/>
      <c r="C47" s="1199"/>
      <c r="D47" s="62"/>
      <c r="E47" s="1190" t="s">
        <v>14</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c r="A48" s="48"/>
      <c r="B48" s="1198"/>
      <c r="C48" s="1199"/>
      <c r="D48" s="62"/>
      <c r="E48" s="1190" t="s">
        <v>15</v>
      </c>
      <c r="F48" s="1190"/>
      <c r="G48" s="1190"/>
      <c r="H48" s="1190"/>
      <c r="I48" s="1190"/>
      <c r="J48" s="1191"/>
      <c r="K48" s="63">
        <v>986</v>
      </c>
      <c r="L48" s="64">
        <v>983</v>
      </c>
      <c r="M48" s="64">
        <v>1037</v>
      </c>
      <c r="N48" s="64">
        <v>1043</v>
      </c>
      <c r="O48" s="65">
        <v>1075</v>
      </c>
      <c r="P48" s="48"/>
      <c r="Q48" s="48"/>
      <c r="R48" s="48"/>
      <c r="S48" s="48"/>
      <c r="T48" s="48"/>
      <c r="U48" s="48"/>
    </row>
    <row r="49" spans="1:21" ht="30.75" customHeight="1">
      <c r="A49" s="48"/>
      <c r="B49" s="1198"/>
      <c r="C49" s="1199"/>
      <c r="D49" s="62"/>
      <c r="E49" s="1190" t="s">
        <v>16</v>
      </c>
      <c r="F49" s="1190"/>
      <c r="G49" s="1190"/>
      <c r="H49" s="1190"/>
      <c r="I49" s="1190"/>
      <c r="J49" s="1191"/>
      <c r="K49" s="63">
        <v>19</v>
      </c>
      <c r="L49" s="64">
        <v>21</v>
      </c>
      <c r="M49" s="64">
        <v>31</v>
      </c>
      <c r="N49" s="64">
        <v>31</v>
      </c>
      <c r="O49" s="65">
        <v>29</v>
      </c>
      <c r="P49" s="48"/>
      <c r="Q49" s="48"/>
      <c r="R49" s="48"/>
      <c r="S49" s="48"/>
      <c r="T49" s="48"/>
      <c r="U49" s="48"/>
    </row>
    <row r="50" spans="1:21" ht="30.75" customHeight="1">
      <c r="A50" s="48"/>
      <c r="B50" s="1198"/>
      <c r="C50" s="1199"/>
      <c r="D50" s="62"/>
      <c r="E50" s="1190" t="s">
        <v>17</v>
      </c>
      <c r="F50" s="1190"/>
      <c r="G50" s="1190"/>
      <c r="H50" s="1190"/>
      <c r="I50" s="1190"/>
      <c r="J50" s="1191"/>
      <c r="K50" s="63">
        <v>74</v>
      </c>
      <c r="L50" s="64">
        <v>25</v>
      </c>
      <c r="M50" s="64">
        <v>21</v>
      </c>
      <c r="N50" s="64">
        <v>18</v>
      </c>
      <c r="O50" s="65">
        <v>17</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2844</v>
      </c>
      <c r="L52" s="64">
        <v>2917</v>
      </c>
      <c r="M52" s="64">
        <v>2965</v>
      </c>
      <c r="N52" s="64">
        <v>2931</v>
      </c>
      <c r="O52" s="65">
        <v>2940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911</v>
      </c>
      <c r="L53" s="69">
        <v>761</v>
      </c>
      <c r="M53" s="69">
        <v>751</v>
      </c>
      <c r="N53" s="69">
        <v>777</v>
      </c>
      <c r="O53" s="70">
        <v>719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06/5EJIUiUQwTLjbI0HFUnGcVtALeSLT/qjhmYY8uDY/GUD6E0r2M9W0djPKHKl30LqedDha65YZkuWm3ASxw==" saltValue="n3UF+54AUblvltDXQIGn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SheetLayoutView="100" workbookViewId="0">
      <selection activeCell="BE52" sqref="BE52"/>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04" t="s">
        <v>24</v>
      </c>
      <c r="C41" s="1205"/>
      <c r="D41" s="81"/>
      <c r="E41" s="1210" t="s">
        <v>25</v>
      </c>
      <c r="F41" s="1210"/>
      <c r="G41" s="1210"/>
      <c r="H41" s="1211"/>
      <c r="I41" s="82">
        <v>24325</v>
      </c>
      <c r="J41" s="83">
        <v>23442</v>
      </c>
      <c r="K41" s="83">
        <v>22852</v>
      </c>
      <c r="L41" s="83">
        <v>22504</v>
      </c>
      <c r="M41" s="84">
        <v>21602</v>
      </c>
    </row>
    <row r="42" spans="2:13" ht="27.75" customHeight="1">
      <c r="B42" s="1206"/>
      <c r="C42" s="1207"/>
      <c r="D42" s="85"/>
      <c r="E42" s="1212" t="s">
        <v>26</v>
      </c>
      <c r="F42" s="1212"/>
      <c r="G42" s="1212"/>
      <c r="H42" s="1213"/>
      <c r="I42" s="86">
        <v>718</v>
      </c>
      <c r="J42" s="87">
        <v>595</v>
      </c>
      <c r="K42" s="87">
        <v>487</v>
      </c>
      <c r="L42" s="87">
        <v>382</v>
      </c>
      <c r="M42" s="88">
        <v>257</v>
      </c>
    </row>
    <row r="43" spans="2:13" ht="27.75" customHeight="1">
      <c r="B43" s="1206"/>
      <c r="C43" s="1207"/>
      <c r="D43" s="85"/>
      <c r="E43" s="1212" t="s">
        <v>27</v>
      </c>
      <c r="F43" s="1212"/>
      <c r="G43" s="1212"/>
      <c r="H43" s="1213"/>
      <c r="I43" s="86">
        <v>13192</v>
      </c>
      <c r="J43" s="87">
        <v>13003</v>
      </c>
      <c r="K43" s="87">
        <v>12633</v>
      </c>
      <c r="L43" s="87">
        <v>12283</v>
      </c>
      <c r="M43" s="88">
        <v>12156</v>
      </c>
    </row>
    <row r="44" spans="2:13" ht="27.75" customHeight="1">
      <c r="B44" s="1206"/>
      <c r="C44" s="1207"/>
      <c r="D44" s="85"/>
      <c r="E44" s="1212" t="s">
        <v>28</v>
      </c>
      <c r="F44" s="1212"/>
      <c r="G44" s="1212"/>
      <c r="H44" s="1213"/>
      <c r="I44" s="86">
        <v>231</v>
      </c>
      <c r="J44" s="87">
        <v>234</v>
      </c>
      <c r="K44" s="87">
        <v>236</v>
      </c>
      <c r="L44" s="87">
        <v>251</v>
      </c>
      <c r="M44" s="88">
        <v>233</v>
      </c>
    </row>
    <row r="45" spans="2:13" ht="27.75" customHeight="1">
      <c r="B45" s="1206"/>
      <c r="C45" s="1207"/>
      <c r="D45" s="85"/>
      <c r="E45" s="1212" t="s">
        <v>29</v>
      </c>
      <c r="F45" s="1212"/>
      <c r="G45" s="1212"/>
      <c r="H45" s="1213"/>
      <c r="I45" s="86">
        <v>1244</v>
      </c>
      <c r="J45" s="87">
        <v>1209</v>
      </c>
      <c r="K45" s="87">
        <v>1152</v>
      </c>
      <c r="L45" s="87">
        <v>1055</v>
      </c>
      <c r="M45" s="88">
        <v>1053</v>
      </c>
    </row>
    <row r="46" spans="2:13" ht="27.75" customHeight="1">
      <c r="B46" s="1206"/>
      <c r="C46" s="1207"/>
      <c r="D46" s="89"/>
      <c r="E46" s="1212" t="s">
        <v>30</v>
      </c>
      <c r="F46" s="1212"/>
      <c r="G46" s="1212"/>
      <c r="H46" s="1213"/>
      <c r="I46" s="86">
        <v>166</v>
      </c>
      <c r="J46" s="87">
        <v>64</v>
      </c>
      <c r="K46" s="87">
        <v>99</v>
      </c>
      <c r="L46" s="87">
        <v>77</v>
      </c>
      <c r="M46" s="88">
        <v>108</v>
      </c>
    </row>
    <row r="47" spans="2:13" ht="27.75" customHeight="1">
      <c r="B47" s="1206"/>
      <c r="C47" s="1207"/>
      <c r="D47" s="90"/>
      <c r="E47" s="1214" t="s">
        <v>31</v>
      </c>
      <c r="F47" s="1215"/>
      <c r="G47" s="1215"/>
      <c r="H47" s="1216"/>
      <c r="I47" s="86" t="s">
        <v>518</v>
      </c>
      <c r="J47" s="87" t="s">
        <v>518</v>
      </c>
      <c r="K47" s="87" t="s">
        <v>518</v>
      </c>
      <c r="L47" s="87" t="s">
        <v>518</v>
      </c>
      <c r="M47" s="88" t="s">
        <v>518</v>
      </c>
    </row>
    <row r="48" spans="2:13" ht="27.75" customHeight="1">
      <c r="B48" s="1206"/>
      <c r="C48" s="1207"/>
      <c r="D48" s="85"/>
      <c r="E48" s="1212" t="s">
        <v>32</v>
      </c>
      <c r="F48" s="1212"/>
      <c r="G48" s="1212"/>
      <c r="H48" s="1213"/>
      <c r="I48" s="86" t="s">
        <v>518</v>
      </c>
      <c r="J48" s="87" t="s">
        <v>518</v>
      </c>
      <c r="K48" s="87" t="s">
        <v>518</v>
      </c>
      <c r="L48" s="87" t="s">
        <v>518</v>
      </c>
      <c r="M48" s="88" t="s">
        <v>518</v>
      </c>
    </row>
    <row r="49" spans="2:13" ht="27.75" customHeight="1">
      <c r="B49" s="1208"/>
      <c r="C49" s="1209"/>
      <c r="D49" s="85"/>
      <c r="E49" s="1212" t="s">
        <v>33</v>
      </c>
      <c r="F49" s="1212"/>
      <c r="G49" s="1212"/>
      <c r="H49" s="1213"/>
      <c r="I49" s="86" t="s">
        <v>518</v>
      </c>
      <c r="J49" s="87" t="s">
        <v>518</v>
      </c>
      <c r="K49" s="87" t="s">
        <v>518</v>
      </c>
      <c r="L49" s="87" t="s">
        <v>518</v>
      </c>
      <c r="M49" s="88" t="s">
        <v>518</v>
      </c>
    </row>
    <row r="50" spans="2:13" ht="27.75" customHeight="1">
      <c r="B50" s="1217" t="s">
        <v>34</v>
      </c>
      <c r="C50" s="1218"/>
      <c r="D50" s="91"/>
      <c r="E50" s="1212" t="s">
        <v>35</v>
      </c>
      <c r="F50" s="1212"/>
      <c r="G50" s="1212"/>
      <c r="H50" s="1213"/>
      <c r="I50" s="86">
        <v>3115</v>
      </c>
      <c r="J50" s="87">
        <v>3144</v>
      </c>
      <c r="K50" s="87">
        <v>3164</v>
      </c>
      <c r="L50" s="87">
        <v>2654</v>
      </c>
      <c r="M50" s="88">
        <v>2576</v>
      </c>
    </row>
    <row r="51" spans="2:13" ht="27.75" customHeight="1">
      <c r="B51" s="1206"/>
      <c r="C51" s="1207"/>
      <c r="D51" s="85"/>
      <c r="E51" s="1212" t="s">
        <v>36</v>
      </c>
      <c r="F51" s="1212"/>
      <c r="G51" s="1212"/>
      <c r="H51" s="1213"/>
      <c r="I51" s="86">
        <v>1066</v>
      </c>
      <c r="J51" s="87">
        <v>911</v>
      </c>
      <c r="K51" s="87">
        <v>788</v>
      </c>
      <c r="L51" s="87">
        <v>786</v>
      </c>
      <c r="M51" s="88">
        <v>701</v>
      </c>
    </row>
    <row r="52" spans="2:13" ht="27.75" customHeight="1">
      <c r="B52" s="1208"/>
      <c r="C52" s="1209"/>
      <c r="D52" s="85"/>
      <c r="E52" s="1212" t="s">
        <v>37</v>
      </c>
      <c r="F52" s="1212"/>
      <c r="G52" s="1212"/>
      <c r="H52" s="1213"/>
      <c r="I52" s="86">
        <v>26081</v>
      </c>
      <c r="J52" s="87">
        <v>25301</v>
      </c>
      <c r="K52" s="87">
        <v>24649</v>
      </c>
      <c r="L52" s="87">
        <v>24304</v>
      </c>
      <c r="M52" s="88">
        <v>23068</v>
      </c>
    </row>
    <row r="53" spans="2:13" ht="27.75" customHeight="1" thickBot="1">
      <c r="B53" s="1219" t="s">
        <v>38</v>
      </c>
      <c r="C53" s="1220"/>
      <c r="D53" s="92"/>
      <c r="E53" s="1221" t="s">
        <v>39</v>
      </c>
      <c r="F53" s="1221"/>
      <c r="G53" s="1221"/>
      <c r="H53" s="1222"/>
      <c r="I53" s="93">
        <v>9614</v>
      </c>
      <c r="J53" s="94">
        <v>9189</v>
      </c>
      <c r="K53" s="94">
        <v>8857</v>
      </c>
      <c r="L53" s="94">
        <v>8809</v>
      </c>
      <c r="M53" s="95">
        <v>9065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lQyX5D40ocuWtcKphsGfEexo0sHzK8TuRIyfYJeJIdd80MKV+YkqtCZlduwTSKuoAdAARPzc689tZlwRQwlpQ==" saltValue="aPehkJDyMarbVp7WJ1Pj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50" zoomScaleNormal="50" zoomScaleSheetLayoutView="100" workbookViewId="0">
      <selection activeCell="B34" sqref="A34:XFD34"/>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31" t="s">
        <v>42</v>
      </c>
      <c r="D55" s="1231"/>
      <c r="E55" s="1232"/>
      <c r="F55" s="107">
        <v>965</v>
      </c>
      <c r="G55" s="107">
        <v>689</v>
      </c>
      <c r="H55" s="108">
        <v>689</v>
      </c>
    </row>
    <row r="56" spans="2:8" ht="52.5" customHeight="1">
      <c r="B56" s="109"/>
      <c r="C56" s="1233" t="s">
        <v>43</v>
      </c>
      <c r="D56" s="1233"/>
      <c r="E56" s="1234"/>
      <c r="F56" s="110">
        <v>856</v>
      </c>
      <c r="G56" s="110">
        <v>846</v>
      </c>
      <c r="H56" s="111">
        <v>564</v>
      </c>
    </row>
    <row r="57" spans="2:8" ht="53.25" customHeight="1">
      <c r="B57" s="109"/>
      <c r="C57" s="1235" t="s">
        <v>44</v>
      </c>
      <c r="D57" s="1235"/>
      <c r="E57" s="1236"/>
      <c r="F57" s="112">
        <v>1846</v>
      </c>
      <c r="G57" s="112">
        <v>1519</v>
      </c>
      <c r="H57" s="113">
        <v>1779</v>
      </c>
    </row>
    <row r="58" spans="2:8" ht="45.75" customHeight="1">
      <c r="B58" s="114"/>
      <c r="C58" s="1223" t="s">
        <v>574</v>
      </c>
      <c r="D58" s="1224"/>
      <c r="E58" s="1225"/>
      <c r="F58" s="115">
        <v>714</v>
      </c>
      <c r="G58" s="115">
        <v>620</v>
      </c>
      <c r="H58" s="116">
        <v>748</v>
      </c>
    </row>
    <row r="59" spans="2:8" ht="45.75" customHeight="1">
      <c r="B59" s="114"/>
      <c r="C59" s="1223" t="s">
        <v>575</v>
      </c>
      <c r="D59" s="1224"/>
      <c r="E59" s="1225"/>
      <c r="F59" s="115">
        <v>117</v>
      </c>
      <c r="G59" s="115">
        <v>217</v>
      </c>
      <c r="H59" s="116">
        <v>406</v>
      </c>
    </row>
    <row r="60" spans="2:8" ht="45.75" customHeight="1">
      <c r="B60" s="114"/>
      <c r="C60" s="1223" t="s">
        <v>576</v>
      </c>
      <c r="D60" s="1224"/>
      <c r="E60" s="1225"/>
      <c r="F60" s="115">
        <v>202</v>
      </c>
      <c r="G60" s="115">
        <v>211</v>
      </c>
      <c r="H60" s="116">
        <v>203</v>
      </c>
    </row>
    <row r="61" spans="2:8" ht="45.75" customHeight="1">
      <c r="B61" s="114"/>
      <c r="C61" s="1223" t="s">
        <v>577</v>
      </c>
      <c r="D61" s="1224"/>
      <c r="E61" s="1225"/>
      <c r="F61" s="115">
        <v>188</v>
      </c>
      <c r="G61" s="115">
        <v>145</v>
      </c>
      <c r="H61" s="116">
        <v>101</v>
      </c>
    </row>
    <row r="62" spans="2:8" ht="45.75" customHeight="1" thickBot="1">
      <c r="B62" s="117"/>
      <c r="C62" s="1226" t="s">
        <v>578</v>
      </c>
      <c r="D62" s="1227"/>
      <c r="E62" s="1228"/>
      <c r="F62" s="118">
        <v>61</v>
      </c>
      <c r="G62" s="118">
        <v>61</v>
      </c>
      <c r="H62" s="119">
        <v>61</v>
      </c>
    </row>
    <row r="63" spans="2:8" ht="52.5" customHeight="1" thickBot="1">
      <c r="B63" s="120"/>
      <c r="C63" s="1229" t="s">
        <v>45</v>
      </c>
      <c r="D63" s="1229"/>
      <c r="E63" s="1230"/>
      <c r="F63" s="121">
        <v>3667</v>
      </c>
      <c r="G63" s="121">
        <v>3053</v>
      </c>
      <c r="H63" s="122">
        <v>3032</v>
      </c>
    </row>
    <row r="64" spans="2:8" ht="15" customHeight="1"/>
    <row r="65" ht="0" hidden="1" customHeight="1"/>
    <row r="66" ht="0" hidden="1" customHeight="1"/>
  </sheetData>
  <sheetProtection algorithmName="SHA-512" hashValue="4wiIgBp/xltnmNRwTplrM4EqdN9oLGYTtPvBaflTNP7FjSQWtOblc0QumP+sXiZJUOeFQzfxKDQV978nQKZCfA==" saltValue="Uq3WghGmTnF5JovLG5g8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E63" sqref="BE63"/>
    </sheetView>
  </sheetViews>
  <sheetFormatPr defaultColWidth="0" defaultRowHeight="13.5" customHeight="1" zeroHeight="1"/>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ht="13.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ht="13.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c r="DD19" s="1239"/>
      <c r="DE19" s="1239"/>
    </row>
    <row r="20" spans="1:351" ht="13.2">
      <c r="DD20" s="1239"/>
      <c r="DE20" s="1239"/>
    </row>
    <row r="21" spans="1:351" ht="16.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c r="B22" s="1246"/>
      <c r="MM22" s="1245"/>
    </row>
    <row r="23" spans="1:351" ht="13.2">
      <c r="B23" s="1246"/>
    </row>
    <row r="24" spans="1:351" ht="13.2">
      <c r="B24" s="1246"/>
    </row>
    <row r="25" spans="1:351" ht="13.2">
      <c r="B25" s="1246"/>
    </row>
    <row r="26" spans="1:351" ht="13.2">
      <c r="B26" s="1246"/>
    </row>
    <row r="27" spans="1:351" ht="13.2">
      <c r="B27" s="1246"/>
    </row>
    <row r="28" spans="1:351" ht="13.2">
      <c r="B28" s="1246"/>
    </row>
    <row r="29" spans="1:351" ht="13.2">
      <c r="B29" s="1246"/>
    </row>
    <row r="30" spans="1:351" ht="13.2">
      <c r="B30" s="1246"/>
    </row>
    <row r="31" spans="1:351" ht="13.2">
      <c r="B31" s="1246"/>
    </row>
    <row r="32" spans="1:351" ht="13.2">
      <c r="B32" s="1246"/>
    </row>
    <row r="33" spans="2:109" ht="13.2">
      <c r="B33" s="1246"/>
    </row>
    <row r="34" spans="2:109" ht="13.2">
      <c r="B34" s="1246"/>
    </row>
    <row r="35" spans="2:109" ht="13.2">
      <c r="B35" s="1246"/>
    </row>
    <row r="36" spans="2:109" ht="13.2">
      <c r="B36" s="1246"/>
    </row>
    <row r="37" spans="2:109" ht="13.2">
      <c r="B37" s="1246"/>
    </row>
    <row r="38" spans="2:109" ht="13.2">
      <c r="B38" s="1246"/>
    </row>
    <row r="39" spans="2:109" ht="13.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c r="B40" s="1251"/>
      <c r="DD40" s="1251"/>
      <c r="DE40" s="1239"/>
    </row>
    <row r="41" spans="2:109" ht="16.2">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c r="B49" s="1246"/>
      <c r="AN49" s="1239" t="s">
        <v>606</v>
      </c>
    </row>
    <row r="50" spans="1:109" ht="13.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559</v>
      </c>
      <c r="BQ50" s="1271"/>
      <c r="BR50" s="1271"/>
      <c r="BS50" s="1271"/>
      <c r="BT50" s="1271"/>
      <c r="BU50" s="1271"/>
      <c r="BV50" s="1271"/>
      <c r="BW50" s="1271"/>
      <c r="BX50" s="1271" t="s">
        <v>560</v>
      </c>
      <c r="BY50" s="1271"/>
      <c r="BZ50" s="1271"/>
      <c r="CA50" s="1271"/>
      <c r="CB50" s="1271"/>
      <c r="CC50" s="1271"/>
      <c r="CD50" s="1271"/>
      <c r="CE50" s="1271"/>
      <c r="CF50" s="1271" t="s">
        <v>561</v>
      </c>
      <c r="CG50" s="1271"/>
      <c r="CH50" s="1271"/>
      <c r="CI50" s="1271"/>
      <c r="CJ50" s="1271"/>
      <c r="CK50" s="1271"/>
      <c r="CL50" s="1271"/>
      <c r="CM50" s="1271"/>
      <c r="CN50" s="1271" t="s">
        <v>562</v>
      </c>
      <c r="CO50" s="1271"/>
      <c r="CP50" s="1271"/>
      <c r="CQ50" s="1271"/>
      <c r="CR50" s="1271"/>
      <c r="CS50" s="1271"/>
      <c r="CT50" s="1271"/>
      <c r="CU50" s="1271"/>
      <c r="CV50" s="1271" t="s">
        <v>563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607</v>
      </c>
      <c r="AO51" s="1275"/>
      <c r="AP51" s="1275"/>
      <c r="AQ51" s="1275"/>
      <c r="AR51" s="1275"/>
      <c r="AS51" s="1275"/>
      <c r="AT51" s="1275"/>
      <c r="AU51" s="1275"/>
      <c r="AV51" s="1275"/>
      <c r="AW51" s="1275"/>
      <c r="AX51" s="1275"/>
      <c r="AY51" s="1275"/>
      <c r="AZ51" s="1275"/>
      <c r="BA51" s="1275"/>
      <c r="BB51" s="1275" t="s">
        <v>608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165.9</v>
      </c>
      <c r="CG51" s="1277"/>
      <c r="CH51" s="1277"/>
      <c r="CI51" s="1277"/>
      <c r="CJ51" s="1277"/>
      <c r="CK51" s="1277"/>
      <c r="CL51" s="1277"/>
      <c r="CM51" s="1277"/>
      <c r="CN51" s="1277">
        <v>169.7</v>
      </c>
      <c r="CO51" s="1277"/>
      <c r="CP51" s="1277"/>
      <c r="CQ51" s="1277"/>
      <c r="CR51" s="1277"/>
      <c r="CS51" s="1277"/>
      <c r="CT51" s="1277"/>
      <c r="CU51" s="1277"/>
      <c r="CV51" s="1277">
        <v>177.6</v>
      </c>
      <c r="CW51" s="1277"/>
      <c r="CX51" s="1277"/>
      <c r="CY51" s="1277"/>
      <c r="CZ51" s="1277"/>
      <c r="DA51" s="1277"/>
      <c r="DB51" s="1277"/>
      <c r="DC51" s="1277"/>
    </row>
    <row r="52" spans="1:109" ht="13.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v>
      </c>
      <c r="CG53" s="1277"/>
      <c r="CH53" s="1277"/>
      <c r="CI53" s="1277"/>
      <c r="CJ53" s="1277"/>
      <c r="CK53" s="1277"/>
      <c r="CL53" s="1277"/>
      <c r="CM53" s="1277"/>
      <c r="CN53" s="1277">
        <v>52.4</v>
      </c>
      <c r="CO53" s="1277"/>
      <c r="CP53" s="1277"/>
      <c r="CQ53" s="1277"/>
      <c r="CR53" s="1277"/>
      <c r="CS53" s="1277"/>
      <c r="CT53" s="1277"/>
      <c r="CU53" s="1277"/>
      <c r="CV53" s="1277">
        <v>53.2</v>
      </c>
      <c r="CW53" s="1277"/>
      <c r="CX53" s="1277"/>
      <c r="CY53" s="1277"/>
      <c r="CZ53" s="1277"/>
      <c r="DA53" s="1277"/>
      <c r="DB53" s="1277"/>
      <c r="DC53" s="1277"/>
    </row>
    <row r="54" spans="1:109" ht="13.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611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58.9</v>
      </c>
      <c r="CG55" s="1277"/>
      <c r="CH55" s="1277"/>
      <c r="CI55" s="1277"/>
      <c r="CJ55" s="1277"/>
      <c r="CK55" s="1277"/>
      <c r="CL55" s="1277"/>
      <c r="CM55" s="1277"/>
      <c r="CN55" s="1277">
        <v>51.4</v>
      </c>
      <c r="CO55" s="1277"/>
      <c r="CP55" s="1277"/>
      <c r="CQ55" s="1277"/>
      <c r="CR55" s="1277"/>
      <c r="CS55" s="1277"/>
      <c r="CT55" s="1277"/>
      <c r="CU55" s="1277"/>
      <c r="CV55" s="1277">
        <v>46.8</v>
      </c>
      <c r="CW55" s="1277"/>
      <c r="CX55" s="1277"/>
      <c r="CY55" s="1277"/>
      <c r="CZ55" s="1277"/>
      <c r="DA55" s="1277"/>
      <c r="DB55" s="1277"/>
      <c r="DC55" s="1277"/>
    </row>
    <row r="56" spans="1:109" ht="13.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55.6</v>
      </c>
      <c r="CG57" s="1277"/>
      <c r="CH57" s="1277"/>
      <c r="CI57" s="1277"/>
      <c r="CJ57" s="1277"/>
      <c r="CK57" s="1277"/>
      <c r="CL57" s="1277"/>
      <c r="CM57" s="1277"/>
      <c r="CN57" s="1277">
        <v>59.8</v>
      </c>
      <c r="CO57" s="1277"/>
      <c r="CP57" s="1277"/>
      <c r="CQ57" s="1277"/>
      <c r="CR57" s="1277"/>
      <c r="CS57" s="1277"/>
      <c r="CT57" s="1277"/>
      <c r="CU57" s="1277"/>
      <c r="CV57" s="1277">
        <v>60.5</v>
      </c>
      <c r="CW57" s="1277"/>
      <c r="CX57" s="1277"/>
      <c r="CY57" s="1277"/>
      <c r="CZ57" s="1277"/>
      <c r="DA57" s="1277"/>
      <c r="DB57" s="1277"/>
      <c r="DC57" s="1277"/>
      <c r="DD57" s="1280"/>
      <c r="DE57" s="1278"/>
    </row>
    <row r="58" spans="1:109" s="1254" customFormat="1" ht="13.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c r="B63" s="1286" t="s">
        <v>612</v>
      </c>
    </row>
    <row r="64" spans="1:109" ht="13.2">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c r="B65" s="1246"/>
      <c r="AN65" s="1255" t="s">
        <v>615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c r="B71" s="1246"/>
      <c r="G71" s="1292"/>
      <c r="I71" s="1293"/>
      <c r="J71" s="1290"/>
      <c r="K71" s="1290"/>
      <c r="L71" s="1291"/>
      <c r="M71" s="1290"/>
      <c r="N71" s="1291"/>
      <c r="AM71" s="1292"/>
      <c r="AN71" s="1239" t="s">
        <v>606</v>
      </c>
    </row>
    <row r="72" spans="2:107" ht="13.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559</v>
      </c>
      <c r="BQ72" s="1271"/>
      <c r="BR72" s="1271"/>
      <c r="BS72" s="1271"/>
      <c r="BT72" s="1271"/>
      <c r="BU72" s="1271"/>
      <c r="BV72" s="1271"/>
      <c r="BW72" s="1271"/>
      <c r="BX72" s="1271" t="s">
        <v>560</v>
      </c>
      <c r="BY72" s="1271"/>
      <c r="BZ72" s="1271"/>
      <c r="CA72" s="1271"/>
      <c r="CB72" s="1271"/>
      <c r="CC72" s="1271"/>
      <c r="CD72" s="1271"/>
      <c r="CE72" s="1271"/>
      <c r="CF72" s="1271" t="s">
        <v>561</v>
      </c>
      <c r="CG72" s="1271"/>
      <c r="CH72" s="1271"/>
      <c r="CI72" s="1271"/>
      <c r="CJ72" s="1271"/>
      <c r="CK72" s="1271"/>
      <c r="CL72" s="1271"/>
      <c r="CM72" s="1271"/>
      <c r="CN72" s="1271" t="s">
        <v>562</v>
      </c>
      <c r="CO72" s="1271"/>
      <c r="CP72" s="1271"/>
      <c r="CQ72" s="1271"/>
      <c r="CR72" s="1271"/>
      <c r="CS72" s="1271"/>
      <c r="CT72" s="1271"/>
      <c r="CU72" s="1271"/>
      <c r="CV72" s="1271" t="s">
        <v>563</v>
      </c>
      <c r="CW72" s="1271"/>
      <c r="CX72" s="1271"/>
      <c r="CY72" s="1271"/>
      <c r="CZ72" s="1271"/>
      <c r="DA72" s="1271"/>
      <c r="DB72" s="1271"/>
      <c r="DC72" s="1271"/>
    </row>
    <row r="73" spans="2:107" ht="13.2">
      <c r="B73" s="1246"/>
      <c r="G73" s="1272"/>
      <c r="H73" s="1272"/>
      <c r="I73" s="1272"/>
      <c r="J73" s="1272"/>
      <c r="K73" s="1294"/>
      <c r="L73" s="1294"/>
      <c r="M73" s="1294"/>
      <c r="N73" s="1294"/>
      <c r="AM73" s="1264"/>
      <c r="AN73" s="1275" t="s">
        <v>607</v>
      </c>
      <c r="AO73" s="1275"/>
      <c r="AP73" s="1275"/>
      <c r="AQ73" s="1275"/>
      <c r="AR73" s="1275"/>
      <c r="AS73" s="1275"/>
      <c r="AT73" s="1275"/>
      <c r="AU73" s="1275"/>
      <c r="AV73" s="1275"/>
      <c r="AW73" s="1275"/>
      <c r="AX73" s="1275"/>
      <c r="AY73" s="1275"/>
      <c r="AZ73" s="1275"/>
      <c r="BA73" s="1275"/>
      <c r="BB73" s="1275" t="s">
        <v>611</v>
      </c>
      <c r="BC73" s="1275"/>
      <c r="BD73" s="1275"/>
      <c r="BE73" s="1275"/>
      <c r="BF73" s="1275"/>
      <c r="BG73" s="1275"/>
      <c r="BH73" s="1275"/>
      <c r="BI73" s="1275"/>
      <c r="BJ73" s="1275"/>
      <c r="BK73" s="1275"/>
      <c r="BL73" s="1275"/>
      <c r="BM73" s="1275"/>
      <c r="BN73" s="1275"/>
      <c r="BO73" s="1275"/>
      <c r="BP73" s="1277">
        <v>178</v>
      </c>
      <c r="BQ73" s="1277"/>
      <c r="BR73" s="1277"/>
      <c r="BS73" s="1277"/>
      <c r="BT73" s="1277"/>
      <c r="BU73" s="1277"/>
      <c r="BV73" s="1277"/>
      <c r="BW73" s="1277"/>
      <c r="BX73" s="1277">
        <v>173.4</v>
      </c>
      <c r="BY73" s="1277"/>
      <c r="BZ73" s="1277"/>
      <c r="CA73" s="1277"/>
      <c r="CB73" s="1277"/>
      <c r="CC73" s="1277"/>
      <c r="CD73" s="1277"/>
      <c r="CE73" s="1277"/>
      <c r="CF73" s="1277">
        <v>165.9</v>
      </c>
      <c r="CG73" s="1277"/>
      <c r="CH73" s="1277"/>
      <c r="CI73" s="1277"/>
      <c r="CJ73" s="1277"/>
      <c r="CK73" s="1277"/>
      <c r="CL73" s="1277"/>
      <c r="CM73" s="1277"/>
      <c r="CN73" s="1277">
        <v>169.7</v>
      </c>
      <c r="CO73" s="1277"/>
      <c r="CP73" s="1277"/>
      <c r="CQ73" s="1277"/>
      <c r="CR73" s="1277"/>
      <c r="CS73" s="1277"/>
      <c r="CT73" s="1277"/>
      <c r="CU73" s="1277"/>
      <c r="CV73" s="1277">
        <v>177.6</v>
      </c>
      <c r="CW73" s="1277"/>
      <c r="CX73" s="1277"/>
      <c r="CY73" s="1277"/>
      <c r="CZ73" s="1277"/>
      <c r="DA73" s="1277"/>
      <c r="DB73" s="1277"/>
      <c r="DC73" s="1277"/>
    </row>
    <row r="74" spans="2:107" ht="13.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17.3</v>
      </c>
      <c r="BQ75" s="1277"/>
      <c r="BR75" s="1277"/>
      <c r="BS75" s="1277"/>
      <c r="BT75" s="1277"/>
      <c r="BU75" s="1277"/>
      <c r="BV75" s="1277"/>
      <c r="BW75" s="1277"/>
      <c r="BX75" s="1277">
        <v>15.7</v>
      </c>
      <c r="BY75" s="1277"/>
      <c r="BZ75" s="1277"/>
      <c r="CA75" s="1277"/>
      <c r="CB75" s="1277"/>
      <c r="CC75" s="1277"/>
      <c r="CD75" s="1277"/>
      <c r="CE75" s="1277"/>
      <c r="CF75" s="1277">
        <v>15</v>
      </c>
      <c r="CG75" s="1277"/>
      <c r="CH75" s="1277"/>
      <c r="CI75" s="1277"/>
      <c r="CJ75" s="1277"/>
      <c r="CK75" s="1277"/>
      <c r="CL75" s="1277"/>
      <c r="CM75" s="1277"/>
      <c r="CN75" s="1277">
        <v>14.4</v>
      </c>
      <c r="CO75" s="1277"/>
      <c r="CP75" s="1277"/>
      <c r="CQ75" s="1277"/>
      <c r="CR75" s="1277"/>
      <c r="CS75" s="1277"/>
      <c r="CT75" s="1277"/>
      <c r="CU75" s="1277"/>
      <c r="CV75" s="1277">
        <v>14.3</v>
      </c>
      <c r="CW75" s="1277"/>
      <c r="CX75" s="1277"/>
      <c r="CY75" s="1277"/>
      <c r="CZ75" s="1277"/>
      <c r="DA75" s="1277"/>
      <c r="DB75" s="1277"/>
      <c r="DC75" s="1277"/>
    </row>
    <row r="76" spans="2:107" ht="13.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c r="B77" s="1246"/>
      <c r="G77" s="1265"/>
      <c r="H77" s="1265"/>
      <c r="I77" s="1265"/>
      <c r="J77" s="1265"/>
      <c r="K77" s="1294"/>
      <c r="L77" s="1294"/>
      <c r="M77" s="1294"/>
      <c r="N77" s="1294"/>
      <c r="AN77" s="1271" t="s">
        <v>610</v>
      </c>
      <c r="AO77" s="1271"/>
      <c r="AP77" s="1271"/>
      <c r="AQ77" s="1271"/>
      <c r="AR77" s="1271"/>
      <c r="AS77" s="1271"/>
      <c r="AT77" s="1271"/>
      <c r="AU77" s="1271"/>
      <c r="AV77" s="1271"/>
      <c r="AW77" s="1271"/>
      <c r="AX77" s="1271"/>
      <c r="AY77" s="1271"/>
      <c r="AZ77" s="1271"/>
      <c r="BA77" s="1271"/>
      <c r="BB77" s="1275" t="s">
        <v>611</v>
      </c>
      <c r="BC77" s="1275"/>
      <c r="BD77" s="1275"/>
      <c r="BE77" s="1275"/>
      <c r="BF77" s="1275"/>
      <c r="BG77" s="1275"/>
      <c r="BH77" s="1275"/>
      <c r="BI77" s="1275"/>
      <c r="BJ77" s="1275"/>
      <c r="BK77" s="1275"/>
      <c r="BL77" s="1275"/>
      <c r="BM77" s="1275"/>
      <c r="BN77" s="1275"/>
      <c r="BO77" s="1275"/>
      <c r="BP77" s="1277">
        <v>55.2</v>
      </c>
      <c r="BQ77" s="1277"/>
      <c r="BR77" s="1277"/>
      <c r="BS77" s="1277"/>
      <c r="BT77" s="1277"/>
      <c r="BU77" s="1277"/>
      <c r="BV77" s="1277"/>
      <c r="BW77" s="1277"/>
      <c r="BX77" s="1277">
        <v>54</v>
      </c>
      <c r="BY77" s="1277"/>
      <c r="BZ77" s="1277"/>
      <c r="CA77" s="1277"/>
      <c r="CB77" s="1277"/>
      <c r="CC77" s="1277"/>
      <c r="CD77" s="1277"/>
      <c r="CE77" s="1277"/>
      <c r="CF77" s="1277">
        <v>58.9</v>
      </c>
      <c r="CG77" s="1277"/>
      <c r="CH77" s="1277"/>
      <c r="CI77" s="1277"/>
      <c r="CJ77" s="1277"/>
      <c r="CK77" s="1277"/>
      <c r="CL77" s="1277"/>
      <c r="CM77" s="1277"/>
      <c r="CN77" s="1277">
        <v>51.4</v>
      </c>
      <c r="CO77" s="1277"/>
      <c r="CP77" s="1277"/>
      <c r="CQ77" s="1277"/>
      <c r="CR77" s="1277"/>
      <c r="CS77" s="1277"/>
      <c r="CT77" s="1277"/>
      <c r="CU77" s="1277"/>
      <c r="CV77" s="1277">
        <v>46.8</v>
      </c>
      <c r="CW77" s="1277"/>
      <c r="CX77" s="1277"/>
      <c r="CY77" s="1277"/>
      <c r="CZ77" s="1277"/>
      <c r="DA77" s="1277"/>
      <c r="DB77" s="1277"/>
      <c r="DC77" s="1277"/>
    </row>
    <row r="78" spans="2:107" ht="13.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11.5</v>
      </c>
      <c r="BY79" s="1277"/>
      <c r="BZ79" s="1277"/>
      <c r="CA79" s="1277"/>
      <c r="CB79" s="1277"/>
      <c r="CC79" s="1277"/>
      <c r="CD79" s="1277"/>
      <c r="CE79" s="1277"/>
      <c r="CF79" s="1277">
        <v>10.8</v>
      </c>
      <c r="CG79" s="1277"/>
      <c r="CH79" s="1277"/>
      <c r="CI79" s="1277"/>
      <c r="CJ79" s="1277"/>
      <c r="CK79" s="1277"/>
      <c r="CL79" s="1277"/>
      <c r="CM79" s="1277"/>
      <c r="CN79" s="1277">
        <v>10.199999999999999</v>
      </c>
      <c r="CO79" s="1277"/>
      <c r="CP79" s="1277"/>
      <c r="CQ79" s="1277"/>
      <c r="CR79" s="1277"/>
      <c r="CS79" s="1277"/>
      <c r="CT79" s="1277"/>
      <c r="CU79" s="1277"/>
      <c r="CV79" s="1277">
        <v>9.9</v>
      </c>
      <c r="CW79" s="1277"/>
      <c r="CX79" s="1277"/>
      <c r="CY79" s="1277"/>
      <c r="CZ79" s="1277"/>
      <c r="DA79" s="1277"/>
      <c r="DB79" s="1277"/>
      <c r="DC79" s="1277"/>
    </row>
    <row r="80" spans="2:107" ht="13.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c r="B81" s="1246"/>
    </row>
    <row r="82" spans="2:109" ht="16.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c r="DD84" s="1239"/>
      <c r="DE84" s="1239"/>
    </row>
    <row r="85" spans="2:109" ht="13.2">
      <c r="DD85" s="1239"/>
      <c r="DE85" s="1239"/>
    </row>
    <row r="86" spans="2:109" ht="13.2" hidden="1">
      <c r="DD86" s="1239"/>
      <c r="DE86" s="1239"/>
    </row>
    <row r="87" spans="2:109" ht="13.2" hidden="1">
      <c r="K87" s="1297"/>
      <c r="AQ87" s="1297"/>
      <c r="BC87" s="1297"/>
      <c r="BO87" s="1297"/>
      <c r="CA87" s="1297"/>
      <c r="CM87" s="1297"/>
      <c r="CY87" s="1297"/>
      <c r="DD87" s="1239"/>
      <c r="DE87" s="1239"/>
    </row>
    <row r="88" spans="2:109" ht="13.2" hidden="1">
      <c r="DD88" s="1239"/>
      <c r="DE88" s="1239"/>
    </row>
    <row r="89" spans="2:109" ht="13.2" hidden="1">
      <c r="DD89" s="1239"/>
      <c r="DE89" s="1239"/>
    </row>
    <row r="90" spans="2:109" ht="13.2" hidden="1">
      <c r="DD90" s="1239"/>
      <c r="DE90" s="1239"/>
    </row>
    <row r="91" spans="2:109" ht="13.2"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vfGUkgR3weLDkQ+OwiTfbsa9d+T88jlHsghMRWSFSb8Q6TWWO3FLLrOIvgI8BFe98hP/f0mJvP/zUyqBS8ZJg==" saltValue="z7s/lo2EKb/AoL4oGhoi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GVPLugRM/g28oImaKmezaJFCyEwjuWFLsjAK05wrPMO6oK53bk0Y3iJCFHVojtbsuZYKhWOjUXx2RKRco8N+Q==" saltValue="KgdezMs81LRFqK6P7qYk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qGogMW6JDHZzZyC8JWtZpPoPPQqrM2H+Wbxc2Mnw9yoFmTpZjj8rfPOri5tGGDdnAs/FUnpzEU6wE1YGJZq1Q==" saltValue="DwpSSk8w1CgH0W//BFYU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202506</v>
      </c>
      <c r="E3" s="141"/>
      <c r="F3" s="142">
        <v>136577</v>
      </c>
      <c r="G3" s="143"/>
      <c r="H3" s="144"/>
    </row>
    <row r="4" spans="1:8">
      <c r="A4" s="145"/>
      <c r="B4" s="146"/>
      <c r="C4" s="147"/>
      <c r="D4" s="148">
        <v>127243</v>
      </c>
      <c r="E4" s="149"/>
      <c r="F4" s="150">
        <v>59645</v>
      </c>
      <c r="G4" s="151"/>
      <c r="H4" s="152"/>
    </row>
    <row r="5" spans="1:8">
      <c r="A5" s="133" t="s">
        <v>551</v>
      </c>
      <c r="B5" s="138"/>
      <c r="C5" s="139"/>
      <c r="D5" s="140">
        <v>155408</v>
      </c>
      <c r="E5" s="141"/>
      <c r="F5" s="142">
        <v>132212</v>
      </c>
      <c r="G5" s="143"/>
      <c r="H5" s="144"/>
    </row>
    <row r="6" spans="1:8">
      <c r="A6" s="145"/>
      <c r="B6" s="146"/>
      <c r="C6" s="147"/>
      <c r="D6" s="148">
        <v>104103</v>
      </c>
      <c r="E6" s="149"/>
      <c r="F6" s="150">
        <v>67114</v>
      </c>
      <c r="G6" s="151"/>
      <c r="H6" s="152"/>
    </row>
    <row r="7" spans="1:8">
      <c r="A7" s="133" t="s">
        <v>552</v>
      </c>
      <c r="B7" s="138"/>
      <c r="C7" s="139"/>
      <c r="D7" s="140">
        <v>191293</v>
      </c>
      <c r="E7" s="141"/>
      <c r="F7" s="142">
        <v>93741</v>
      </c>
      <c r="G7" s="143"/>
      <c r="H7" s="144"/>
    </row>
    <row r="8" spans="1:8">
      <c r="A8" s="145"/>
      <c r="B8" s="146"/>
      <c r="C8" s="147"/>
      <c r="D8" s="148">
        <v>131381</v>
      </c>
      <c r="E8" s="149"/>
      <c r="F8" s="150">
        <v>46285</v>
      </c>
      <c r="G8" s="151"/>
      <c r="H8" s="152"/>
    </row>
    <row r="9" spans="1:8">
      <c r="A9" s="133" t="s">
        <v>553</v>
      </c>
      <c r="B9" s="138"/>
      <c r="C9" s="139"/>
      <c r="D9" s="140">
        <v>246118</v>
      </c>
      <c r="E9" s="141"/>
      <c r="F9" s="142">
        <v>107537</v>
      </c>
      <c r="G9" s="143"/>
      <c r="H9" s="144"/>
    </row>
    <row r="10" spans="1:8">
      <c r="A10" s="145"/>
      <c r="B10" s="146"/>
      <c r="C10" s="147"/>
      <c r="D10" s="148">
        <v>150497</v>
      </c>
      <c r="E10" s="149"/>
      <c r="F10" s="150">
        <v>57923</v>
      </c>
      <c r="G10" s="151"/>
      <c r="H10" s="152"/>
    </row>
    <row r="11" spans="1:8">
      <c r="A11" s="133" t="s">
        <v>554</v>
      </c>
      <c r="B11" s="138"/>
      <c r="C11" s="139"/>
      <c r="D11" s="140">
        <v>155477</v>
      </c>
      <c r="E11" s="141"/>
      <c r="F11" s="142">
        <v>113913</v>
      </c>
      <c r="G11" s="143"/>
      <c r="H11" s="144"/>
    </row>
    <row r="12" spans="1:8">
      <c r="A12" s="145"/>
      <c r="B12" s="146"/>
      <c r="C12" s="153"/>
      <c r="D12" s="148">
        <v>96936</v>
      </c>
      <c r="E12" s="149"/>
      <c r="F12" s="150">
        <v>53160</v>
      </c>
      <c r="G12" s="151"/>
      <c r="H12" s="152"/>
    </row>
    <row r="13" spans="1:8">
      <c r="A13" s="133"/>
      <c r="B13" s="138"/>
      <c r="C13" s="154"/>
      <c r="D13" s="155">
        <v>190160</v>
      </c>
      <c r="E13" s="156"/>
      <c r="F13" s="157">
        <v>116796</v>
      </c>
      <c r="G13" s="158"/>
      <c r="H13" s="144"/>
    </row>
    <row r="14" spans="1:8">
      <c r="A14" s="145"/>
      <c r="B14" s="146"/>
      <c r="C14" s="147"/>
      <c r="D14" s="148">
        <v>122032</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2.93</v>
      </c>
      <c r="C19" s="159">
        <f>ROUND(VALUE(SUBSTITUTE(実質収支比率等に係る経年分析!G$48,"▲","-")),2)</f>
        <v>2.2400000000000002</v>
      </c>
      <c r="D19" s="159">
        <f>ROUND(VALUE(SUBSTITUTE(実質収支比率等に係る経年分析!H$48,"▲","-")),2)</f>
        <v>2.2200000000000002</v>
      </c>
      <c r="E19" s="159">
        <f>ROUND(VALUE(SUBSTITUTE(実質収支比率等に係る経年分析!I$48,"▲","-")),2)</f>
        <v>2.4900000000000002</v>
      </c>
      <c r="F19" s="159">
        <f>ROUND(VALUE(SUBSTITUTE(実質収支比率等に係る経年分析!J$48,"▲","-")),2)</f>
        <v>1.81</v>
      </c>
    </row>
    <row r="20" spans="1:11">
      <c r="A20" s="159" t="s">
        <v>49</v>
      </c>
      <c r="B20" s="159">
        <f>ROUND(VALUE(SUBSTITUTE(実質収支比率等に係る経年分析!F$47,"▲","-")),2)</f>
        <v>11.89</v>
      </c>
      <c r="C20" s="159">
        <f>ROUND(VALUE(SUBSTITUTE(実質収支比率等に係る経年分析!G$47,"▲","-")),2)</f>
        <v>12</v>
      </c>
      <c r="D20" s="159">
        <f>ROUND(VALUE(SUBSTITUTE(実質収支比率等に係る経年分析!H$47,"▲","-")),2)</f>
        <v>11.85</v>
      </c>
      <c r="E20" s="159">
        <f>ROUND(VALUE(SUBSTITUTE(実質収支比率等に係る経年分析!I$47,"▲","-")),2)</f>
        <v>8.64</v>
      </c>
      <c r="F20" s="159">
        <f>ROUND(VALUE(SUBSTITUTE(実質収支比率等に係る経年分析!J$47,"▲","-")),2)</f>
        <v>8.73</v>
      </c>
    </row>
    <row r="21" spans="1:11">
      <c r="A21" s="159" t="s">
        <v>50</v>
      </c>
      <c r="B21" s="159">
        <f>IF(ISNUMBER(VALUE(SUBSTITUTE(実質収支比率等に係る経年分析!F$49,"▲","-"))),ROUND(VALUE(SUBSTITUTE(実質収支比率等に係る経年分析!F$49,"▲","-")),2),NA())</f>
        <v>9.15</v>
      </c>
      <c r="C21" s="159">
        <f>IF(ISNUMBER(VALUE(SUBSTITUTE(実質収支比率等に係る経年分析!G$49,"▲","-"))),ROUND(VALUE(SUBSTITUTE(実質収支比率等に係る経年分析!G$49,"▲","-")),2),NA())</f>
        <v>7.51</v>
      </c>
      <c r="D21" s="159">
        <f>IF(ISNUMBER(VALUE(SUBSTITUTE(実質収支比率等に係る経年分析!H$49,"▲","-"))),ROUND(VALUE(SUBSTITUTE(実質収支比率等に係る経年分析!H$49,"▲","-")),2),NA())</f>
        <v>7.62</v>
      </c>
      <c r="E21" s="159">
        <f>IF(ISNUMBER(VALUE(SUBSTITUTE(実質収支比率等に係る経年分析!I$49,"▲","-"))),ROUND(VALUE(SUBSTITUTE(実質収支比率等に係る経年分析!I$49,"▲","-")),2),NA())</f>
        <v>3.28</v>
      </c>
      <c r="F21" s="159">
        <f>IF(ISNUMBER(VALUE(SUBSTITUTE(実質収支比率等に係る経年分析!J$49,"▲","-"))),ROUND(VALUE(SUBSTITUTE(実質収支比率等に係る経年分析!J$49,"▲","-")),2),NA())</f>
        <v>4.55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国営農地開発事業特別会計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仁多発電事業特別会計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後期高齢者医療保険事業特別会計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2.2200000000000002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1.79</v>
      </c>
    </row>
    <row r="36" spans="1:16">
      <c r="A36" s="160" t="str">
        <f>IF(連結実質赤字比率に係る赤字・黒字の構成分析!C$34="",NA(),連結実質赤字比率に係る赤字・黒字の構成分析!C$34)</f>
        <v>奥出雲病院事業特別会計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4.4000000000000004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4.9400000000000004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4.1399999999999997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2844</v>
      </c>
      <c r="E42" s="161"/>
      <c r="F42" s="161"/>
      <c r="G42" s="161">
        <f>'実質公債費比率（分子）の構造'!L$52</f>
        <v>2917</v>
      </c>
      <c r="H42" s="161"/>
      <c r="I42" s="161"/>
      <c r="J42" s="161">
        <f>'実質公債費比率（分子）の構造'!M$52</f>
        <v>2965</v>
      </c>
      <c r="K42" s="161"/>
      <c r="L42" s="161"/>
      <c r="M42" s="161">
        <f>'実質公債費比率（分子）の構造'!N$52</f>
        <v>2931</v>
      </c>
      <c r="N42" s="161"/>
      <c r="O42" s="161"/>
      <c r="P42" s="161">
        <f>'実質公債費比率（分子）の構造'!O$52</f>
        <v>2940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74</v>
      </c>
      <c r="C44" s="161"/>
      <c r="D44" s="161"/>
      <c r="E44" s="161">
        <f>'実質公債費比率（分子）の構造'!L$50</f>
        <v>25</v>
      </c>
      <c r="F44" s="161"/>
      <c r="G44" s="161"/>
      <c r="H44" s="161">
        <f>'実質公債費比率（分子）の構造'!M$50</f>
        <v>21</v>
      </c>
      <c r="I44" s="161"/>
      <c r="J44" s="161"/>
      <c r="K44" s="161">
        <f>'実質公債費比率（分子）の構造'!N$50</f>
        <v>18</v>
      </c>
      <c r="L44" s="161"/>
      <c r="M44" s="161"/>
      <c r="N44" s="161">
        <f>'実質公債費比率（分子）の構造'!O$50</f>
        <v>17</v>
      </c>
      <c r="O44" s="161"/>
      <c r="P44" s="161"/>
    </row>
    <row r="45" spans="1:16">
      <c r="A45" s="161" t="s">
        <v>60</v>
      </c>
      <c r="B45" s="161">
        <f>'実質公債費比率（分子）の構造'!K$49</f>
        <v>19</v>
      </c>
      <c r="C45" s="161"/>
      <c r="D45" s="161"/>
      <c r="E45" s="161">
        <f>'実質公債費比率（分子）の構造'!L$49</f>
        <v>21</v>
      </c>
      <c r="F45" s="161"/>
      <c r="G45" s="161"/>
      <c r="H45" s="161">
        <f>'実質公債費比率（分子）の構造'!M$49</f>
        <v>31</v>
      </c>
      <c r="I45" s="161"/>
      <c r="J45" s="161"/>
      <c r="K45" s="161">
        <f>'実質公債費比率（分子）の構造'!N$49</f>
        <v>31</v>
      </c>
      <c r="L45" s="161"/>
      <c r="M45" s="161"/>
      <c r="N45" s="161">
        <f>'実質公債費比率（分子）の構造'!O$49</f>
        <v>29</v>
      </c>
      <c r="O45" s="161"/>
      <c r="P45" s="161"/>
    </row>
    <row r="46" spans="1:16">
      <c r="A46" s="161" t="s">
        <v>61</v>
      </c>
      <c r="B46" s="161">
        <f>'実質公債費比率（分子）の構造'!K$48</f>
        <v>986</v>
      </c>
      <c r="C46" s="161"/>
      <c r="D46" s="161"/>
      <c r="E46" s="161">
        <f>'実質公債費比率（分子）の構造'!L$48</f>
        <v>983</v>
      </c>
      <c r="F46" s="161"/>
      <c r="G46" s="161"/>
      <c r="H46" s="161">
        <f>'実質公債費比率（分子）の構造'!M$48</f>
        <v>1037</v>
      </c>
      <c r="I46" s="161"/>
      <c r="J46" s="161"/>
      <c r="K46" s="161">
        <f>'実質公債費比率（分子）の構造'!N$48</f>
        <v>1043</v>
      </c>
      <c r="L46" s="161"/>
      <c r="M46" s="161"/>
      <c r="N46" s="161">
        <f>'実質公債費比率（分子）の構造'!O$48</f>
        <v>1075</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2676</v>
      </c>
      <c r="C49" s="161"/>
      <c r="D49" s="161"/>
      <c r="E49" s="161">
        <f>'実質公債費比率（分子）の構造'!L$45</f>
        <v>2649</v>
      </c>
      <c r="F49" s="161"/>
      <c r="G49" s="161"/>
      <c r="H49" s="161">
        <f>'実質公債費比率（分子）の構造'!M$45</f>
        <v>2627</v>
      </c>
      <c r="I49" s="161"/>
      <c r="J49" s="161"/>
      <c r="K49" s="161">
        <f>'実質公債費比率（分子）の構造'!N$45</f>
        <v>2616</v>
      </c>
      <c r="L49" s="161"/>
      <c r="M49" s="161"/>
      <c r="N49" s="161">
        <f>'実質公債費比率（分子）の構造'!O$45</f>
        <v>2538</v>
      </c>
      <c r="O49" s="161"/>
      <c r="P49" s="161"/>
    </row>
    <row r="50" spans="1:16">
      <c r="A50" s="161" t="s">
        <v>63</v>
      </c>
      <c r="B50" s="161" t="e">
        <f>NA()</f>
        <v>#N/A</v>
      </c>
      <c r="C50" s="161">
        <f>IF(ISNUMBER('実質公債費比率（分子）の構造'!K$53),'実質公債費比率（分子）の構造'!K$53,NA())</f>
        <v>911</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751</v>
      </c>
      <c r="J50" s="161" t="e">
        <f>NA()</f>
        <v>#N/A</v>
      </c>
      <c r="K50" s="161" t="e">
        <f>NA()</f>
        <v>#N/A</v>
      </c>
      <c r="L50" s="161">
        <f>IF(ISNUMBER('実質公債費比率（分子）の構造'!N$53),'実質公債費比率（分子）の構造'!N$53,NA())</f>
        <v>777</v>
      </c>
      <c r="M50" s="161" t="e">
        <f>NA()</f>
        <v>#N/A</v>
      </c>
      <c r="N50" s="161" t="e">
        <f>NA()</f>
        <v>#N/A</v>
      </c>
      <c r="O50" s="161">
        <f>IF(ISNUMBER('実質公債費比率（分子）の構造'!O$53),'実質公債費比率（分子）の構造'!O$53,NA())</f>
        <v>719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26081</v>
      </c>
      <c r="E56" s="160"/>
      <c r="F56" s="160"/>
      <c r="G56" s="160">
        <f>'将来負担比率（分子）の構造'!J$52</f>
        <v>25301</v>
      </c>
      <c r="H56" s="160"/>
      <c r="I56" s="160"/>
      <c r="J56" s="160">
        <f>'将来負担比率（分子）の構造'!K$52</f>
        <v>24649</v>
      </c>
      <c r="K56" s="160"/>
      <c r="L56" s="160"/>
      <c r="M56" s="160">
        <f>'将来負担比率（分子）の構造'!L$52</f>
        <v>24304</v>
      </c>
      <c r="N56" s="160"/>
      <c r="O56" s="160"/>
      <c r="P56" s="160">
        <f>'将来負担比率（分子）の構造'!M$52</f>
        <v>23068</v>
      </c>
    </row>
    <row r="57" spans="1:16">
      <c r="A57" s="160" t="s">
        <v>36</v>
      </c>
      <c r="B57" s="160"/>
      <c r="C57" s="160"/>
      <c r="D57" s="160">
        <f>'将来負担比率（分子）の構造'!I$51</f>
        <v>1066</v>
      </c>
      <c r="E57" s="160"/>
      <c r="F57" s="160"/>
      <c r="G57" s="160">
        <f>'将来負担比率（分子）の構造'!J$51</f>
        <v>911</v>
      </c>
      <c r="H57" s="160"/>
      <c r="I57" s="160"/>
      <c r="J57" s="160">
        <f>'将来負担比率（分子）の構造'!K$51</f>
        <v>788</v>
      </c>
      <c r="K57" s="160"/>
      <c r="L57" s="160"/>
      <c r="M57" s="160">
        <f>'将来負担比率（分子）の構造'!L$51</f>
        <v>786</v>
      </c>
      <c r="N57" s="160"/>
      <c r="O57" s="160"/>
      <c r="P57" s="160">
        <f>'将来負担比率（分子）の構造'!M$51</f>
        <v>701</v>
      </c>
    </row>
    <row r="58" spans="1:16">
      <c r="A58" s="160" t="s">
        <v>35</v>
      </c>
      <c r="B58" s="160"/>
      <c r="C58" s="160"/>
      <c r="D58" s="160">
        <f>'将来負担比率（分子）の構造'!I$50</f>
        <v>3115</v>
      </c>
      <c r="E58" s="160"/>
      <c r="F58" s="160"/>
      <c r="G58" s="160">
        <f>'将来負担比率（分子）の構造'!J$50</f>
        <v>3144</v>
      </c>
      <c r="H58" s="160"/>
      <c r="I58" s="160"/>
      <c r="J58" s="160">
        <f>'将来負担比率（分子）の構造'!K$50</f>
        <v>3164</v>
      </c>
      <c r="K58" s="160"/>
      <c r="L58" s="160"/>
      <c r="M58" s="160">
        <f>'将来負担比率（分子）の構造'!L$50</f>
        <v>2654</v>
      </c>
      <c r="N58" s="160"/>
      <c r="O58" s="160"/>
      <c r="P58" s="160">
        <f>'将来負担比率（分子）の構造'!M$50</f>
        <v>2576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166</v>
      </c>
      <c r="C61" s="160"/>
      <c r="D61" s="160"/>
      <c r="E61" s="160">
        <f>'将来負担比率（分子）の構造'!J$46</f>
        <v>64</v>
      </c>
      <c r="F61" s="160"/>
      <c r="G61" s="160"/>
      <c r="H61" s="160">
        <f>'将来負担比率（分子）の構造'!K$46</f>
        <v>99</v>
      </c>
      <c r="I61" s="160"/>
      <c r="J61" s="160"/>
      <c r="K61" s="160">
        <f>'将来負担比率（分子）の構造'!L$46</f>
        <v>77</v>
      </c>
      <c r="L61" s="160"/>
      <c r="M61" s="160"/>
      <c r="N61" s="160">
        <f>'将来負担比率（分子）の構造'!M$46</f>
        <v>108</v>
      </c>
      <c r="O61" s="160"/>
      <c r="P61" s="160"/>
    </row>
    <row r="62" spans="1:16">
      <c r="A62" s="160" t="s">
        <v>29</v>
      </c>
      <c r="B62" s="160">
        <f>'将来負担比率（分子）の構造'!I$45</f>
        <v>1244</v>
      </c>
      <c r="C62" s="160"/>
      <c r="D62" s="160"/>
      <c r="E62" s="160">
        <f>'将来負担比率（分子）の構造'!J$45</f>
        <v>1209</v>
      </c>
      <c r="F62" s="160"/>
      <c r="G62" s="160"/>
      <c r="H62" s="160">
        <f>'将来負担比率（分子）の構造'!K$45</f>
        <v>1152</v>
      </c>
      <c r="I62" s="160"/>
      <c r="J62" s="160"/>
      <c r="K62" s="160">
        <f>'将来負担比率（分子）の構造'!L$45</f>
        <v>1055</v>
      </c>
      <c r="L62" s="160"/>
      <c r="M62" s="160"/>
      <c r="N62" s="160">
        <f>'将来負担比率（分子）の構造'!M$45</f>
        <v>1053</v>
      </c>
      <c r="O62" s="160"/>
      <c r="P62" s="160"/>
    </row>
    <row r="63" spans="1:16">
      <c r="A63" s="160" t="s">
        <v>28</v>
      </c>
      <c r="B63" s="160">
        <f>'将来負担比率（分子）の構造'!I$44</f>
        <v>231</v>
      </c>
      <c r="C63" s="160"/>
      <c r="D63" s="160"/>
      <c r="E63" s="160">
        <f>'将来負担比率（分子）の構造'!J$44</f>
        <v>234</v>
      </c>
      <c r="F63" s="160"/>
      <c r="G63" s="160"/>
      <c r="H63" s="160">
        <f>'将来負担比率（分子）の構造'!K$44</f>
        <v>236</v>
      </c>
      <c r="I63" s="160"/>
      <c r="J63" s="160"/>
      <c r="K63" s="160">
        <f>'将来負担比率（分子）の構造'!L$44</f>
        <v>251</v>
      </c>
      <c r="L63" s="160"/>
      <c r="M63" s="160"/>
      <c r="N63" s="160">
        <f>'将来負担比率（分子）の構造'!M$44</f>
        <v>233</v>
      </c>
      <c r="O63" s="160"/>
      <c r="P63" s="160"/>
    </row>
    <row r="64" spans="1:16">
      <c r="A64" s="160" t="s">
        <v>27</v>
      </c>
      <c r="B64" s="160">
        <f>'将来負担比率（分子）の構造'!I$43</f>
        <v>13192</v>
      </c>
      <c r="C64" s="160"/>
      <c r="D64" s="160"/>
      <c r="E64" s="160">
        <f>'将来負担比率（分子）の構造'!J$43</f>
        <v>13003</v>
      </c>
      <c r="F64" s="160"/>
      <c r="G64" s="160"/>
      <c r="H64" s="160">
        <f>'将来負担比率（分子）の構造'!K$43</f>
        <v>12633</v>
      </c>
      <c r="I64" s="160"/>
      <c r="J64" s="160"/>
      <c r="K64" s="160">
        <f>'将来負担比率（分子）の構造'!L$43</f>
        <v>12283</v>
      </c>
      <c r="L64" s="160"/>
      <c r="M64" s="160"/>
      <c r="N64" s="160">
        <f>'将来負担比率（分子）の構造'!M$43</f>
        <v>12156</v>
      </c>
      <c r="O64" s="160"/>
      <c r="P64" s="160"/>
    </row>
    <row r="65" spans="1:16">
      <c r="A65" s="160" t="s">
        <v>26</v>
      </c>
      <c r="B65" s="160">
        <f>'将来負担比率（分子）の構造'!I$42</f>
        <v>718</v>
      </c>
      <c r="C65" s="160"/>
      <c r="D65" s="160"/>
      <c r="E65" s="160">
        <f>'将来負担比率（分子）の構造'!J$42</f>
        <v>595</v>
      </c>
      <c r="F65" s="160"/>
      <c r="G65" s="160"/>
      <c r="H65" s="160">
        <f>'将来負担比率（分子）の構造'!K$42</f>
        <v>487</v>
      </c>
      <c r="I65" s="160"/>
      <c r="J65" s="160"/>
      <c r="K65" s="160">
        <f>'将来負担比率（分子）の構造'!L$42</f>
        <v>382</v>
      </c>
      <c r="L65" s="160"/>
      <c r="M65" s="160"/>
      <c r="N65" s="160">
        <f>'将来負担比率（分子）の構造'!M$42</f>
        <v>257</v>
      </c>
      <c r="O65" s="160"/>
      <c r="P65" s="160"/>
    </row>
    <row r="66" spans="1:16">
      <c r="A66" s="160" t="s">
        <v>25</v>
      </c>
      <c r="B66" s="160">
        <f>'将来負担比率（分子）の構造'!I$41</f>
        <v>24325</v>
      </c>
      <c r="C66" s="160"/>
      <c r="D66" s="160"/>
      <c r="E66" s="160">
        <f>'将来負担比率（分子）の構造'!J$41</f>
        <v>23442</v>
      </c>
      <c r="F66" s="160"/>
      <c r="G66" s="160"/>
      <c r="H66" s="160">
        <f>'将来負担比率（分子）の構造'!K$41</f>
        <v>22852</v>
      </c>
      <c r="I66" s="160"/>
      <c r="J66" s="160"/>
      <c r="K66" s="160">
        <f>'将来負担比率（分子）の構造'!L$41</f>
        <v>22504</v>
      </c>
      <c r="L66" s="160"/>
      <c r="M66" s="160"/>
      <c r="N66" s="160">
        <f>'将来負担比率（分子）の構造'!M$41</f>
        <v>21602</v>
      </c>
      <c r="O66" s="160"/>
      <c r="P66" s="160"/>
    </row>
    <row r="67" spans="1:16">
      <c r="A67" s="160" t="s">
        <v>67</v>
      </c>
      <c r="B67" s="160" t="e">
        <f>NA()</f>
        <v>#N/A</v>
      </c>
      <c r="C67" s="160">
        <f>IF(ISNUMBER('将来負担比率（分子）の構造'!I$53), IF('将来負担比率（分子）の構造'!I$53 &lt; 0, 0, '将来負担比率（分子）の構造'!I$53), NA())</f>
        <v>9614</v>
      </c>
      <c r="D67" s="160" t="e">
        <f>NA()</f>
        <v>#N/A</v>
      </c>
      <c r="E67" s="160" t="e">
        <f>NA()</f>
        <v>#N/A</v>
      </c>
      <c r="F67" s="160">
        <f>IF(ISNUMBER('将来負担比率（分子）の構造'!J$53), IF('将来負担比率（分子）の構造'!J$53 &lt; 0, 0, '将来負担比率（分子）の構造'!J$53), NA())</f>
        <v>9189</v>
      </c>
      <c r="G67" s="160" t="e">
        <f>NA()</f>
        <v>#N/A</v>
      </c>
      <c r="H67" s="160" t="e">
        <f>NA()</f>
        <v>#N/A</v>
      </c>
      <c r="I67" s="160">
        <f>IF(ISNUMBER('将来負担比率（分子）の構造'!K$53), IF('将来負担比率（分子）の構造'!K$53 &lt; 0, 0, '将来負担比率（分子）の構造'!K$53), NA())</f>
        <v>8857</v>
      </c>
      <c r="J67" s="160" t="e">
        <f>NA()</f>
        <v>#N/A</v>
      </c>
      <c r="K67" s="160" t="e">
        <f>NA()</f>
        <v>#N/A</v>
      </c>
      <c r="L67" s="160">
        <f>IF(ISNUMBER('将来負担比率（分子）の構造'!L$53), IF('将来負担比率（分子）の構造'!L$53 &lt; 0, 0, '将来負担比率（分子）の構造'!L$53), NA())</f>
        <v>8809</v>
      </c>
      <c r="M67" s="160" t="e">
        <f>NA()</f>
        <v>#N/A</v>
      </c>
      <c r="N67" s="160" t="e">
        <f>NA()</f>
        <v>#N/A</v>
      </c>
      <c r="O67" s="160">
        <f>IF(ISNUMBER('将来負担比率（分子）の構造'!M$53), IF('将来負担比率（分子）の構造'!M$53 &lt; 0, 0, '将来負担比率（分子）の構造'!M$53), NA())</f>
        <v>9065</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965</v>
      </c>
      <c r="C72" s="164">
        <f>基金残高に係る経年分析!G55</f>
        <v>689</v>
      </c>
      <c r="D72" s="164">
        <f>基金残高に係る経年分析!H55</f>
        <v>689</v>
      </c>
    </row>
    <row r="73" spans="1:16">
      <c r="A73" s="163" t="s">
        <v>70</v>
      </c>
      <c r="B73" s="164">
        <f>基金残高に係る経年分析!F56</f>
        <v>856</v>
      </c>
      <c r="C73" s="164">
        <f>基金残高に係る経年分析!G56</f>
        <v>846</v>
      </c>
      <c r="D73" s="164">
        <f>基金残高に係る経年分析!H56</f>
        <v>564</v>
      </c>
    </row>
    <row r="74" spans="1:16">
      <c r="A74" s="163" t="s">
        <v>71</v>
      </c>
      <c r="B74" s="164">
        <f>基金残高に係る経年分析!F57</f>
        <v>1846</v>
      </c>
      <c r="C74" s="164">
        <f>基金残高に係る経年分析!G57</f>
        <v>1519</v>
      </c>
      <c r="D74" s="164">
        <f>基金残高に係る経年分析!H57</f>
        <v>1779</v>
      </c>
    </row>
  </sheetData>
  <sheetProtection algorithmName="SHA-512" hashValue="RjjEiooIFpP5tbAc8gXvw32IsE1PRVRlXTmLKx67UWU5Cvc6eDeQCqVCSqmhtmHo6RCkrrQCxCYeEn1PceLKTA==" saltValue="9tfM3eNkkThjxePfuDz3wA==" spinCount="100000" sheet="1" objects="1" scenarios="1"/>
  <phoneticPr fontId="2"/>
  <pageMargins left="0.78700000000000003" right="0.78700000000000003" top="0.98399999999999999" bottom="0.98399999999999999" header="0.51200000000000001" footer="0.51200000000000001"/>
  <headerFooter alignWithMargins="0"/>
</worksheet>
</file>