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X:\○待避場所\財政係\県等への報告関係\H30\H30.10.19_平成28年度財政状況資料集の再分析について\"/>
    </mc:Choice>
  </mc:AlternateContent>
  <bookViews>
    <workbookView xWindow="240" yWindow="60" windowWidth="14940" windowHeight="7875" tabRatio="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O34" i="9"/>
  <c r="BW34" i="9"/>
  <c r="BW35" i="9" s="1"/>
  <c r="BW36" i="9" s="1"/>
  <c r="BW37" i="9" s="1"/>
  <c r="BW38" i="9" s="1"/>
  <c r="BW39" i="9" s="1"/>
  <c r="BW40" i="9" s="1"/>
  <c r="AM34" i="9"/>
  <c r="C34" i="9"/>
  <c r="C35" i="9" s="1"/>
  <c r="U34" i="9" l="1"/>
  <c r="U35" i="9" s="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<sst xmlns="http://schemas.openxmlformats.org/spreadsheetml/2006/main" count="1062" uniqueCount="558">
  <si>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</si>
  <si>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</si>
  <si>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</si>
  <si>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</si>
  <si>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</si>
  <si>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</si>
  <si>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</si>
  <si>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</si>
  <si>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</si>
  <si>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</si>
  <si>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</si>
  <si>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</si>
  <si>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</si>
  <si>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</si>
  <si>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</si>
  <si>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</si>
  <si>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</si>
  <si>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</si>
  <si>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</si>
  <si>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</si>
  <si>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</si>
  <si>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</si>
  <si>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</si>
  <si>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</si>
  <si>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</si>
  <si>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</si>
  <si>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</si>
  <si>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</si>
  <si>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</si>
  <si>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</si>
  <si>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</si>
  <si>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</si>
  <si>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</si>
  <si>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</si>
  <si>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</si>
  <si>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</si>
  <si>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</si>
  <si>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</si>
  <si>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</si>
  <si>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</si>
  <si>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</si>
  <si>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</si>
  <si>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</si>
  <si>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</si>
  <si>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</si>
  <si>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</si>
  <si>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</si>
  <si>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</si>
  <si>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</si>
  <si>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</si>
  <si>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</si>
  <si>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</si>
  <si>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</si>
  <si>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</si>
  <si>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</si>
  <si>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</si>
  <si>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</si>
  <si>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</si>
  <si>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</si>
  <si>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</si>
  <si>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</si>
  <si>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</si>
  <si>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</si>
  <si>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</si>
  <si>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</si>
  <si>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</si>
  <si>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</si>
  <si>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</si>
  <si>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</si>
  <si>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</si>
  <si>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</si>
  <si>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</si>
  <si>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</si>
  <si>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</si>
  <si>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</si>
  <si>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</si>
  <si>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</si>
  <si>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</si>
  <si>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</si>
  <si>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</si>
  <si>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</si>
  <si>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</si>
  <si>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</si>
  <si>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</si>
  <si>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</si>
  <si>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</si>
  <si>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</si>
  <si>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</si>
  <si>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</si>
  <si>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</si>
  <si>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</si>
  <si>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</si>
  <si>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</si>
  <si>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</si>
  <si>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</si>
  <si>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</si>
  <si>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</si>
  <si>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</si>
  <si>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</si>
  <si>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</si>
  <si>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</si>
  <si>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</si>
  <si>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</si>
  <si>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</si>
  <si>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</si>
  <si>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</si>
  <si>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</si>
  <si>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</si>
  <si>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</si>
  <si>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</si>
  <si>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</si>
  <si>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</si>
  <si>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</si>
  <si>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</si>
  <si>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</si>
  <si>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</si>
  <si>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</si>
  <si>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</si>
  <si>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</si>
  <si>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</si>
  <si>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</si>
  <si>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</si>
  <si>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</si>
  <si>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</si>
  <si>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</si>
  <si>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</si>
  <si>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</si>
  <si>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</si>
  <si>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</si>
  <si>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</si>
  <si>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</si>
  <si>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</si>
  <si>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</si>
  <si>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</si>
  <si>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</si>
  <si>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</si>
  <si>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</si>
  <si>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</si>
  <si>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</si>
  <si>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</si>
  <si>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</si>
  <si>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</si>
  <si>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</si>
  <si>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</si>
  <si>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</si>
  <si>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</si>
  <si>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</si>
  <si>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</si>
  <si>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</si>
  <si>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</si>
  <si>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</si>
  <si>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</si>
  <si>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</si>
  <si>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</si>
  <si>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</si>
  <si>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</si>
  <si>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</si>
  <si>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</si>
  <si>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</si>
  <si>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</si>
  <si>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</si>
  <si>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</si>
  <si>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</si>
  <si>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</si>
  <si>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</si>
  <si>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</si>
  <si>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</si>
  <si>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</si>
  <si>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</si>
  <si>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</si>
  <si>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</si>
  <si>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</si>
  <si>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</si>
  <si>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</si>
  <si>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</si>
  <si>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</si>
  <si>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</si>
  <si>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</si>
  <si>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</si>
  <si>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</si>
  <si>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</si>
  <si>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</si>
  <si>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</si>
  <si>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</si>
  <si>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</si>
  <si>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</si>
  <si>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</si>
  <si>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</si>
  <si>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</si>
  <si>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</si>
  <si>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</si>
  <si>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</si>
  <si>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</si>
  <si>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</si>
  <si>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</si>
  <si>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</si>
  <si>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</si>
  <si>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島根県川本町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</si>
  <si>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</si>
  <si>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</si>
  <si>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</si>
  <si>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</si>
  <si>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</si>
  <si>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</si>
  <si>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</si>
  <si>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</si>
  <si>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</si>
  <si>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</si>
  <si>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</si>
  <si>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</si>
  <si>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</si>
  <si>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</si>
  <si>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</si>
  <si>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</si>
  <si>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</si>
  <si>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</si>
  <si>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</si>
  <si>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</si>
  <si>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</si>
  <si>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</si>
  <si>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</si>
  <si>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</si>
  <si>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</si>
  <si>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</si>
  <si>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</si>
  <si>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</si>
  <si>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</si>
  <si>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</si>
  <si>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</si>
  <si>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</si>
  <si>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</si>
  <si>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</si>
  <si>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</si>
  <si>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</si>
  <si>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</si>
  <si>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</si>
  <si>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</si>
  <si>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</si>
  <si>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</si>
  <si>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</si>
  <si>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</si>
  <si>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</si>
  <si>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</si>
  <si>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</si>
  <si>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</si>
  <si>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</si>
  <si>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</si>
  <si>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</si>
  <si>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</si>
  <si>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</si>
  <si>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</si>
  <si>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</si>
  <si>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</si>
  <si>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</si>
  <si>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</si>
  <si>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</si>
  <si>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</si>
  <si>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</si>
  <si>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</si>
  <si>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</si>
  <si>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</si>
  <si>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</si>
  <si>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</si>
  <si>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</si>
  <si>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</si>
  <si>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</si>
  <si>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</si>
  <si>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</si>
  <si>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</si>
  <si>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</si>
  <si>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</si>
  <si>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</si>
  <si>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</si>
  <si>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</si>
  <si>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</si>
  <si>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</si>
  <si>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</si>
  <si>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</si>
  <si>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</si>
  <si>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</si>
  <si>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</si>
  <si>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</si>
  <si>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</si>
  <si>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</si>
  <si>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</si>
  <si>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</si>
  <si>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</si>
  <si>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</si>
  <si>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</si>
  <si>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</si>
  <si>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</si>
  <si>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</si>
  <si>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</si>
  <si>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</si>
  <si>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</si>
  <si>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</si>
  <si>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</si>
  <si>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</si>
  <si>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</si>
  <si>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</si>
  <si>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</si>
  <si>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</si>
  <si>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</si>
  <si>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</si>
  <si>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</si>
  <si>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</si>
  <si>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</si>
  <si>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</si>
  <si>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</si>
  <si>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</si>
  <si>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</si>
  <si>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</si>
  <si>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</si>
  <si>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</si>
  <si>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</si>
  <si>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</si>
  <si>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</si>
  <si>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</si>
  <si>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</si>
  <si>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</si>
  <si>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</si>
  <si>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</si>
  <si>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</si>
  <si>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</si>
  <si>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</si>
  <si>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</si>
  <si>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</si>
  <si>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</si>
  <si>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</si>
  <si>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</si>
  <si>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</si>
  <si>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</si>
  <si>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</si>
  <si>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</si>
  <si>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</si>
  <si>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</si>
  <si>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</si>
  <si>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</si>
  <si>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</si>
  <si>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</si>
  <si>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</si>
  <si>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</si>
  <si>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</si>
  <si>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</si>
  <si>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</si>
  <si>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</si>
  <si>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島根県川本町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</si>
  <si>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</si>
  <si>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</si>
  <si>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</si>
  <si>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</si>
  <si>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</si>
  <si>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</si>
  <si>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</si>
  <si>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</si>
  <si>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</si>
  <si>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</si>
  <si>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</si>
  <si>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</si>
  <si>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</si>
  <si>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</si>
  <si>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</si>
  <si>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</si>
  <si>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</si>
  <si>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</si>
  <si>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</si>
  <si>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</si>
  <si>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</si>
  <si>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</si>
  <si>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</si>
  <si>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</si>
  <si>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</si>
  <si>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</si>
  <si>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</si>
  <si>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</si>
  <si>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</si>
  <si>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</si>
  <si>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</si>
  <si>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</si>
  <si>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</si>
  <si>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</si>
  <si>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</si>
  <si>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</si>
  <si>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</si>
  <si>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</si>
  <si>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</si>
  <si>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</si>
  <si>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</si>
  <si>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</si>
  <si>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</si>
  <si>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</si>
  <si>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</si>
  <si>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</si>
  <si>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</si>
  <si>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</si>
  <si>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</si>
  <si>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</si>
  <si>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</si>
  <si>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</si>
  <si>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</si>
  <si>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</si>
  <si>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</si>
  <si>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</si>
  <si>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</si>
  <si>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</si>
  <si>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</si>
  <si>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</si>
  <si>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</si>
  <si>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</si>
  <si>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</si>
  <si>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</si>
  <si>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</si>
  <si>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</si>
  <si>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</si>
  <si>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</si>
  <si>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</si>
  <si>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</si>
  <si>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</si>
  <si>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</si>
  <si>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</si>
  <si>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</si>
  <si>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</si>
  <si>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</si>
  <si>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</si>
  <si>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</si>
  <si>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</si>
  <si>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</si>
  <si>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</si>
  <si>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</si>
  <si>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</si>
  <si>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</si>
  <si>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</si>
  <si>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</si>
  <si>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</si>
  <si>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</si>
  <si>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</si>
  <si>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</si>
  <si>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</si>
  <si>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</si>
  <si>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</si>
  <si>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</si>
  <si>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</si>
  <si>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</si>
  <si>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</si>
  <si>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</si>
  <si>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</si>
  <si>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</si>
  <si>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</si>
  <si>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</si>
  <si>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</si>
  <si>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</si>
  <si>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</si>
  <si>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</si>
  <si>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</si>
  <si>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</si>
  <si>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</si>
  <si>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</si>
  <si>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</si>
  <si>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</si>
  <si>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</si>
  <si>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</si>
  <si>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</si>
  <si>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</si>
  <si>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</si>
  <si>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</si>
  <si>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</si>
  <si>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</si>
  <si>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</si>
  <si>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</si>
  <si>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</si>
  <si>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</si>
  <si>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</si>
  <si>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</si>
  <si>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</si>
  <si>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</si>
  <si>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</si>
  <si>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</si>
  <si>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</si>
  <si>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</si>
  <si>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</si>
  <si>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</si>
  <si>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</si>
  <si>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</si>
  <si>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</si>
  <si>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</si>
  <si>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</si>
  <si>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</si>
  <si>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</si>
  <si>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</si>
  <si>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</si>
  <si>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</si>
  <si>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</si>
  <si>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</si>
  <si>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</si>
  <si>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</si>
  <si>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</si>
  <si>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</si>
  <si>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</si>
  <si>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</si>
  <si>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</si>
  <si>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</si>
  <si>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</si>
  <si>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</si>
  <si>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</si>
  <si>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</si>
  <si>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</si>
  <si>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</si>
  <si>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</si>
  <si>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</si>
  <si>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</si>
  <si>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</si>
  <si>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</si>
  <si>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</si>
  <si>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</si>
  <si>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</si>
  <si>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</si>
  <si>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</si>
  <si>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</si>
  <si>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</si>
  <si>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</si>
  <si>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</si>
  <si>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</si>
  <si>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簡易水道事業特別会計</t>
  </si>
  <si>
    <t>国民健康保険事業特別会計</t>
  </si>
  <si>
    <t>後期高齢者医療特別会計</t>
  </si>
  <si>
    <t>住宅新築資金等貸付事業特別会計</t>
  </si>
  <si>
    <t>農業集落排水処理事業特別会計</t>
  </si>
  <si>
    <t>その他会計（赤字）</t>
  </si>
  <si>
    <t>その他会計（黒字）</t>
  </si>
  <si>
    <t>邑智郡総合事務組合（普通）</t>
    <rPh sb="0" eb="3">
      <t>オオチグン</t>
    </rPh>
    <rPh sb="3" eb="5">
      <t>ソウゴウ</t>
    </rPh>
    <rPh sb="5" eb="7">
      <t>ジム</t>
    </rPh>
    <rPh sb="7" eb="9">
      <t>クミアイ</t>
    </rPh>
    <rPh sb="10" eb="12">
      <t>フツウ</t>
    </rPh>
    <phoneticPr fontId="30"/>
  </si>
  <si>
    <t>邑智郡総合事務組合（介護）</t>
    <rPh sb="0" eb="3">
      <t>オオチグン</t>
    </rPh>
    <rPh sb="3" eb="5">
      <t>ソウゴウ</t>
    </rPh>
    <rPh sb="5" eb="7">
      <t>ジム</t>
    </rPh>
    <rPh sb="7" eb="9">
      <t>クミアイ</t>
    </rPh>
    <rPh sb="10" eb="12">
      <t>カイゴ</t>
    </rPh>
    <phoneticPr fontId="30"/>
  </si>
  <si>
    <t>邑智郡公立病院組合</t>
    <rPh sb="0" eb="3">
      <t>オオチグン</t>
    </rPh>
    <rPh sb="3" eb="5">
      <t>コウリツ</t>
    </rPh>
    <rPh sb="5" eb="7">
      <t>ビョウイン</t>
    </rPh>
    <rPh sb="7" eb="9">
      <t>クミアイ</t>
    </rPh>
    <phoneticPr fontId="30"/>
  </si>
  <si>
    <t>島根県市町村総合事務組合</t>
    <rPh sb="0" eb="3">
      <t>シマネケン</t>
    </rPh>
    <rPh sb="3" eb="6">
      <t>シチョウソン</t>
    </rPh>
    <rPh sb="6" eb="8">
      <t>ソウゴウ</t>
    </rPh>
    <rPh sb="8" eb="10">
      <t>ジム</t>
    </rPh>
    <rPh sb="10" eb="12">
      <t>クミアイ</t>
    </rPh>
    <phoneticPr fontId="30"/>
  </si>
  <si>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30"/>
  </si>
  <si>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30"/>
  </si>
  <si>
    <t>江津邑智消防組合</t>
    <rPh sb="0" eb="2">
      <t>ゴウツ</t>
    </rPh>
    <rPh sb="2" eb="4">
      <t>オオチ</t>
    </rPh>
    <rPh sb="4" eb="6">
      <t>ショウボウ</t>
    </rPh>
    <rPh sb="6" eb="8">
      <t>クミアイ</t>
    </rPh>
    <phoneticPr fontId="30"/>
  </si>
  <si>
    <t>-</t>
    <phoneticPr fontId="2"/>
  </si>
  <si>
    <t>-</t>
    <phoneticPr fontId="2"/>
  </si>
  <si>
    <t>-</t>
    <phoneticPr fontId="2"/>
  </si>
  <si>
    <t>-</t>
    <phoneticPr fontId="2"/>
  </si>
  <si>
    <t>-</t>
    <phoneticPr fontId="2"/>
  </si>
  <si>
    <t>-</t>
    <phoneticPr fontId="2"/>
  </si>
  <si>
    <t>川本町農業公社</t>
    <rPh sb="0" eb="2">
      <t>カワモト</t>
    </rPh>
    <rPh sb="2" eb="3">
      <t>チョウ</t>
    </rPh>
    <rPh sb="3" eb="5">
      <t>ノウギョウ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</si>
  <si>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</si>
  <si>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</si>
  <si>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</si>
  <si>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</si>
  <si>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</si>
  <si>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</si>
  <si>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</si>
  <si>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</si>
  <si>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</si>
  <si>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</si>
  <si>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</si>
  <si>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将来負担比率は、類似団体と比較し高い水準にある一方で、有形固定資産減価償却率は、類似団体よりも低い水準となっている。
　平成２８年度に策定した公共施設等総合管理計画において掲げた、公共施設等の延べ床面積を３０年間で３０％以上削減するという目標を達成するため、平成３０年度から新たに公共施設等総合管理基金を開設した。町債に頼らない施設の管理を行うことで、将来負担比率及び有形固定資産減価償却率の両方の改善を図っていく。</t>
    <rPh sb="1" eb="3">
      <t>ショウライ</t>
    </rPh>
    <rPh sb="3" eb="5">
      <t>フタン</t>
    </rPh>
    <rPh sb="5" eb="7">
      <t>ヒリツ</t>
    </rPh>
    <rPh sb="9" eb="11">
      <t>ルイジ</t>
    </rPh>
    <rPh sb="11" eb="13">
      <t>ダンタイ</t>
    </rPh>
    <rPh sb="14" eb="16">
      <t>ヒカク</t>
    </rPh>
    <rPh sb="17" eb="18">
      <t>タカ</t>
    </rPh>
    <rPh sb="19" eb="21">
      <t>スイジュン</t>
    </rPh>
    <rPh sb="24" eb="26">
      <t>イッポウ</t>
    </rPh>
    <rPh sb="28" eb="30">
      <t>ユウケイ</t>
    </rPh>
    <rPh sb="30" eb="34">
      <t>コテイシサン</t>
    </rPh>
    <rPh sb="34" eb="36">
      <t>ゲンカ</t>
    </rPh>
    <rPh sb="36" eb="39">
      <t>ショウキャクリツ</t>
    </rPh>
    <rPh sb="41" eb="43">
      <t>ルイジ</t>
    </rPh>
    <rPh sb="43" eb="45">
      <t>ダンタイ</t>
    </rPh>
    <rPh sb="48" eb="49">
      <t>ヒク</t>
    </rPh>
    <rPh sb="50" eb="52">
      <t>スイジュン</t>
    </rPh>
    <rPh sb="61" eb="63">
      <t>ヘイセイ</t>
    </rPh>
    <rPh sb="65" eb="67">
      <t>ネンド</t>
    </rPh>
    <rPh sb="68" eb="70">
      <t>サクテイ</t>
    </rPh>
    <rPh sb="72" eb="74">
      <t>コウキョウ</t>
    </rPh>
    <rPh sb="74" eb="76">
      <t>シセツ</t>
    </rPh>
    <rPh sb="76" eb="77">
      <t>トウ</t>
    </rPh>
    <rPh sb="77" eb="79">
      <t>ソウゴウ</t>
    </rPh>
    <rPh sb="79" eb="81">
      <t>カンリ</t>
    </rPh>
    <rPh sb="81" eb="83">
      <t>ケイカク</t>
    </rPh>
    <rPh sb="87" eb="88">
      <t>カカ</t>
    </rPh>
    <rPh sb="91" eb="93">
      <t>コウキョウ</t>
    </rPh>
    <rPh sb="93" eb="95">
      <t>シセツ</t>
    </rPh>
    <rPh sb="95" eb="96">
      <t>トウ</t>
    </rPh>
    <rPh sb="97" eb="98">
      <t>ノ</t>
    </rPh>
    <rPh sb="99" eb="100">
      <t>ユカ</t>
    </rPh>
    <rPh sb="100" eb="102">
      <t>メンセキ</t>
    </rPh>
    <rPh sb="105" eb="107">
      <t>ネンカン</t>
    </rPh>
    <rPh sb="111" eb="113">
      <t>イジョウ</t>
    </rPh>
    <rPh sb="113" eb="115">
      <t>サクゲン</t>
    </rPh>
    <rPh sb="120" eb="122">
      <t>モクヒョウ</t>
    </rPh>
    <rPh sb="123" eb="125">
      <t>タッセイ</t>
    </rPh>
    <rPh sb="130" eb="132">
      <t>ヘイセイ</t>
    </rPh>
    <rPh sb="134" eb="136">
      <t>ネンド</t>
    </rPh>
    <rPh sb="138" eb="139">
      <t>アラ</t>
    </rPh>
    <rPh sb="141" eb="143">
      <t>コウキョウ</t>
    </rPh>
    <rPh sb="143" eb="145">
      <t>シセツ</t>
    </rPh>
    <rPh sb="145" eb="146">
      <t>トウ</t>
    </rPh>
    <rPh sb="146" eb="148">
      <t>ソウゴウ</t>
    </rPh>
    <rPh sb="148" eb="150">
      <t>カンリ</t>
    </rPh>
    <rPh sb="150" eb="152">
      <t>キキン</t>
    </rPh>
    <rPh sb="153" eb="155">
      <t>カイセツ</t>
    </rPh>
    <rPh sb="158" eb="160">
      <t>チョウサイ</t>
    </rPh>
    <rPh sb="161" eb="162">
      <t>タヨ</t>
    </rPh>
    <rPh sb="165" eb="167">
      <t>シセツ</t>
    </rPh>
    <rPh sb="168" eb="170">
      <t>カンリ</t>
    </rPh>
    <rPh sb="171" eb="172">
      <t>オコナ</t>
    </rPh>
    <rPh sb="177" eb="179">
      <t>ショウライ</t>
    </rPh>
    <rPh sb="179" eb="181">
      <t>フタン</t>
    </rPh>
    <rPh sb="181" eb="183">
      <t>ヒリツ</t>
    </rPh>
    <rPh sb="183" eb="184">
      <t>オヨ</t>
    </rPh>
    <rPh sb="185" eb="187">
      <t>ユウケイ</t>
    </rPh>
    <rPh sb="187" eb="189">
      <t>コテイ</t>
    </rPh>
    <rPh sb="189" eb="191">
      <t>シサン</t>
    </rPh>
    <rPh sb="191" eb="193">
      <t>ゲンカ</t>
    </rPh>
    <rPh sb="193" eb="196">
      <t>ショウキャクリツ</t>
    </rPh>
    <rPh sb="197" eb="199">
      <t>リョウホウ</t>
    </rPh>
    <rPh sb="200" eb="202">
      <t>カイゼン</t>
    </rPh>
    <rPh sb="203" eb="204">
      <t>ハカ</t>
    </rPh>
    <phoneticPr fontId="5"/>
  </si>
  <si>
    <t>有形固定資産減価償却率</t>
    <phoneticPr fontId="5"/>
  </si>
  <si>
    <t>有形固定資産減価償却率</t>
    <phoneticPr fontId="5"/>
  </si>
  <si>
    <t>　どの年度においても将来負担比率及び実質公債費比率ともに類似団体より高い水準にある。近年行ってきた財政健全化の取り組みにより比率は改善傾向にあるものの、今後大規模な普通建設事業の実施を予定しており、どちらの数値も今後上昇していくことが考えられるため、これまで以上に公債費の適正化を図り、財政健全化に取り組んでいく必要がある。</t>
    <rPh sb="3" eb="5">
      <t>ネンド</t>
    </rPh>
    <rPh sb="10" eb="12">
      <t>ショウライ</t>
    </rPh>
    <rPh sb="12" eb="14">
      <t>フタン</t>
    </rPh>
    <rPh sb="14" eb="16">
      <t>ヒリツ</t>
    </rPh>
    <rPh sb="16" eb="17">
      <t>オヨ</t>
    </rPh>
    <rPh sb="18" eb="20">
      <t>ジッシツ</t>
    </rPh>
    <rPh sb="20" eb="23">
      <t>コウサイヒ</t>
    </rPh>
    <rPh sb="23" eb="25">
      <t>ヒリツ</t>
    </rPh>
    <rPh sb="28" eb="30">
      <t>ルイジ</t>
    </rPh>
    <rPh sb="30" eb="32">
      <t>ダンタイ</t>
    </rPh>
    <rPh sb="34" eb="35">
      <t>タカ</t>
    </rPh>
    <rPh sb="36" eb="38">
      <t>スイジュン</t>
    </rPh>
    <rPh sb="42" eb="44">
      <t>キンネン</t>
    </rPh>
    <rPh sb="44" eb="45">
      <t>オコナ</t>
    </rPh>
    <rPh sb="49" eb="51">
      <t>ザイセイ</t>
    </rPh>
    <rPh sb="51" eb="54">
      <t>ケンゼンカ</t>
    </rPh>
    <rPh sb="55" eb="56">
      <t>ト</t>
    </rPh>
    <rPh sb="57" eb="58">
      <t>ク</t>
    </rPh>
    <rPh sb="62" eb="64">
      <t>ヒリツ</t>
    </rPh>
    <rPh sb="65" eb="67">
      <t>カイゼン</t>
    </rPh>
    <rPh sb="67" eb="69">
      <t>ケイコウ</t>
    </rPh>
    <rPh sb="76" eb="78">
      <t>コンゴ</t>
    </rPh>
    <rPh sb="78" eb="81">
      <t>ダイキボ</t>
    </rPh>
    <rPh sb="82" eb="84">
      <t>フツウ</t>
    </rPh>
    <rPh sb="84" eb="86">
      <t>ケンセツ</t>
    </rPh>
    <rPh sb="86" eb="88">
      <t>ジギョウ</t>
    </rPh>
    <rPh sb="89" eb="91">
      <t>ジッシ</t>
    </rPh>
    <rPh sb="92" eb="94">
      <t>ヨテイ</t>
    </rPh>
    <rPh sb="103" eb="105">
      <t>スウチ</t>
    </rPh>
    <rPh sb="106" eb="108">
      <t>コンゴ</t>
    </rPh>
    <rPh sb="108" eb="110">
      <t>ジョウショウ</t>
    </rPh>
    <rPh sb="117" eb="118">
      <t>カンガ</t>
    </rPh>
    <rPh sb="129" eb="131">
      <t>イジョウ</t>
    </rPh>
    <rPh sb="132" eb="135">
      <t>コウサイヒ</t>
    </rPh>
    <rPh sb="136" eb="139">
      <t>テキセイカ</t>
    </rPh>
    <rPh sb="140" eb="141">
      <t>ハカ</t>
    </rPh>
    <rPh sb="143" eb="145">
      <t>ザイセイ</t>
    </rPh>
    <rPh sb="145" eb="148">
      <t>ケンゼンカ</t>
    </rPh>
    <rPh sb="149" eb="150">
      <t>ト</t>
    </rPh>
    <rPh sb="151" eb="152">
      <t>ク</t>
    </rPh>
    <rPh sb="156" eb="15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</si>
</sst>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31D9-4CEB-941C-92D9EA777E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103832</c:v>
                </c:pt>
                <c:pt idx="1">
                  <c:v>144217</c:v>
                </c:pt>
                <c:pt idx="2">
                  <c:v>170843</c:v>
                </c:pt>
                <c:pt idx="3">
                  <c:v>519698</c:v>
                </c:pt>
                <c:pt idx="4">
                  <c:v>195346</c:v>
                </c:pt>
              </c:numCache>
            </c:numRef>
          </c:val>
          <c:smooth val="0"/>
          <c:extLst>
            <c:ext xmlns:c16="http://schemas.microsoft.com/office/drawing/2014/chart" uri="{C3380CC4-5D6E-409C-BE32-E72D297353CC}">
              <c16:uniqueId val="{00000001-31D9-4CEB-941C-92D9EA777E2B}"/>
            </c:ext>
          </c:extLst>
        </c:ser>
        <c:dLbls>
          <c:showLegendKey val="0"/>
          <c:showVal val="0"/>
          <c:showCatName val="0"/>
          <c:showSerName val="0"/>
          <c:showPercent val="0"/>
          <c:showBubbleSize val="0"/>
        </c:dLbls>
        <c:marker val="1"/>
        <c:smooth val="0"/>
        <c:axId val="169052800"/>
        <c:axId val="169056896"/>
      </c:lineChart>
      <c:catAx>
        <c:axId val="169052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56896"/>
        <c:crosses val="autoZero"/>
        <c:auto val="1"/>
        <c:lblAlgn val="ctr"/>
        <c:lblOffset val="100"/>
        <c:tickLblSkip val="1"/>
        <c:tickMarkSkip val="1"/>
        <c:noMultiLvlLbl val="0"/>
      </c:catAx>
      <c:valAx>
        <c:axId val="16905689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52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3.14</c:v>
                </c:pt>
                <c:pt idx="1">
                  <c:v>2.06</c:v>
                </c:pt>
                <c:pt idx="2">
                  <c:v>3.71</c:v>
                </c:pt>
                <c:pt idx="3">
                  <c:v>2.11</c:v>
                </c:pt>
                <c:pt idx="4">
                  <c:v>2.21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21.53</c:v>
                </c:pt>
                <c:pt idx="1">
                  <c:v>23.42</c:v>
                </c:pt>
                <c:pt idx="2">
                  <c:v>24.71</c:v>
                </c:pt>
                <c:pt idx="3">
                  <c:v>25.76</c:v>
                </c:pt>
                <c:pt idx="4">
                  <c:v>27.47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317952"/>
        <c:axId val="90882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3.09</c:v>
                </c:pt>
                <c:pt idx="1">
                  <c:v>0.53</c:v>
                </c:pt>
                <c:pt idx="2">
                  <c:v>12.07</c:v>
                </c:pt>
                <c:pt idx="3">
                  <c:v>0.37</c:v>
                </c:pt>
                <c:pt idx="4">
                  <c:v>1.24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317952"/>
        <c:axId val="90882048"/>
      </c:lineChart>
      <c:catAx>
        <c:axId val="9031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882048"/>
        <c:crosses val="autoZero"/>
        <c:auto val="1"/>
        <c:lblAlgn val="ctr"/>
        <c:lblOffset val="100"/>
        <c:tickLblSkip val="1"/>
        <c:tickMarkSkip val="1"/>
        <c:noMultiLvlLbl val="0"/>
      </c:catAx>
      <c:valAx>
        <c:axId val="9088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1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0.14000000000000001</c:v>
                </c:pt>
                <c:pt idx="2">
                  <c:v>#N/A</c:v>
                </c:pt>
                <c:pt idx="3">
                  <c:v>0.02</c:v>
                </c:pt>
                <c:pt idx="4">
                  <c:v>#N/A</c:v>
                </c:pt>
                <c:pt idx="5">
                  <c:v>0.08</c:v>
                </c:pt>
                <c:pt idx="6">
                  <c:v>#N/A</c:v>
                </c:pt>
                <c:pt idx="7">
                  <c:v>0.1</c:v>
                </c:pt>
                <c:pt idx="8">
                  <c:v>#N/A</c:v>
                </c:pt>
                <c:pt idx="9">
                  <c:v>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0.25</c:v>
                </c:pt>
                <c:pt idx="2">
                  <c:v>#N/A</c:v>
                </c:pt>
                <c:pt idx="3">
                  <c:v>0.06</c:v>
                </c:pt>
                <c:pt idx="4">
                  <c:v>0</c:v>
                </c:pt>
                <c:pt idx="5">
                  <c:v>0</c:v>
                </c:pt>
                <c:pt idx="6">
                  <c:v>0</c:v>
                </c:pt>
                <c:pt idx="7">
                  <c:v>0</c:v>
                </c:pt>
                <c:pt idx="8">
                  <c:v>#N/A</c:v>
                </c:pt>
                <c:pt idx="9">
                  <c:v>0.19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3.13</c:v>
                </c:pt>
                <c:pt idx="2">
                  <c:v>#N/A</c:v>
                </c:pt>
                <c:pt idx="3">
                  <c:v>2.0499999999999998</c:v>
                </c:pt>
                <c:pt idx="4">
                  <c:v>#N/A</c:v>
                </c:pt>
                <c:pt idx="5">
                  <c:v>3.7</c:v>
                </c:pt>
                <c:pt idx="6">
                  <c:v>#N/A</c:v>
                </c:pt>
                <c:pt idx="7">
                  <c:v>2.1</c:v>
                </c:pt>
                <c:pt idx="8">
                  <c:v>#N/A</c:v>
                </c:pt>
                <c:pt idx="9">
                  <c:v>2.21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1388032"/>
        <c:axId val="162296960"/>
      </c:barChart>
      <c:catAx>
        <c:axId val="1613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296960"/>
        <c:crosses val="autoZero"/>
        <c:auto val="1"/>
        <c:lblAlgn val="ctr"/>
        <c:lblOffset val="100"/>
        <c:tickLblSkip val="1"/>
        <c:tickMarkSkip val="1"/>
        <c:noMultiLvlLbl val="0"/>
      </c:catAx>
      <c:valAx>
        <c:axId val="16229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8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471</c:v>
                </c:pt>
                <c:pt idx="5">
                  <c:v>443</c:v>
                </c:pt>
                <c:pt idx="8">
                  <c:v>438</c:v>
                </c:pt>
                <c:pt idx="11">
                  <c:v>413</c:v>
                </c:pt>
                <c:pt idx="14">
                  <c:v>398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6</c:v>
                </c:pt>
                <c:pt idx="6">
                  <c:v>6</c:v>
                </c:pt>
                <c:pt idx="9">
                  <c:v>6</c:v>
                </c:pt>
                <c:pt idx="12">
                  <c:v>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158</c:v>
                </c:pt>
                <c:pt idx="3">
                  <c:v>40</c:v>
                </c:pt>
                <c:pt idx="6">
                  <c:v>11</c:v>
                </c:pt>
                <c:pt idx="9">
                  <c:v>15</c:v>
                </c:pt>
                <c:pt idx="12">
                  <c:v>18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80</c:v>
                </c:pt>
                <c:pt idx="3">
                  <c:v>105</c:v>
                </c:pt>
                <c:pt idx="6">
                  <c:v>90</c:v>
                </c:pt>
                <c:pt idx="9">
                  <c:v>83</c:v>
                </c:pt>
                <c:pt idx="12">
                  <c:v>81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508</c:v>
                </c:pt>
                <c:pt idx="3">
                  <c:v>495</c:v>
                </c:pt>
                <c:pt idx="6">
                  <c:v>498</c:v>
                </c:pt>
                <c:pt idx="9">
                  <c:v>444</c:v>
                </c:pt>
                <c:pt idx="12">
                  <c:v>419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7286272"/>
        <c:axId val="167339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275</c:v>
                </c:pt>
                <c:pt idx="2">
                  <c:v>#N/A</c:v>
                </c:pt>
                <c:pt idx="3">
                  <c:v>#N/A</c:v>
                </c:pt>
                <c:pt idx="4">
                  <c:v>203</c:v>
                </c:pt>
                <c:pt idx="5">
                  <c:v>#N/A</c:v>
                </c:pt>
                <c:pt idx="6">
                  <c:v>#N/A</c:v>
                </c:pt>
                <c:pt idx="7">
                  <c:v>167</c:v>
                </c:pt>
                <c:pt idx="8">
                  <c:v>#N/A</c:v>
                </c:pt>
                <c:pt idx="9">
                  <c:v>#N/A</c:v>
                </c:pt>
                <c:pt idx="10">
                  <c:v>135</c:v>
                </c:pt>
                <c:pt idx="11">
                  <c:v>#N/A</c:v>
                </c:pt>
                <c:pt idx="12">
                  <c:v>#N/A</c:v>
                </c:pt>
                <c:pt idx="13">
                  <c:v>126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7286272"/>
        <c:axId val="167339904"/>
      </c:lineChart>
      <c:catAx>
        <c:axId val="16728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339904"/>
        <c:crosses val="autoZero"/>
        <c:auto val="1"/>
        <c:lblAlgn val="ctr"/>
        <c:lblOffset val="100"/>
        <c:tickLblSkip val="1"/>
        <c:tickMarkSkip val="1"/>
        <c:noMultiLvlLbl val="0"/>
      </c:catAx>
      <c:valAx>
        <c:axId val="16733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8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3599</c:v>
                </c:pt>
                <c:pt idx="5">
                  <c:v>3605</c:v>
                </c:pt>
                <c:pt idx="8">
                  <c:v>3621</c:v>
                </c:pt>
                <c:pt idx="11">
                  <c:v>4097</c:v>
                </c:pt>
                <c:pt idx="14">
                  <c:v>4019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1633</c:v>
                </c:pt>
                <c:pt idx="5">
                  <c:v>1894</c:v>
                </c:pt>
                <c:pt idx="8">
                  <c:v>1723</c:v>
                </c:pt>
                <c:pt idx="11">
                  <c:v>1748</c:v>
                </c:pt>
                <c:pt idx="14">
                  <c:v>1911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863</c:v>
                </c:pt>
                <c:pt idx="3">
                  <c:v>777</c:v>
                </c:pt>
                <c:pt idx="6">
                  <c:v>784</c:v>
                </c:pt>
                <c:pt idx="9">
                  <c:v>735</c:v>
                </c:pt>
                <c:pt idx="12">
                  <c:v>699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144</c:v>
                </c:pt>
                <c:pt idx="3">
                  <c:v>156</c:v>
                </c:pt>
                <c:pt idx="6">
                  <c:v>173</c:v>
                </c:pt>
                <c:pt idx="9">
                  <c:v>161</c:v>
                </c:pt>
                <c:pt idx="12">
                  <c:v>149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1030</c:v>
                </c:pt>
                <c:pt idx="3">
                  <c:v>960</c:v>
                </c:pt>
                <c:pt idx="6">
                  <c:v>933</c:v>
                </c:pt>
                <c:pt idx="9">
                  <c:v>915</c:v>
                </c:pt>
                <c:pt idx="12">
                  <c:v>888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120</c:v>
                </c:pt>
                <c:pt idx="3">
                  <c:v>106</c:v>
                </c:pt>
                <c:pt idx="6">
                  <c:v>93</c:v>
                </c:pt>
                <c:pt idx="9">
                  <c:v>79</c:v>
                </c:pt>
                <c:pt idx="12">
                  <c:v>66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3687</c:v>
                </c:pt>
                <c:pt idx="3">
                  <c:v>3545</c:v>
                </c:pt>
                <c:pt idx="6">
                  <c:v>3263</c:v>
                </c:pt>
                <c:pt idx="9">
                  <c:v>4296</c:v>
                </c:pt>
                <c:pt idx="12">
                  <c:v>4293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321792"/>
        <c:axId val="168335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613</c:v>
                </c:pt>
                <c:pt idx="2">
                  <c:v>#N/A</c:v>
                </c:pt>
                <c:pt idx="3">
                  <c:v>#N/A</c:v>
                </c:pt>
                <c:pt idx="4">
                  <c:v>45</c:v>
                </c:pt>
                <c:pt idx="5">
                  <c:v>#N/A</c:v>
                </c:pt>
                <c:pt idx="6">
                  <c:v>#N/A</c:v>
                </c:pt>
                <c:pt idx="7">
                  <c:v>0</c:v>
                </c:pt>
                <c:pt idx="8">
                  <c:v>#N/A</c:v>
                </c:pt>
                <c:pt idx="9">
                  <c:v>#N/A</c:v>
                </c:pt>
                <c:pt idx="10">
                  <c:v>340</c:v>
                </c:pt>
                <c:pt idx="11">
                  <c:v>#N/A</c:v>
                </c:pt>
                <c:pt idx="12">
                  <c:v>#N/A</c:v>
                </c:pt>
                <c:pt idx="13">
                  <c:v>164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321792"/>
        <c:axId val="168335232"/>
      </c:lineChart>
      <c:catAx>
        <c:axId val="16832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335232"/>
        <c:crosses val="autoZero"/>
        <c:auto val="1"/>
        <c:lblAlgn val="ctr"/>
        <c:lblOffset val="100"/>
        <c:tickLblSkip val="1"/>
        <c:tickMarkSkip val="1"/>
        <c:noMultiLvlLbl val="0"/>
      </c:catAx>
      <c:valAx>
        <c:axId val="16833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2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{DFAB6588-9A52-403C-9273-28B5D1A414BA}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E78-4F6B-91FB-74BDF78BD48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{03C314A9-7E45-43BE-9BFC-09C56AAE6D1F}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E78-4F6B-91FB-74BDF78BD48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{02E1CFC0-4E65-468D-AF8A-1CDAE13D4A16}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E78-4F6B-91FB-74BDF78BD48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{9DBF047A-E019-46FF-92B2-4E9529207531}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E78-4F6B-91FB-74BDF78BD48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{FB3537A2-FA0A-4A06-9BBD-0085FDB7C508}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E78-4F6B-91FB-74BDF78BD4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52.7</c:v>
                </c:pt>
              </c:numCache>
            </c:numRef>
          </c:xVal>
          <c:yVal>
            <c:numRef>
              <c:f>公会計指標分析・財政指標組合せ分析表!$K$51:$O$51</c:f>
              <c:numCache>
                <c:formatCode>#,##0.0;"▲ "#,##0.0</c:formatCode>
                <c:ptCount val="5"/>
                <c:pt idx="3">
                  <c:v>18.399999999999999</c:v>
                </c:pt>
              </c:numCache>
            </c:numRef>
          </c:yVal>
          <c:smooth val="0"/>
          <c:extLst>
            <c:ext xmlns:c16="http://schemas.microsoft.com/office/drawing/2014/chart" uri="{C3380CC4-5D6E-409C-BE32-E72D297353CC}">
              <c16:uniqueId val="{00000005-DE78-4F6B-91FB-74BDF78BD48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{B8DD071C-F5B3-4AAC-B306-2CACA05DB341}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E78-4F6B-91FB-74BDF78BD48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{0B11A3DE-179E-4D40-9862-466BC119C416}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E78-4F6B-91FB-74BDF78BD48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{189E6DB7-EDDF-476F-B6E8-8D2620AAAF76}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E78-4F6B-91FB-74BDF78BD48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{2AEA6805-90F8-4236-AFD7-7B0A4EA294AF}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E78-4F6B-91FB-74BDF78BD48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{A197C701-1B3C-4C95-BBD2-7847BEA61252}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E78-4F6B-91FB-74BDF78BD4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E78-4F6B-91FB-74BDF78BD485}"/>
            </c:ext>
          </c:extLst>
        </c:ser>
        <c:dLbls>
          <c:showLegendKey val="0"/>
          <c:showVal val="0"/>
          <c:showCatName val="0"/>
          <c:showSerName val="0"/>
          <c:showPercent val="0"/>
          <c:showBubbleSize val="0"/>
        </c:dLbls>
        <c:axId val="72773632"/>
        <c:axId val="72775552"/>
      </c:scatterChart>
      <c:valAx>
        <c:axId val="72773632"/>
        <c:scaling>
          <c:orientation val="minMax"/>
          <c:max val="57.5"/>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75552"/>
        <c:crosses val="autoZero"/>
        <c:crossBetween val="midCat"/>
      </c:valAx>
      <c:valAx>
        <c:axId val="72775552"/>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7363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{62A74C0D-50DA-4518-8AFA-BA92E5B6BC30}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023-4EA6-9E90-5C9429C556E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{0A4E4F0E-6D97-45BF-825E-08A90003CCE0}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023-4EA6-9E90-5C9429C556E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{48441AA1-015A-4EB6-A940-5FB9F4D26FA4}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023-4EA6-9E90-5C9429C556E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{2F9F4885-CCEF-4493-AFAB-F7B83E4F9948}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023-4EA6-9E90-5C9429C556E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{0CC0D7F4-693F-4806-8F48-74EC909D222C}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023-4EA6-9E90-5C9429C556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18.5</c:v>
                </c:pt>
                <c:pt idx="1">
                  <c:v>15.2</c:v>
                </c:pt>
                <c:pt idx="2">
                  <c:v>12.2</c:v>
                </c:pt>
                <c:pt idx="3">
                  <c:v>9.4</c:v>
                </c:pt>
                <c:pt idx="4">
                  <c:v>7.9</c:v>
                </c:pt>
              </c:numCache>
            </c:numRef>
          </c:xVal>
          <c:yVal>
            <c:numRef>
              <c:f>公会計指標分析・財政指標組合せ分析表!$K$73:$O$73</c:f>
              <c:numCache>
                <c:formatCode>#,##0.0;"▲ "#,##0.0</c:formatCode>
                <c:ptCount val="5"/>
                <c:pt idx="0">
                  <c:v>34.9</c:v>
                </c:pt>
                <c:pt idx="1">
                  <c:v>2.5</c:v>
                </c:pt>
                <c:pt idx="3">
                  <c:v>18.399999999999999</c:v>
                </c:pt>
                <c:pt idx="4">
                  <c:v>9</c:v>
                </c:pt>
              </c:numCache>
            </c:numRef>
          </c:yVal>
          <c:smooth val="0"/>
          <c:extLst>
            <c:ext xmlns:c16="http://schemas.microsoft.com/office/drawing/2014/chart" uri="{C3380CC4-5D6E-409C-BE32-E72D297353CC}">
              <c16:uniqueId val="{00000005-1023-4EA6-9E90-5C9429C556E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{282D327F-9D74-4207-B4D4-60537F995C20}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023-4EA6-9E90-5C9429C556E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{322B9217-6EF8-45F0-A9D9-F16F2E9901C8}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023-4EA6-9E90-5C9429C556E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{621902E4-DF4B-4300-A24C-39F0A4BE88D0}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023-4EA6-9E90-5C9429C556E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{191EACAB-844A-4F2B-9D7F-A07DF289C588}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023-4EA6-9E90-5C9429C556E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{560D8FC9-C646-4D43-B1FE-0874C93D808D}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023-4EA6-9E90-5C9429C556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1023-4EA6-9E90-5C9429C556EC}"/>
            </c:ext>
          </c:extLst>
        </c:ser>
        <c:dLbls>
          <c:showLegendKey val="0"/>
          <c:showVal val="0"/>
          <c:showCatName val="0"/>
          <c:showSerName val="0"/>
          <c:showPercent val="0"/>
          <c:showBubbleSize val="0"/>
        </c:dLbls>
        <c:axId val="72555904"/>
        <c:axId val="72824320"/>
      </c:scatterChart>
      <c:valAx>
        <c:axId val="72555904"/>
        <c:scaling>
          <c:orientation val="minMax"/>
          <c:max val="20"/>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24320"/>
        <c:crosses val="autoZero"/>
        <c:crossBetween val="midCat"/>
      </c:valAx>
      <c:valAx>
        <c:axId val="72824320"/>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55904"/>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平成２６年度から平成２８年度の３年平均）は警戒ラインの１８％を大きく下回る７．９％となり、前年度９．４％から１．５％改善した。これは、単年度比率の高かった平成２５年度数値（１１．５％）が今回の直近３カ年から除外されたことや、平成７年に借り入れた総合交流ターミナル施設（弥山荘）建設に伴う借入れや平成１５年度に借り入れた過疎対策事業債（町道三島三谷道路改良工事等）の元金償還が終了したことなどにより地方債の元利償還金が減少（△２５百万円）したことが影響している。</a:t>
          </a:r>
          <a:endParaRPr kumimoji="1" lang="en-US" altLang="ja-JP" sz="1100">
            <a:solidFill>
              <a:schemeClr val="dk1"/>
            </a:solidFill>
            <a:effectLst/>
            <a:latin typeface="+mn-lt"/>
            <a:ea typeface="+mn-ea"/>
            <a:cs typeface="+mn-cs"/>
          </a:endParaRPr>
        </a:p>
        <a:p>
          <a:r>
            <a:rPr lang="ja-JP" altLang="en-US">
              <a:effectLst/>
            </a:rPr>
            <a:t>　平成２７年度に実施したデジタル防災行政無線整備事業をはじめとする緊急防災・減災事業債の償還が平成３０年度から始まるため、今後は数値が上昇することが予想される。</a:t>
          </a:r>
          <a:endParaRPr lang="ja-JP" altLang="ja-JP">
            <a:effectLst/>
          </a:endParaRPr>
        </a:p>
        <a:p>
          <a:r>
            <a:rPr kumimoji="1" lang="ja-JP" altLang="ja-JP" sz="1100">
              <a:solidFill>
                <a:schemeClr val="dk1"/>
              </a:solidFill>
              <a:effectLst/>
              <a:latin typeface="+mn-lt"/>
              <a:ea typeface="+mn-ea"/>
              <a:cs typeface="+mn-cs"/>
            </a:rPr>
            <a:t>　今後も住民ニーズを的確に把握した事業の選択により、起債に大きく頼ることのない財政運営に努める。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平成２６年度における将来負担比率はマイナスとなった。これは、実質公債費比率と同様にこれまでの財政健全化計画の取組成果が表れているといえる。</a:t>
          </a:r>
          <a:endParaRPr lang="ja-JP" altLang="ja-JP" sz="1400">
            <a:effectLst/>
          </a:endParaRPr>
        </a:p>
        <a:p>
          <a:r>
            <a:rPr kumimoji="1" lang="ja-JP" altLang="ja-JP" sz="1100">
              <a:solidFill>
                <a:schemeClr val="dk1"/>
              </a:solidFill>
              <a:effectLst/>
              <a:latin typeface="+mn-lt"/>
              <a:ea typeface="+mn-ea"/>
              <a:cs typeface="+mn-cs"/>
            </a:rPr>
            <a:t>　平成２７年度は再び１８．４％と上昇しているが、これは平成２７年度の庁舎移転事業やデジタル防災行線無線整備事業等の実施に伴い地方債現在高の増加（１０億３３百万円増）が影響しているためである。</a:t>
          </a:r>
          <a:endParaRPr lang="ja-JP" altLang="ja-JP" sz="1400">
            <a:effectLst/>
          </a:endParaRPr>
        </a:p>
        <a:p>
          <a:r>
            <a:rPr kumimoji="1" lang="ja-JP" altLang="ja-JP" sz="1100">
              <a:solidFill>
                <a:schemeClr val="dk1"/>
              </a:solidFill>
              <a:effectLst/>
              <a:latin typeface="+mn-lt"/>
              <a:ea typeface="+mn-ea"/>
              <a:cs typeface="+mn-cs"/>
            </a:rPr>
            <a:t>　平成２８年度は、職員数の減に伴う退職手当負担額の減やごみ焼却施設整備に伴う償還負担金の減、充当可能基金の増などが影響して対前年度比９．４％減の９．０％となった。</a:t>
          </a:r>
          <a:endParaRPr lang="ja-JP" altLang="ja-JP" sz="1400">
            <a:effectLst/>
          </a:endParaRPr>
        </a:p>
        <a:p>
          <a:r>
            <a:rPr kumimoji="1" lang="ja-JP" altLang="ja-JP" sz="1100">
              <a:solidFill>
                <a:schemeClr val="dk1"/>
              </a:solidFill>
              <a:effectLst/>
              <a:latin typeface="+mn-lt"/>
              <a:ea typeface="+mn-ea"/>
              <a:cs typeface="+mn-cs"/>
            </a:rPr>
            <a:t>　今後も実施事業の適正化を図り、事業規模の大きな事業を過疎対策事業債や辺地対策事業債に限定するなど、財政の健全化に努める。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765E3DC0-6CB0-42AA-8A30-1978D8FA8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D4387DF4-572C-44F8-9EC1-3AF33A596E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a:extLst>
            <a:ext uri="{FF2B5EF4-FFF2-40B4-BE49-F238E27FC236}">
              <a16:creationId xmlns:a16="http://schemas.microsoft.com/office/drawing/2014/main" id="{C3BD1032-968E-4F82-BB73-A0DBA65FE834}"/>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a:extLst>
            <a:ext uri="{FF2B5EF4-FFF2-40B4-BE49-F238E27FC236}">
              <a16:creationId xmlns:a16="http://schemas.microsoft.com/office/drawing/2014/main" id="{175497C1-6BC7-42BE-9256-820BA6DCA2D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a:extLst>
            <a:ext uri="{FF2B5EF4-FFF2-40B4-BE49-F238E27FC236}">
              <a16:creationId xmlns:a16="http://schemas.microsoft.com/office/drawing/2014/main" id="{45A9B6F1-C1C5-40D2-90ED-ADABB549E24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a:extLst>
            <a:ext uri="{FF2B5EF4-FFF2-40B4-BE49-F238E27FC236}">
              <a16:creationId xmlns:a16="http://schemas.microsoft.com/office/drawing/2014/main" id="{381012B0-ECC4-4466-B57F-CCF352A6A03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a:extLst>
            <a:ext uri="{FF2B5EF4-FFF2-40B4-BE49-F238E27FC236}">
              <a16:creationId xmlns:a16="http://schemas.microsoft.com/office/drawing/2014/main" id="{3581654A-8422-4244-B9BB-A04DCD45F96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a:extLst>
            <a:ext uri="{FF2B5EF4-FFF2-40B4-BE49-F238E27FC236}">
              <a16:creationId xmlns:a16="http://schemas.microsoft.com/office/drawing/2014/main" id="{081FBACA-0879-4292-8530-40B3CB6379A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a:extLst>
            <a:ext uri="{FF2B5EF4-FFF2-40B4-BE49-F238E27FC236}">
              <a16:creationId xmlns:a16="http://schemas.microsoft.com/office/drawing/2014/main" id="{5FABA866-1070-44BE-94B2-C7CD26166C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a:extLst>
            <a:ext uri="{FF2B5EF4-FFF2-40B4-BE49-F238E27FC236}">
              <a16:creationId xmlns:a16="http://schemas.microsoft.com/office/drawing/2014/main" id="{15AF9778-94EE-41A8-979F-12179DCE6FC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a:extLst>
            <a:ext uri="{FF2B5EF4-FFF2-40B4-BE49-F238E27FC236}">
              <a16:creationId xmlns:a16="http://schemas.microsoft.com/office/drawing/2014/main" id="{30E1809D-8791-412D-835E-A0323C7CB7C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a:extLst>
            <a:ext uri="{FF2B5EF4-FFF2-40B4-BE49-F238E27FC236}">
              <a16:creationId xmlns:a16="http://schemas.microsoft.com/office/drawing/2014/main" id="{C41B6517-6AE6-4A63-9EF7-FEE06AEB8C1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a:extLst>
            <a:ext uri="{FF2B5EF4-FFF2-40B4-BE49-F238E27FC236}">
              <a16:creationId xmlns:a16="http://schemas.microsoft.com/office/drawing/2014/main" id="{683E0C14-1306-4798-B49E-E9CE7CCFCC66}"/>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3,427
3,410
106.43
4,009,165
3,921,053
48,792
2,205,020
4,293,371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a:extLst>
            <a:ext uri="{FF2B5EF4-FFF2-40B4-BE49-F238E27FC236}">
              <a16:creationId xmlns:a16="http://schemas.microsoft.com/office/drawing/2014/main" id="{1EFA722D-DB4D-45F9-B8C6-41CA76E7847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a:extLst>
            <a:ext uri="{FF2B5EF4-FFF2-40B4-BE49-F238E27FC236}">
              <a16:creationId xmlns:a16="http://schemas.microsoft.com/office/drawing/2014/main" id="{7A3DFE7B-F82D-47F3-97CF-D30E9012DF5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a:extLst>
            <a:ext uri="{FF2B5EF4-FFF2-40B4-BE49-F238E27FC236}">
              <a16:creationId xmlns:a16="http://schemas.microsoft.com/office/drawing/2014/main" id="{E4A8C02F-01DE-4DD8-801D-6E3242EF2CC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a:extLst>
            <a:ext uri="{FF2B5EF4-FFF2-40B4-BE49-F238E27FC236}">
              <a16:creationId xmlns:a16="http://schemas.microsoft.com/office/drawing/2014/main" id="{38BD0EEA-EEB2-4C1A-95AB-845087BBDEB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a:extLst>
            <a:ext uri="{FF2B5EF4-FFF2-40B4-BE49-F238E27FC236}">
              <a16:creationId xmlns:a16="http://schemas.microsoft.com/office/drawing/2014/main" id="{729341BF-CE93-48A0-824F-4C0F319CA7B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a:extLst>
            <a:ext uri="{FF2B5EF4-FFF2-40B4-BE49-F238E27FC236}">
              <a16:creationId xmlns:a16="http://schemas.microsoft.com/office/drawing/2014/main" id="{968A3CF6-9910-4737-B557-049D5A02C24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a:extLst>
            <a:ext uri="{FF2B5EF4-FFF2-40B4-BE49-F238E27FC236}">
              <a16:creationId xmlns:a16="http://schemas.microsoft.com/office/drawing/2014/main" id="{3ADF63C3-97E0-4397-9565-A2A1B6A133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a:extLst>
            <a:ext uri="{FF2B5EF4-FFF2-40B4-BE49-F238E27FC236}">
              <a16:creationId xmlns:a16="http://schemas.microsoft.com/office/drawing/2014/main" id="{DA62B634-426F-4F08-BEFB-4DF68A41AD1E}"/>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a:extLst>
            <a:ext uri="{FF2B5EF4-FFF2-40B4-BE49-F238E27FC236}">
              <a16:creationId xmlns:a16="http://schemas.microsoft.com/office/drawing/2014/main" id="{1266DFE0-EC86-4B47-A872-B5D548CB683A}"/>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a:extLst>
            <a:ext uri="{FF2B5EF4-FFF2-40B4-BE49-F238E27FC236}">
              <a16:creationId xmlns:a16="http://schemas.microsoft.com/office/drawing/2014/main" id="{240DFA67-3F75-487B-A88B-4828FA8C2D6A}"/>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a:extLst>
            <a:ext uri="{FF2B5EF4-FFF2-40B4-BE49-F238E27FC236}">
              <a16:creationId xmlns:a16="http://schemas.microsoft.com/office/drawing/2014/main" id="{66A4193E-554B-441A-A2E4-3592FAAFEA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a:extLst>
            <a:ext uri="{FF2B5EF4-FFF2-40B4-BE49-F238E27FC236}">
              <a16:creationId xmlns:a16="http://schemas.microsoft.com/office/drawing/2014/main" id="{AB277067-DE0B-4C7E-98BD-715D57F1BB2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a:extLst>
            <a:ext uri="{FF2B5EF4-FFF2-40B4-BE49-F238E27FC236}">
              <a16:creationId xmlns:a16="http://schemas.microsoft.com/office/drawing/2014/main" id="{6091B1C3-C79F-406B-B022-7DF095785D8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a:extLst>
            <a:ext uri="{FF2B5EF4-FFF2-40B4-BE49-F238E27FC236}">
              <a16:creationId xmlns:a16="http://schemas.microsoft.com/office/drawing/2014/main" id="{1DF5C1FA-8E29-4F08-96AF-84FC972E24E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a:extLst>
            <a:ext uri="{FF2B5EF4-FFF2-40B4-BE49-F238E27FC236}">
              <a16:creationId xmlns:a16="http://schemas.microsoft.com/office/drawing/2014/main" id="{EE76406A-26FC-46CB-B154-6BC578219F4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a:extLst>
            <a:ext uri="{FF2B5EF4-FFF2-40B4-BE49-F238E27FC236}">
              <a16:creationId xmlns:a16="http://schemas.microsoft.com/office/drawing/2014/main" id="{33124A28-C14E-40B8-B322-8800AF69AEF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a:extLst>
            <a:ext uri="{FF2B5EF4-FFF2-40B4-BE49-F238E27FC236}">
              <a16:creationId xmlns:a16="http://schemas.microsoft.com/office/drawing/2014/main" id="{61EA7567-108A-42A2-B03E-90D600D41E2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a:extLst>
            <a:ext uri="{FF2B5EF4-FFF2-40B4-BE49-F238E27FC236}">
              <a16:creationId xmlns:a16="http://schemas.microsoft.com/office/drawing/2014/main" id="{6E7E398D-AD81-471D-804D-BAC6E2671B3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a:extLst>
            <a:ext uri="{FF2B5EF4-FFF2-40B4-BE49-F238E27FC236}">
              <a16:creationId xmlns:a16="http://schemas.microsoft.com/office/drawing/2014/main" id="{66236869-B083-4E01-B05F-0032CCC4F551}"/>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a:extLst>
            <a:ext uri="{FF2B5EF4-FFF2-40B4-BE49-F238E27FC236}">
              <a16:creationId xmlns:a16="http://schemas.microsoft.com/office/drawing/2014/main" id="{503975EC-029B-4632-AAA8-B26EC94E4FD9}"/>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a:extLst>
            <a:ext uri="{FF2B5EF4-FFF2-40B4-BE49-F238E27FC236}">
              <a16:creationId xmlns:a16="http://schemas.microsoft.com/office/drawing/2014/main" id="{6AD54837-F22D-4480-9D17-389D9F4CA724}"/>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a:extLst>
            <a:ext uri="{FF2B5EF4-FFF2-40B4-BE49-F238E27FC236}">
              <a16:creationId xmlns:a16="http://schemas.microsoft.com/office/drawing/2014/main" id="{F5F13B43-D61F-4629-93C0-B662D00FE65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a:extLst>
            <a:ext uri="{FF2B5EF4-FFF2-40B4-BE49-F238E27FC236}">
              <a16:creationId xmlns:a16="http://schemas.microsoft.com/office/drawing/2014/main" id="{500A4925-5808-43DF-A7A4-EFFE977C097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a:extLst>
            <a:ext uri="{FF2B5EF4-FFF2-40B4-BE49-F238E27FC236}">
              <a16:creationId xmlns:a16="http://schemas.microsoft.com/office/drawing/2014/main" id="{F2C42A2E-0521-4AB8-8C5A-548FCD12E69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a:extLst>
            <a:ext uri="{FF2B5EF4-FFF2-40B4-BE49-F238E27FC236}">
              <a16:creationId xmlns:a16="http://schemas.microsoft.com/office/drawing/2014/main" id="{790BE974-3A0E-43CC-9DA4-4EB87DE2274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a:extLst>
            <a:ext uri="{FF2B5EF4-FFF2-40B4-BE49-F238E27FC236}">
              <a16:creationId xmlns:a16="http://schemas.microsoft.com/office/drawing/2014/main" id="{2B90BD77-663D-4FCB-B7E8-862F2335DC7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a:extLst>
            <a:ext uri="{FF2B5EF4-FFF2-40B4-BE49-F238E27FC236}">
              <a16:creationId xmlns:a16="http://schemas.microsoft.com/office/drawing/2014/main" id="{07E25DFC-D0A9-4FFE-A5C6-5C39D3005E4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a:extLst>
            <a:ext uri="{FF2B5EF4-FFF2-40B4-BE49-F238E27FC236}">
              <a16:creationId xmlns:a16="http://schemas.microsoft.com/office/drawing/2014/main" id="{4D271DFD-A967-4F7D-BD63-45278B0C5CC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a:extLst>
            <a:ext uri="{FF2B5EF4-FFF2-40B4-BE49-F238E27FC236}">
              <a16:creationId xmlns:a16="http://schemas.microsoft.com/office/drawing/2014/main" id="{8DF1E9A9-7243-4BFB-9704-8A322696007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a:extLst>
            <a:ext uri="{FF2B5EF4-FFF2-40B4-BE49-F238E27FC236}">
              <a16:creationId xmlns:a16="http://schemas.microsoft.com/office/drawing/2014/main" id="{23C0538A-19B6-4A51-9032-D98A1252222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a:extLst>
            <a:ext uri="{FF2B5EF4-FFF2-40B4-BE49-F238E27FC236}">
              <a16:creationId xmlns:a16="http://schemas.microsoft.com/office/drawing/2014/main" id="{79EC9B33-0955-48FC-BEF4-5DBD520B7C5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a:extLst>
            <a:ext uri="{FF2B5EF4-FFF2-40B4-BE49-F238E27FC236}">
              <a16:creationId xmlns:a16="http://schemas.microsoft.com/office/drawing/2014/main" id="{C31D0FE6-6579-4F52-A8E6-5A3905A4252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a:extLst>
            <a:ext uri="{FF2B5EF4-FFF2-40B4-BE49-F238E27FC236}">
              <a16:creationId xmlns:a16="http://schemas.microsoft.com/office/drawing/2014/main" id="{9FD9EBAF-8977-4899-9373-D559D3AFE6F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a:extLst>
            <a:ext uri="{FF2B5EF4-FFF2-40B4-BE49-F238E27FC236}">
              <a16:creationId xmlns:a16="http://schemas.microsoft.com/office/drawing/2014/main" id="{0E2696DB-2D24-4AC7-B2D3-33ADCA0F2AD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川本町では、平成２８年度に策定した公共施設等総合管理計画において、公共施設等の延べ床面積を３０年間で３０％以上削減するという目標を掲げ、老朽化した施設の集約化・複合化や除却を進めている。</a:t>
          </a:r>
          <a:endParaRPr kumimoji="1" lang="en-US" altLang="ja-JP" sz="1100">
            <a:latin typeface="ＭＳ Ｐゴシック"/>
          </a:endParaRPr>
        </a:p>
        <a:p>
          <a:r>
            <a:rPr kumimoji="1" lang="ja-JP" altLang="en-US" sz="1100">
              <a:latin typeface="ＭＳ Ｐゴシック"/>
            </a:rPr>
            <a:t>　平成２７年度における有形固定資産減価償却率は、類似団体と比較し、低い水準となっているが、類似団体は平成２８年度にかけて数値が減小しているので、川本町としても町営住宅をはじめとする公共施設の除却等を進めていき、数値の改善を図って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9" name="テキスト ボックス 48">
          <a:extLst>
            <a:ext uri="{FF2B5EF4-FFF2-40B4-BE49-F238E27FC236}">
              <a16:creationId xmlns:a16="http://schemas.microsoft.com/office/drawing/2014/main" id="{C3FF97C8-6722-41F9-B1E3-3ACF5BBE723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a:extLst>
            <a:ext uri="{FF2B5EF4-FFF2-40B4-BE49-F238E27FC236}">
              <a16:creationId xmlns:a16="http://schemas.microsoft.com/office/drawing/2014/main" id="{EC7886BE-F26C-4FEE-9FAC-958D34CCAFC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a:extLst>
            <a:ext uri="{FF2B5EF4-FFF2-40B4-BE49-F238E27FC236}">
              <a16:creationId xmlns:a16="http://schemas.microsoft.com/office/drawing/2014/main" id="{4E82D083-BFD8-495B-8CD8-6B1C44E2F7E6}"/>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2" name="直線コネクタ 51">
          <a:extLst>
            <a:ext uri="{FF2B5EF4-FFF2-40B4-BE49-F238E27FC236}">
              <a16:creationId xmlns:a16="http://schemas.microsoft.com/office/drawing/2014/main" id="{91597ACD-B0E1-4FB8-9146-79B8AD0FDC5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3" name="テキスト ボックス 52">
          <a:extLst>
            <a:ext uri="{FF2B5EF4-FFF2-40B4-BE49-F238E27FC236}">
              <a16:creationId xmlns:a16="http://schemas.microsoft.com/office/drawing/2014/main" id="{D8351095-6089-4CBC-A768-AC3C9149B9B1}"/>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4" name="直線コネクタ 53">
          <a:extLst>
            <a:ext uri="{FF2B5EF4-FFF2-40B4-BE49-F238E27FC236}">
              <a16:creationId xmlns:a16="http://schemas.microsoft.com/office/drawing/2014/main" id="{3882980A-9190-4B9E-8A8D-5F57C1291F3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5" name="テキスト ボックス 54">
          <a:extLst>
            <a:ext uri="{FF2B5EF4-FFF2-40B4-BE49-F238E27FC236}">
              <a16:creationId xmlns:a16="http://schemas.microsoft.com/office/drawing/2014/main" id="{349FA1DD-42FE-4310-863E-20D436AB0D14}"/>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6" name="直線コネクタ 55">
          <a:extLst>
            <a:ext uri="{FF2B5EF4-FFF2-40B4-BE49-F238E27FC236}">
              <a16:creationId xmlns:a16="http://schemas.microsoft.com/office/drawing/2014/main" id="{590426D7-D7C8-45BD-98D8-0AE70F48622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7" name="テキスト ボックス 56">
          <a:extLst>
            <a:ext uri="{FF2B5EF4-FFF2-40B4-BE49-F238E27FC236}">
              <a16:creationId xmlns:a16="http://schemas.microsoft.com/office/drawing/2014/main" id="{CA16138D-2C55-45BA-A97F-82368DBBA5D9}"/>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8" name="直線コネクタ 57">
          <a:extLst>
            <a:ext uri="{FF2B5EF4-FFF2-40B4-BE49-F238E27FC236}">
              <a16:creationId xmlns:a16="http://schemas.microsoft.com/office/drawing/2014/main" id="{AEEFD01C-AF04-4330-A6F1-5DBEA47246D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9" name="テキスト ボックス 58">
          <a:extLst>
            <a:ext uri="{FF2B5EF4-FFF2-40B4-BE49-F238E27FC236}">
              <a16:creationId xmlns:a16="http://schemas.microsoft.com/office/drawing/2014/main" id="{F0466377-6671-4A35-AFB7-F44CA610A1F3}"/>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0" name="直線コネクタ 59">
          <a:extLst>
            <a:ext uri="{FF2B5EF4-FFF2-40B4-BE49-F238E27FC236}">
              <a16:creationId xmlns:a16="http://schemas.microsoft.com/office/drawing/2014/main" id="{EA153075-9CC3-46EE-9F4D-851D562ADA3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1" name="テキスト ボックス 60">
          <a:extLst>
            <a:ext uri="{FF2B5EF4-FFF2-40B4-BE49-F238E27FC236}">
              <a16:creationId xmlns:a16="http://schemas.microsoft.com/office/drawing/2014/main" id="{45A14F9D-FDAA-4EB2-8650-AB5864131A62}"/>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a:extLst>
            <a:ext uri="{FF2B5EF4-FFF2-40B4-BE49-F238E27FC236}">
              <a16:creationId xmlns:a16="http://schemas.microsoft.com/office/drawing/2014/main" id="{E1B31EEA-0132-4EEE-ACD6-A44E20EC079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a:extLst>
            <a:ext uri="{FF2B5EF4-FFF2-40B4-BE49-F238E27FC236}">
              <a16:creationId xmlns:a16="http://schemas.microsoft.com/office/drawing/2014/main" id="{06969A34-01AB-47B7-97E1-2F22772E40D6}"/>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a:extLst>
            <a:ext uri="{FF2B5EF4-FFF2-40B4-BE49-F238E27FC236}">
              <a16:creationId xmlns:a16="http://schemas.microsoft.com/office/drawing/2014/main" id="{F3B47BD9-251E-4C0C-9BD7-80889F613B4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65" name="直線コネクタ 64">
          <a:extLst>
            <a:ext uri="{FF2B5EF4-FFF2-40B4-BE49-F238E27FC236}">
              <a16:creationId xmlns:a16="http://schemas.microsoft.com/office/drawing/2014/main" id="{5F6FE22B-A355-4C42-BD2F-7EEC8C3D5A1B}"/>
            </a:ext>
          </a:extLst>
        </xdr:cNvPr>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6" name="有形固定資産減価償却率最小値テキスト">
          <a:extLst>
            <a:ext uri="{FF2B5EF4-FFF2-40B4-BE49-F238E27FC236}">
              <a16:creationId xmlns:a16="http://schemas.microsoft.com/office/drawing/2014/main" id="{C5E9590A-2A40-4969-9821-22BAF3635A63}"/>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7" name="直線コネクタ 66">
          <a:extLst>
            <a:ext uri="{FF2B5EF4-FFF2-40B4-BE49-F238E27FC236}">
              <a16:creationId xmlns:a16="http://schemas.microsoft.com/office/drawing/2014/main" id="{90BE675D-FB5B-49BA-A430-0DED0F64D0FF}"/>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68" name="有形固定資産減価償却率最大値テキスト">
          <a:extLst>
            <a:ext uri="{FF2B5EF4-FFF2-40B4-BE49-F238E27FC236}">
              <a16:creationId xmlns:a16="http://schemas.microsoft.com/office/drawing/2014/main" id="{2029B6C6-7338-4B47-AFF8-6F485392A649}"/>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69" name="直線コネクタ 68">
          <a:extLst>
            <a:ext uri="{FF2B5EF4-FFF2-40B4-BE49-F238E27FC236}">
              <a16:creationId xmlns:a16="http://schemas.microsoft.com/office/drawing/2014/main" id="{DD358614-9E78-4F70-82C3-8395DC240798}"/>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B1745905-294D-4335-BC6E-2BF207F4405D}"/>
            </a:ext>
          </a:extLst>
        </xdr:cNvPr>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1" name="フローチャート : 判断 70">
          <a:extLst>
            <a:ext uri="{FF2B5EF4-FFF2-40B4-BE49-F238E27FC236}">
              <a16:creationId xmlns:a16="http://schemas.microsoft.com/office/drawing/2014/main" id="{C09D11AA-72B7-4BE5-A2DE-5497A6933624}"/>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2" name="フローチャート : 判断 71">
          <a:extLst>
            <a:ext uri="{FF2B5EF4-FFF2-40B4-BE49-F238E27FC236}">
              <a16:creationId xmlns:a16="http://schemas.microsoft.com/office/drawing/2014/main" id="{C35742C4-CBE2-49D8-8F3F-9CB99D16C8DE}"/>
            </a:ext>
          </a:extLst>
        </xdr:cNvPr>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a:extLst>
            <a:ext uri="{FF2B5EF4-FFF2-40B4-BE49-F238E27FC236}">
              <a16:creationId xmlns:a16="http://schemas.microsoft.com/office/drawing/2014/main" id="{A502100E-4EAD-436A-B923-C6715B2057C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a:extLst>
            <a:ext uri="{FF2B5EF4-FFF2-40B4-BE49-F238E27FC236}">
              <a16:creationId xmlns:a16="http://schemas.microsoft.com/office/drawing/2014/main" id="{FF6264B2-BB5B-44A8-BE51-2395B9D20ED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a:extLst>
            <a:ext uri="{FF2B5EF4-FFF2-40B4-BE49-F238E27FC236}">
              <a16:creationId xmlns:a16="http://schemas.microsoft.com/office/drawing/2014/main" id="{4AC78883-B7A7-4319-AFCA-0EDC7232990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a:extLst>
            <a:ext uri="{FF2B5EF4-FFF2-40B4-BE49-F238E27FC236}">
              <a16:creationId xmlns:a16="http://schemas.microsoft.com/office/drawing/2014/main" id="{E919D0D7-EE75-437D-B880-67641A75C9C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a:extLst>
            <a:ext uri="{FF2B5EF4-FFF2-40B4-BE49-F238E27FC236}">
              <a16:creationId xmlns:a16="http://schemas.microsoft.com/office/drawing/2014/main" id="{395DE4D0-43BF-44E9-B032-FC341528114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51223</xdr:rowOff>
    </xdr:from>
    <xdr:to>
      <xdr:col>3</xdr:col>
      <xdr:colOff>511175</xdr:colOff>
      <xdr:row>31</xdr:row>
      <xdr:rowOff>152823</xdr:rowOff>
    </xdr:to>
    <xdr:sp macro="" textlink="">
      <xdr:nvSpPr>
        <xdr:cNvPr id="78" name="円/楕円 77">
          <a:extLst>
            <a:ext uri="{FF2B5EF4-FFF2-40B4-BE49-F238E27FC236}">
              <a16:creationId xmlns:a16="http://schemas.microsoft.com/office/drawing/2014/main" id="{AECBFDBE-23D1-4437-A437-3AB05DEA6270}"/>
            </a:ext>
          </a:extLst>
        </xdr:cNvPr>
        <xdr:cNvSpPr/>
      </xdr:nvSpPr>
      <xdr:spPr>
        <a:xfrm>
          <a:off x="4000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24147</xdr:rowOff>
    </xdr:from>
    <xdr:ext cx="405111" cy="259045"/>
    <xdr:sp macro="" textlink="">
      <xdr:nvSpPr>
        <xdr:cNvPr id="79" name="n_1aveValue有形固定資産減価償却率">
          <a:extLst>
            <a:ext uri="{FF2B5EF4-FFF2-40B4-BE49-F238E27FC236}">
              <a16:creationId xmlns:a16="http://schemas.microsoft.com/office/drawing/2014/main" id="{3220957D-0CB8-4411-BFAD-3BA897A85A5C}"/>
            </a:ext>
          </a:extLst>
        </xdr:cNvPr>
        <xdr:cNvSpPr txBox="1"/>
      </xdr:nvSpPr>
      <xdr:spPr>
        <a:xfrm>
          <a:off x="3836043"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143950</xdr:rowOff>
    </xdr:from>
    <xdr:ext cx="405111" cy="259045"/>
    <xdr:sp macro="" textlink="">
      <xdr:nvSpPr>
        <xdr:cNvPr id="80" name="n_1mainValue有形固定資産減価償却率">
          <a:extLst>
            <a:ext uri="{FF2B5EF4-FFF2-40B4-BE49-F238E27FC236}">
              <a16:creationId xmlns:a16="http://schemas.microsoft.com/office/drawing/2014/main" id="{0FC9E0B6-4A1F-4FAC-B90C-22A0E93FBC23}"/>
            </a:ext>
          </a:extLst>
        </xdr:cNvPr>
        <xdr:cNvSpPr txBox="1"/>
      </xdr:nvSpPr>
      <xdr:spPr>
        <a:xfrm>
          <a:off x="3836043"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a:extLst>
            <a:ext uri="{FF2B5EF4-FFF2-40B4-BE49-F238E27FC236}">
              <a16:creationId xmlns:a16="http://schemas.microsoft.com/office/drawing/2014/main" id="{7CDD9E66-2A42-4A5E-94B7-73910F5DCCA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a:extLst>
            <a:ext uri="{FF2B5EF4-FFF2-40B4-BE49-F238E27FC236}">
              <a16:creationId xmlns:a16="http://schemas.microsoft.com/office/drawing/2014/main" id="{BDB1E7C2-EB8C-4873-B7BB-746E30DE741A}"/>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a:extLst>
            <a:ext uri="{FF2B5EF4-FFF2-40B4-BE49-F238E27FC236}">
              <a16:creationId xmlns:a16="http://schemas.microsoft.com/office/drawing/2014/main" id="{BA75B25A-DCB9-4B32-A0BD-DD3E5E179DB3}"/>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a:extLst>
            <a:ext uri="{FF2B5EF4-FFF2-40B4-BE49-F238E27FC236}">
              <a16:creationId xmlns:a16="http://schemas.microsoft.com/office/drawing/2014/main" id="{8AD08E2C-3327-47AC-883F-2D2B1E6488A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a:extLst>
            <a:ext uri="{FF2B5EF4-FFF2-40B4-BE49-F238E27FC236}">
              <a16:creationId xmlns:a16="http://schemas.microsoft.com/office/drawing/2014/main" id="{93B282B8-00E9-4461-B547-EF8D39B1BC7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a:extLst>
            <a:ext uri="{FF2B5EF4-FFF2-40B4-BE49-F238E27FC236}">
              <a16:creationId xmlns:a16="http://schemas.microsoft.com/office/drawing/2014/main" id="{CCA9E567-5B03-42D2-A7EA-9C720589AF0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a:extLst>
            <a:ext uri="{FF2B5EF4-FFF2-40B4-BE49-F238E27FC236}">
              <a16:creationId xmlns:a16="http://schemas.microsoft.com/office/drawing/2014/main" id="{AF60A5DC-FE28-4E43-9A9B-D946EDC0B08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a:extLst>
            <a:ext uri="{FF2B5EF4-FFF2-40B4-BE49-F238E27FC236}">
              <a16:creationId xmlns:a16="http://schemas.microsoft.com/office/drawing/2014/main" id="{023B9AD5-A783-4ADF-A2FC-BB37EFD1E34F}"/>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a:extLst>
            <a:ext uri="{FF2B5EF4-FFF2-40B4-BE49-F238E27FC236}">
              <a16:creationId xmlns:a16="http://schemas.microsoft.com/office/drawing/2014/main" id="{014E1F87-0FCA-4A18-8A2F-369C54751B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a:extLst>
            <a:ext uri="{FF2B5EF4-FFF2-40B4-BE49-F238E27FC236}">
              <a16:creationId xmlns:a16="http://schemas.microsoft.com/office/drawing/2014/main" id="{7C797B7E-137C-4F7F-AE79-8F2B8396AC4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a:extLst>
            <a:ext uri="{FF2B5EF4-FFF2-40B4-BE49-F238E27FC236}">
              <a16:creationId xmlns:a16="http://schemas.microsoft.com/office/drawing/2014/main" id="{7A1F0B47-9968-47CC-A088-6C66054488C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a:extLst>
            <a:ext uri="{FF2B5EF4-FFF2-40B4-BE49-F238E27FC236}">
              <a16:creationId xmlns:a16="http://schemas.microsoft.com/office/drawing/2014/main" id="{8E1DBD60-0714-424B-933C-16DC94FF54C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a:extLst>
            <a:ext uri="{FF2B5EF4-FFF2-40B4-BE49-F238E27FC236}">
              <a16:creationId xmlns:a16="http://schemas.microsoft.com/office/drawing/2014/main" id="{4377B48D-4390-48C9-B86B-9F3CCB63039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a:extLst>
            <a:ext uri="{FF2B5EF4-FFF2-40B4-BE49-F238E27FC236}">
              <a16:creationId xmlns:a16="http://schemas.microsoft.com/office/drawing/2014/main" id="{B244671B-23CF-4A49-B3C4-CC5C9F6DEFC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5B4EEA36-6C65-4264-B81F-D1611F1C63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644579A9-262C-4998-AA01-F1C384B4BB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38710116-8343-4C31-BC74-4518677D47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EB0A1398-D359-4B26-8AAE-A0DEB11A883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F52F0842-B1BC-4CD6-9222-569AD3F439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63FEE330-9904-4ED5-82D2-B3E070A860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D4A18948-EE73-413F-87B0-04EBDFB3B23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48BE4DB7-A02C-4FC2-9FB4-33FC4E8A5A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50C1B83B-1743-4781-972D-F10395B309C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B95F134F-AB4A-42CF-B558-758B87073526}"/>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3,427
3,410
106.43
4,009,165
3,921,053
48,792
2,205,020
4,293,371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F8D527D2-56CE-4D72-9ED2-C76F6507D6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1E38B598-0687-4058-AAB9-1BC7DA4D86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07C426D-F8A9-405F-BA2A-EC88E5D572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8EF16FAC-5F76-42A2-8EA9-F9D4939525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FAAE1B53-5CF4-4BD3-9D6C-1EDE3077BF8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CB560757-16BF-4ACF-ACD2-AD17EEAAA8F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CF383342-9AC4-40CD-8B8D-87261FF9CB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79FFD40B-821B-4E9F-9F1C-FABC3E3D062E}"/>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F15CE039-C020-4036-A82F-06309A5AA04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E352E36F-9201-4E45-B318-9B69B1014119}"/>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E4B7F148-F0D2-465E-8A69-1AA355FE53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2377775A-82EB-4207-872C-86E1FC01C8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25E39B4-6A0C-430D-89A3-9D8C84C7DFD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5AEC3667-CC43-40B1-9FF4-C86422F72B3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A9E42223-72BE-45EB-B5AB-789B4AA9DF2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BC734789-979E-4908-93E2-D4E0FADFDD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622021D-F584-42CF-B419-41EEC4E4A7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5FE71947-B0D8-4984-BAE8-BC26BE2EAC6F}"/>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B94995D2-2526-4016-A431-C70AC2840A5C}"/>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2D144811-B8F2-43B3-9700-C67B28EDC2B9}"/>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EDE0780B-1C3A-40E1-B3FB-6E9578294CA7}"/>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819BD66B-088A-4FB6-A0A2-A1CA71E3B0A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9B98F0A7-FD36-4669-9E48-E5CDC95DEF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5F5469FD-1113-4C3D-9E83-7FB6C7D43B3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872AB7C3-DFE0-4861-A923-863F27BC46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E0A3AA00-0258-44BF-A36F-AC711710136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6479B0AE-90B7-44BF-A435-1C74F16FAF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1E54D88-8E9E-439D-8512-3AF6F93BA88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18EACEB9-4AAC-45E5-B1E5-EB6A1FE83D1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2BC4B5C1-2B0D-4B40-A252-A935827F840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3950AA15-F0C8-4C73-93C8-84EC12388B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F12DE88-1ED4-43BC-A366-E38AA8B18541}"/>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a:extLst>
            <a:ext uri="{FF2B5EF4-FFF2-40B4-BE49-F238E27FC236}">
              <a16:creationId xmlns:a16="http://schemas.microsoft.com/office/drawing/2014/main" id="{A1DF1074-A580-4B65-A749-9ED69EBDBCAB}"/>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a:extLst>
            <a:ext uri="{FF2B5EF4-FFF2-40B4-BE49-F238E27FC236}">
              <a16:creationId xmlns:a16="http://schemas.microsoft.com/office/drawing/2014/main" id="{9B59DD41-38FB-45B1-B2E6-BFA993680F0D}"/>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a:extLst>
            <a:ext uri="{FF2B5EF4-FFF2-40B4-BE49-F238E27FC236}">
              <a16:creationId xmlns:a16="http://schemas.microsoft.com/office/drawing/2014/main" id="{AC0F4F4C-0407-4F0F-BD8D-C037FFD8916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40759649-6E33-4185-9B46-C1985A9E012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a:extLst>
            <a:ext uri="{FF2B5EF4-FFF2-40B4-BE49-F238E27FC236}">
              <a16:creationId xmlns:a16="http://schemas.microsoft.com/office/drawing/2014/main" id="{C8BF8E36-1B58-4A97-BD50-6CC667573593}"/>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a:extLst>
            <a:ext uri="{FF2B5EF4-FFF2-40B4-BE49-F238E27FC236}">
              <a16:creationId xmlns:a16="http://schemas.microsoft.com/office/drawing/2014/main" id="{5FFC138E-E998-41D7-B32F-00E8A19C37AE}"/>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a:extLst>
            <a:ext uri="{FF2B5EF4-FFF2-40B4-BE49-F238E27FC236}">
              <a16:creationId xmlns:a16="http://schemas.microsoft.com/office/drawing/2014/main" id="{A6DF0EBC-E421-412B-8446-9DF40FFF281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FB7E9207-63CD-45F0-8189-EC0391C7DED2}"/>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a:extLst>
            <a:ext uri="{FF2B5EF4-FFF2-40B4-BE49-F238E27FC236}">
              <a16:creationId xmlns:a16="http://schemas.microsoft.com/office/drawing/2014/main" id="{A3A858AA-F335-495A-AE1D-2175A08F80D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a:extLst>
            <a:ext uri="{FF2B5EF4-FFF2-40B4-BE49-F238E27FC236}">
              <a16:creationId xmlns:a16="http://schemas.microsoft.com/office/drawing/2014/main" id="{779C8ED3-729C-4AA0-A7D2-D00758959F76}"/>
            </a:ext>
          </a:extLst>
        </xdr:cNvPr>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a:extLst>
            <a:ext uri="{FF2B5EF4-FFF2-40B4-BE49-F238E27FC236}">
              <a16:creationId xmlns:a16="http://schemas.microsoft.com/office/drawing/2014/main" id="{9C4E77C6-017A-40C8-ADC9-1D9B4CC8DA34}"/>
            </a:ext>
          </a:extLst>
        </xdr:cNvPr>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a:extLst>
            <a:ext uri="{FF2B5EF4-FFF2-40B4-BE49-F238E27FC236}">
              <a16:creationId xmlns:a16="http://schemas.microsoft.com/office/drawing/2014/main" id="{0BBBBCA4-4EA3-43C2-82ED-5D2949FB46CA}"/>
            </a:ext>
          </a:extLst>
        </xdr:cNvPr>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a:extLst>
            <a:ext uri="{FF2B5EF4-FFF2-40B4-BE49-F238E27FC236}">
              <a16:creationId xmlns:a16="http://schemas.microsoft.com/office/drawing/2014/main" id="{07C1D1BD-8BEF-4697-8700-DAAB8CF8D4DB}"/>
            </a:ext>
          </a:extLst>
        </xdr:cNvPr>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a:extLst>
            <a:ext uri="{FF2B5EF4-FFF2-40B4-BE49-F238E27FC236}">
              <a16:creationId xmlns:a16="http://schemas.microsoft.com/office/drawing/2014/main" id="{EC5EEE8D-8AAC-4149-9F58-5E18D368BBF3}"/>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a:extLst>
            <a:ext uri="{FF2B5EF4-FFF2-40B4-BE49-F238E27FC236}">
              <a16:creationId xmlns:a16="http://schemas.microsoft.com/office/drawing/2014/main" id="{6D1D0F95-7118-4FA2-A0AC-1C731A496551}"/>
            </a:ext>
          </a:extLst>
        </xdr:cNvPr>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a:extLst>
            <a:ext uri="{FF2B5EF4-FFF2-40B4-BE49-F238E27FC236}">
              <a16:creationId xmlns:a16="http://schemas.microsoft.com/office/drawing/2014/main" id="{2A2DA97B-A16F-4CAC-B303-1473F04D30D4}"/>
            </a:ext>
          </a:extLst>
        </xdr:cNvPr>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a:extLst>
            <a:ext uri="{FF2B5EF4-FFF2-40B4-BE49-F238E27FC236}">
              <a16:creationId xmlns:a16="http://schemas.microsoft.com/office/drawing/2014/main" id="{86379658-4B16-4A0F-909A-C7441106C6DB}"/>
            </a:ext>
          </a:extLst>
        </xdr:cNvPr>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a:extLst>
            <a:ext uri="{FF2B5EF4-FFF2-40B4-BE49-F238E27FC236}">
              <a16:creationId xmlns:a16="http://schemas.microsoft.com/office/drawing/2014/main" id="{9999E6D9-AA64-4330-BEA8-D61CD7571F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a:extLst>
            <a:ext uri="{FF2B5EF4-FFF2-40B4-BE49-F238E27FC236}">
              <a16:creationId xmlns:a16="http://schemas.microsoft.com/office/drawing/2014/main" id="{B129CAF7-D709-402D-A72E-687F61FA4A4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821FE9A2-6CD2-4AB1-B9EC-5F6EA1D903B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2761AD1E-DEDF-4B14-82AB-A17D7DF8BE9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40A9D548-5CF3-46C2-9BAF-8D14C26B010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48260</xdr:rowOff>
    </xdr:from>
    <xdr:to>
      <xdr:col>5</xdr:col>
      <xdr:colOff>409575</xdr:colOff>
      <xdr:row>41</xdr:row>
      <xdr:rowOff>149860</xdr:rowOff>
    </xdr:to>
    <xdr:sp macro="" textlink="">
      <xdr:nvSpPr>
        <xdr:cNvPr id="66" name="円/楕円 65">
          <a:extLst>
            <a:ext uri="{FF2B5EF4-FFF2-40B4-BE49-F238E27FC236}">
              <a16:creationId xmlns:a16="http://schemas.microsoft.com/office/drawing/2014/main" id="{648F46D5-AF53-45ED-BEF5-0DC9A1B6848A}"/>
            </a:ext>
          </a:extLst>
        </xdr:cNvPr>
        <xdr:cNvSpPr/>
      </xdr:nvSpPr>
      <xdr:spPr>
        <a:xfrm>
          <a:off x="3746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23512</xdr:rowOff>
    </xdr:from>
    <xdr:ext cx="405111" cy="259045"/>
    <xdr:sp macro="" textlink="">
      <xdr:nvSpPr>
        <xdr:cNvPr id="67" name="n_1aveValue【道路】&#10;有形固定資産減価償却率">
          <a:extLst>
            <a:ext uri="{FF2B5EF4-FFF2-40B4-BE49-F238E27FC236}">
              <a16:creationId xmlns:a16="http://schemas.microsoft.com/office/drawing/2014/main" id="{539FF71E-7C15-48DD-9A26-9B9F687A41F3}"/>
            </a:ext>
          </a:extLst>
        </xdr:cNvPr>
        <xdr:cNvSpPr txBox="1"/>
      </xdr:nvSpPr>
      <xdr:spPr>
        <a:xfrm>
          <a:off x="3582043"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140987</xdr:rowOff>
    </xdr:from>
    <xdr:ext cx="405111" cy="259045"/>
    <xdr:sp macro="" textlink="">
      <xdr:nvSpPr>
        <xdr:cNvPr id="68" name="n_1mainValue【道路】&#10;有形固定資産減価償却率">
          <a:extLst>
            <a:ext uri="{FF2B5EF4-FFF2-40B4-BE49-F238E27FC236}">
              <a16:creationId xmlns:a16="http://schemas.microsoft.com/office/drawing/2014/main" id="{0C81872D-160D-498E-BC0E-7AAA7FF4170A}"/>
            </a:ext>
          </a:extLst>
        </xdr:cNvPr>
        <xdr:cNvSpPr txBox="1"/>
      </xdr:nvSpPr>
      <xdr:spPr>
        <a:xfrm>
          <a:off x="3582043"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a:extLst>
            <a:ext uri="{FF2B5EF4-FFF2-40B4-BE49-F238E27FC236}">
              <a16:creationId xmlns:a16="http://schemas.microsoft.com/office/drawing/2014/main" id="{9A45568F-0486-4F34-A6E1-13DA87EDBA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a:extLst>
            <a:ext uri="{FF2B5EF4-FFF2-40B4-BE49-F238E27FC236}">
              <a16:creationId xmlns:a16="http://schemas.microsoft.com/office/drawing/2014/main" id="{15C85B96-F8E0-4B94-A796-F6077225EB7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a:extLst>
            <a:ext uri="{FF2B5EF4-FFF2-40B4-BE49-F238E27FC236}">
              <a16:creationId xmlns:a16="http://schemas.microsoft.com/office/drawing/2014/main" id="{8E61EFB3-3B51-455F-BD55-97074D375C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a:extLst>
            <a:ext uri="{FF2B5EF4-FFF2-40B4-BE49-F238E27FC236}">
              <a16:creationId xmlns:a16="http://schemas.microsoft.com/office/drawing/2014/main" id="{863DBE7A-DA41-4C97-B553-21A048A1F8B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a:extLst>
            <a:ext uri="{FF2B5EF4-FFF2-40B4-BE49-F238E27FC236}">
              <a16:creationId xmlns:a16="http://schemas.microsoft.com/office/drawing/2014/main" id="{1188C989-DF77-4ABD-82A3-AA7585622E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a:extLst>
            <a:ext uri="{FF2B5EF4-FFF2-40B4-BE49-F238E27FC236}">
              <a16:creationId xmlns:a16="http://schemas.microsoft.com/office/drawing/2014/main" id="{FE5EAE62-83EB-42AB-A598-39DB44B3AC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a:extLst>
            <a:ext uri="{FF2B5EF4-FFF2-40B4-BE49-F238E27FC236}">
              <a16:creationId xmlns:a16="http://schemas.microsoft.com/office/drawing/2014/main" id="{359413C0-87E3-4DBC-B6EE-BC0EB0AB752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a:extLst>
            <a:ext uri="{FF2B5EF4-FFF2-40B4-BE49-F238E27FC236}">
              <a16:creationId xmlns:a16="http://schemas.microsoft.com/office/drawing/2014/main" id="{FE7B8FD6-B96B-499B-B8B6-070B680559C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a:extLst>
            <a:ext uri="{FF2B5EF4-FFF2-40B4-BE49-F238E27FC236}">
              <a16:creationId xmlns:a16="http://schemas.microsoft.com/office/drawing/2014/main" id="{4A7B4B42-2FFA-4B1F-8B19-D37C3B34635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a:extLst>
            <a:ext uri="{FF2B5EF4-FFF2-40B4-BE49-F238E27FC236}">
              <a16:creationId xmlns:a16="http://schemas.microsoft.com/office/drawing/2014/main" id="{9BF00147-C751-47D7-9E44-05AC5B9ABAE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a:extLst>
            <a:ext uri="{FF2B5EF4-FFF2-40B4-BE49-F238E27FC236}">
              <a16:creationId xmlns:a16="http://schemas.microsoft.com/office/drawing/2014/main" id="{6AFA383E-32B9-4CC1-82FC-9EF76199591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a:extLst>
            <a:ext uri="{FF2B5EF4-FFF2-40B4-BE49-F238E27FC236}">
              <a16:creationId xmlns:a16="http://schemas.microsoft.com/office/drawing/2014/main" id="{19FAA352-029B-466A-AE63-98981ABF779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a:extLst>
            <a:ext uri="{FF2B5EF4-FFF2-40B4-BE49-F238E27FC236}">
              <a16:creationId xmlns:a16="http://schemas.microsoft.com/office/drawing/2014/main" id="{47EB8E7B-51B1-40F9-A6B0-4986E52E144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a:extLst>
            <a:ext uri="{FF2B5EF4-FFF2-40B4-BE49-F238E27FC236}">
              <a16:creationId xmlns:a16="http://schemas.microsoft.com/office/drawing/2014/main" id="{2432FDE1-2146-4367-88EF-490805CA7BC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a:extLst>
            <a:ext uri="{FF2B5EF4-FFF2-40B4-BE49-F238E27FC236}">
              <a16:creationId xmlns:a16="http://schemas.microsoft.com/office/drawing/2014/main" id="{E77D69AC-4901-479C-8F45-A4C784D9CB2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a:extLst>
            <a:ext uri="{FF2B5EF4-FFF2-40B4-BE49-F238E27FC236}">
              <a16:creationId xmlns:a16="http://schemas.microsoft.com/office/drawing/2014/main" id="{1761340B-59E5-4BEA-A27C-363D1C95A1E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a:extLst>
            <a:ext uri="{FF2B5EF4-FFF2-40B4-BE49-F238E27FC236}">
              <a16:creationId xmlns:a16="http://schemas.microsoft.com/office/drawing/2014/main" id="{CF8DDD53-CFA6-43C9-A018-CCA85C128DF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a:extLst>
            <a:ext uri="{FF2B5EF4-FFF2-40B4-BE49-F238E27FC236}">
              <a16:creationId xmlns:a16="http://schemas.microsoft.com/office/drawing/2014/main" id="{37C890C4-9748-4F33-BC31-16CC66C46E8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a:extLst>
            <a:ext uri="{FF2B5EF4-FFF2-40B4-BE49-F238E27FC236}">
              <a16:creationId xmlns:a16="http://schemas.microsoft.com/office/drawing/2014/main" id="{61F6175C-8AF2-42A2-83B8-23F02F2F757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a:extLst>
            <a:ext uri="{FF2B5EF4-FFF2-40B4-BE49-F238E27FC236}">
              <a16:creationId xmlns:a16="http://schemas.microsoft.com/office/drawing/2014/main" id="{607BC21C-D7ED-4F86-BAEB-D46F6E528B9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a:extLst>
            <a:ext uri="{FF2B5EF4-FFF2-40B4-BE49-F238E27FC236}">
              <a16:creationId xmlns:a16="http://schemas.microsoft.com/office/drawing/2014/main" id="{9289DAC2-D624-42E7-9A69-9F4782C0A97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a:extLst>
            <a:ext uri="{FF2B5EF4-FFF2-40B4-BE49-F238E27FC236}">
              <a16:creationId xmlns:a16="http://schemas.microsoft.com/office/drawing/2014/main" id="{3927812E-A8A7-4D70-9806-3307076A885E}"/>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0C89F0A8-D651-4BE7-A346-287A0934308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a:extLst>
            <a:ext uri="{FF2B5EF4-FFF2-40B4-BE49-F238E27FC236}">
              <a16:creationId xmlns:a16="http://schemas.microsoft.com/office/drawing/2014/main" id="{E6D8EC6F-1EC2-46A9-AA79-169D5F92D08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98980D06-7216-426A-A3D0-A09A679FF9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a:extLst>
            <a:ext uri="{FF2B5EF4-FFF2-40B4-BE49-F238E27FC236}">
              <a16:creationId xmlns:a16="http://schemas.microsoft.com/office/drawing/2014/main" id="{288C540D-75B5-4534-B8DD-A1594E84A7B6}"/>
            </a:ext>
          </a:extLst>
        </xdr:cNvPr>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a:extLst>
            <a:ext uri="{FF2B5EF4-FFF2-40B4-BE49-F238E27FC236}">
              <a16:creationId xmlns:a16="http://schemas.microsoft.com/office/drawing/2014/main" id="{D9A876C0-7A1D-475B-804B-7BBC08DFCF34}"/>
            </a:ext>
          </a:extLst>
        </xdr:cNvPr>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a:extLst>
            <a:ext uri="{FF2B5EF4-FFF2-40B4-BE49-F238E27FC236}">
              <a16:creationId xmlns:a16="http://schemas.microsoft.com/office/drawing/2014/main" id="{87108A1B-A555-422B-B38D-9B998445A75B}"/>
            </a:ext>
          </a:extLst>
        </xdr:cNvPr>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a:extLst>
            <a:ext uri="{FF2B5EF4-FFF2-40B4-BE49-F238E27FC236}">
              <a16:creationId xmlns:a16="http://schemas.microsoft.com/office/drawing/2014/main" id="{6F604AF3-AFA7-4AB0-A3A2-A90174AD9A8C}"/>
            </a:ext>
          </a:extLst>
        </xdr:cNvPr>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a:extLst>
            <a:ext uri="{FF2B5EF4-FFF2-40B4-BE49-F238E27FC236}">
              <a16:creationId xmlns:a16="http://schemas.microsoft.com/office/drawing/2014/main" id="{630A2A3E-F6FF-429E-90BD-66DF75D4694C}"/>
            </a:ext>
          </a:extLst>
        </xdr:cNvPr>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a:extLst>
            <a:ext uri="{FF2B5EF4-FFF2-40B4-BE49-F238E27FC236}">
              <a16:creationId xmlns:a16="http://schemas.microsoft.com/office/drawing/2014/main" id="{626FA26B-D8EB-482B-A00F-73C138C681E2}"/>
            </a:ext>
          </a:extLst>
        </xdr:cNvPr>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a:extLst>
            <a:ext uri="{FF2B5EF4-FFF2-40B4-BE49-F238E27FC236}">
              <a16:creationId xmlns:a16="http://schemas.microsoft.com/office/drawing/2014/main" id="{B96741A8-AF7C-4542-AB3C-829668D4A195}"/>
            </a:ext>
          </a:extLst>
        </xdr:cNvPr>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a:extLst>
            <a:ext uri="{FF2B5EF4-FFF2-40B4-BE49-F238E27FC236}">
              <a16:creationId xmlns:a16="http://schemas.microsoft.com/office/drawing/2014/main" id="{1CB5756F-A79B-4744-8D6C-35D20D6F7B4F}"/>
            </a:ext>
          </a:extLst>
        </xdr:cNvPr>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51FD01B1-CB75-4770-8296-CEECF75C0C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773B71A3-6A93-40F3-9542-51A5688480E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9F8D3100-8BD7-48AB-B54A-5024E70DB57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E18A8C27-5679-4587-86CD-1F5C9EF5A57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C57A6FAD-42F5-4DF0-845F-5348D6B6F5C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147276</xdr:rowOff>
    </xdr:from>
    <xdr:to>
      <xdr:col>14</xdr:col>
      <xdr:colOff>79375</xdr:colOff>
      <xdr:row>38</xdr:row>
      <xdr:rowOff>77426</xdr:rowOff>
    </xdr:to>
    <xdr:sp macro="" textlink="">
      <xdr:nvSpPr>
        <xdr:cNvPr id="107" name="円/楕円 106">
          <a:extLst>
            <a:ext uri="{FF2B5EF4-FFF2-40B4-BE49-F238E27FC236}">
              <a16:creationId xmlns:a16="http://schemas.microsoft.com/office/drawing/2014/main" id="{3786C9FD-19C6-4648-9C6B-51CF48BE009A}"/>
            </a:ext>
          </a:extLst>
        </xdr:cNvPr>
        <xdr:cNvSpPr/>
      </xdr:nvSpPr>
      <xdr:spPr>
        <a:xfrm>
          <a:off x="9588500" y="6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30501</xdr:rowOff>
    </xdr:from>
    <xdr:ext cx="534377" cy="259045"/>
    <xdr:sp macro="" textlink="">
      <xdr:nvSpPr>
        <xdr:cNvPr id="108" name="n_1aveValue【道路】&#10;一人当たり延長">
          <a:extLst>
            <a:ext uri="{FF2B5EF4-FFF2-40B4-BE49-F238E27FC236}">
              <a16:creationId xmlns:a16="http://schemas.microsoft.com/office/drawing/2014/main" id="{E6CDB40A-BDAF-49F5-AE54-222165D332B5}"/>
            </a:ext>
          </a:extLst>
        </xdr:cNvPr>
        <xdr:cNvSpPr txBox="1"/>
      </xdr:nvSpPr>
      <xdr:spPr>
        <a:xfrm>
          <a:off x="9359410" y="62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68553</xdr:rowOff>
    </xdr:from>
    <xdr:ext cx="534377" cy="259045"/>
    <xdr:sp macro="" textlink="">
      <xdr:nvSpPr>
        <xdr:cNvPr id="109" name="n_1mainValue【道路】&#10;一人当たり延長">
          <a:extLst>
            <a:ext uri="{FF2B5EF4-FFF2-40B4-BE49-F238E27FC236}">
              <a16:creationId xmlns:a16="http://schemas.microsoft.com/office/drawing/2014/main" id="{44E9B729-217F-4FC9-AAB9-005CBFB7D284}"/>
            </a:ext>
          </a:extLst>
        </xdr:cNvPr>
        <xdr:cNvSpPr txBox="1"/>
      </xdr:nvSpPr>
      <xdr:spPr>
        <a:xfrm>
          <a:off x="9359410" y="65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19C6077D-AA10-49EC-AA45-5A655CCD73A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3F3D6F70-6C53-41C9-B3B8-65CB381E5B6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FF53763B-8B75-410E-987B-D47FEE9F76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7F4EB734-1103-419E-8ACF-C856655D504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219FE0C1-E572-44DA-8E15-F6AEFC43D2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AE4439C8-86DB-4AA1-842C-73C52590A1B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FFA0D609-7DCF-4203-AB9E-06570F1B3A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0C37519D-E2DC-42F3-BC67-B9453D75B23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72BC5BF1-2B4D-4C34-9C8F-F78FEEB56B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910A1E52-324B-4FFA-B1E6-82FE5CC4B9B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a:extLst>
            <a:ext uri="{FF2B5EF4-FFF2-40B4-BE49-F238E27FC236}">
              <a16:creationId xmlns:a16="http://schemas.microsoft.com/office/drawing/2014/main" id="{17E9B296-8002-44B2-99F8-BA089603403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id="{81C451C5-59F8-4C13-AB8D-9C45C45590A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id="{87664DB5-156B-43FB-A9D9-A601B4000ED9}"/>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id="{539D25C1-BB9B-46F6-9F53-B077B5D03FF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id="{0CCB422F-1884-4126-A7A0-8CBD50B6027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id="{9C48C5C0-FD35-47F8-9D1D-3F8D89A11042}"/>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id="{9D4D226D-8615-4C9B-8A35-5453C16AC11D}"/>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id="{31ACE436-1D81-4B2A-820C-6BCA2842451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a:extLst>
            <a:ext uri="{FF2B5EF4-FFF2-40B4-BE49-F238E27FC236}">
              <a16:creationId xmlns:a16="http://schemas.microsoft.com/office/drawing/2014/main" id="{12FA0137-CE5E-47AF-9688-17B203A5FBD4}"/>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2446D758-72A6-4D1D-B3C1-9CC3427477E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3410C66F-71F3-4960-96D0-B3049E6C320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id="{662790D4-3373-4FEA-A5A4-3FDDD8A97A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a:extLst>
            <a:ext uri="{FF2B5EF4-FFF2-40B4-BE49-F238E27FC236}">
              <a16:creationId xmlns:a16="http://schemas.microsoft.com/office/drawing/2014/main" id="{8498AC39-4C29-44F8-87E7-AF328EE1AFCF}"/>
            </a:ext>
          </a:extLst>
        </xdr:cNvPr>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id="{BB824125-1FC9-4237-AD29-970F2945077B}"/>
            </a:ext>
          </a:extLst>
        </xdr:cNvPr>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a:extLst>
            <a:ext uri="{FF2B5EF4-FFF2-40B4-BE49-F238E27FC236}">
              <a16:creationId xmlns:a16="http://schemas.microsoft.com/office/drawing/2014/main" id="{EBD43BD1-B215-46E0-AFA1-42BFA05F3FDB}"/>
            </a:ext>
          </a:extLst>
        </xdr:cNvPr>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id="{B58DD0F8-42E8-40DC-98DC-D3C18ACA791D}"/>
            </a:ext>
          </a:extLst>
        </xdr:cNvPr>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a:extLst>
            <a:ext uri="{FF2B5EF4-FFF2-40B4-BE49-F238E27FC236}">
              <a16:creationId xmlns:a16="http://schemas.microsoft.com/office/drawing/2014/main" id="{2298CDC5-2E76-46FD-B56D-E68498CD0E0E}"/>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id="{06DAA34C-5C57-4443-A8DB-1995BF76EB6A}"/>
            </a:ext>
          </a:extLst>
        </xdr:cNvPr>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a:extLst>
            <a:ext uri="{FF2B5EF4-FFF2-40B4-BE49-F238E27FC236}">
              <a16:creationId xmlns:a16="http://schemas.microsoft.com/office/drawing/2014/main" id="{2D0F9738-9990-4652-B5F4-57EF0667E783}"/>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a:extLst>
            <a:ext uri="{FF2B5EF4-FFF2-40B4-BE49-F238E27FC236}">
              <a16:creationId xmlns:a16="http://schemas.microsoft.com/office/drawing/2014/main" id="{DAF851A6-81B2-4A4B-A761-79D898761FB5}"/>
            </a:ext>
          </a:extLst>
        </xdr:cNvPr>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B090228-75CC-40A8-850A-039683B6C0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4DBD05C-2CB4-40B7-991C-52D6A9374A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9D1D6CC-43A0-48B6-BDB9-C2E7120FD3F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A4A3717-638C-4109-B0E3-26AA9BFBE92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A07D13E-EEFB-477D-BE09-218043504C5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161798</xdr:rowOff>
    </xdr:from>
    <xdr:to>
      <xdr:col>5</xdr:col>
      <xdr:colOff>409575</xdr:colOff>
      <xdr:row>57</xdr:row>
      <xdr:rowOff>91948</xdr:rowOff>
    </xdr:to>
    <xdr:sp macro="" textlink="">
      <xdr:nvSpPr>
        <xdr:cNvPr id="145" name="円/楕円 144">
          <a:extLst>
            <a:ext uri="{FF2B5EF4-FFF2-40B4-BE49-F238E27FC236}">
              <a16:creationId xmlns:a16="http://schemas.microsoft.com/office/drawing/2014/main" id="{FB3210A2-724B-4AFE-A439-2C32AA98BCAC}"/>
            </a:ext>
          </a:extLst>
        </xdr:cNvPr>
        <xdr:cNvSpPr/>
      </xdr:nvSpPr>
      <xdr:spPr>
        <a:xfrm>
          <a:off x="3746500" y="97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88FF9A48-91DF-4D73-946A-ED3790675210}"/>
            </a:ext>
          </a:extLst>
        </xdr:cNvPr>
        <xdr:cNvSpPr txBox="1"/>
      </xdr:nvSpPr>
      <xdr:spPr>
        <a:xfrm>
          <a:off x="3582043"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108475</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id="{89457C55-763E-4341-85BF-8B45796F68A6}"/>
            </a:ext>
          </a:extLst>
        </xdr:cNvPr>
        <xdr:cNvSpPr txBox="1"/>
      </xdr:nvSpPr>
      <xdr:spPr>
        <a:xfrm>
          <a:off x="3582043" y="953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66EDD284-0BA2-4BC2-B1C6-567902C526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BA23A583-41BD-4B4F-B060-BCD6E805567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FE9AEA2E-4ECD-4DBD-BD3C-F4779AEE93E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F828695D-7FC3-4283-A0AF-5714BD61F65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D2063706-6176-4F4D-B054-29A0BD4D26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FC64D6B0-90BC-4055-A971-BC4AA4392E8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1D80E412-4C84-4512-B013-C549951672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206939CE-1CF2-446C-B02D-560239E6B76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BB56A5D5-F093-4CBA-9D02-B163559D2F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50B74F7C-4C98-403D-B063-5D31C1795E0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a:extLst>
            <a:ext uri="{FF2B5EF4-FFF2-40B4-BE49-F238E27FC236}">
              <a16:creationId xmlns:a16="http://schemas.microsoft.com/office/drawing/2014/main" id="{64A7BE0A-BAA0-4D35-847C-287DAF2F17F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a:extLst>
            <a:ext uri="{FF2B5EF4-FFF2-40B4-BE49-F238E27FC236}">
              <a16:creationId xmlns:a16="http://schemas.microsoft.com/office/drawing/2014/main" id="{9DD5CBF6-004A-43C6-9596-373BC895E89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a:extLst>
            <a:ext uri="{FF2B5EF4-FFF2-40B4-BE49-F238E27FC236}">
              <a16:creationId xmlns:a16="http://schemas.microsoft.com/office/drawing/2014/main" id="{B81CFE21-5E5A-4932-B58F-9DC2AF1A00D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a:extLst>
            <a:ext uri="{FF2B5EF4-FFF2-40B4-BE49-F238E27FC236}">
              <a16:creationId xmlns:a16="http://schemas.microsoft.com/office/drawing/2014/main" id="{A822954C-86F8-4553-B4B0-0DE6D29D407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a:extLst>
            <a:ext uri="{FF2B5EF4-FFF2-40B4-BE49-F238E27FC236}">
              <a16:creationId xmlns:a16="http://schemas.microsoft.com/office/drawing/2014/main" id="{378BAA3B-6064-4926-81E6-B734A8DDCD4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a:extLst>
            <a:ext uri="{FF2B5EF4-FFF2-40B4-BE49-F238E27FC236}">
              <a16:creationId xmlns:a16="http://schemas.microsoft.com/office/drawing/2014/main" id="{569E61E2-5B92-4BA4-B723-333CBF88D91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a:extLst>
            <a:ext uri="{FF2B5EF4-FFF2-40B4-BE49-F238E27FC236}">
              <a16:creationId xmlns:a16="http://schemas.microsoft.com/office/drawing/2014/main" id="{05596BB1-13D3-43DB-9566-D2BDB719E41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a:extLst>
            <a:ext uri="{FF2B5EF4-FFF2-40B4-BE49-F238E27FC236}">
              <a16:creationId xmlns:a16="http://schemas.microsoft.com/office/drawing/2014/main" id="{81D58C4C-C61E-4B79-AF81-663338425F5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a:extLst>
            <a:ext uri="{FF2B5EF4-FFF2-40B4-BE49-F238E27FC236}">
              <a16:creationId xmlns:a16="http://schemas.microsoft.com/office/drawing/2014/main" id="{2B57724F-974F-4ED8-A4B5-24F56C9089F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a:extLst>
            <a:ext uri="{FF2B5EF4-FFF2-40B4-BE49-F238E27FC236}">
              <a16:creationId xmlns:a16="http://schemas.microsoft.com/office/drawing/2014/main" id="{2FE4CFE4-7ABE-456B-9D51-353826BBC3C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a:extLst>
            <a:ext uri="{FF2B5EF4-FFF2-40B4-BE49-F238E27FC236}">
              <a16:creationId xmlns:a16="http://schemas.microsoft.com/office/drawing/2014/main" id="{B73E76F9-7939-4E93-9869-9DDB1FB0787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a:extLst>
            <a:ext uri="{FF2B5EF4-FFF2-40B4-BE49-F238E27FC236}">
              <a16:creationId xmlns:a16="http://schemas.microsoft.com/office/drawing/2014/main" id="{0FB6A829-0FA2-4203-A865-087EE3945F99}"/>
            </a:ext>
          </a:extLst>
        </xdr:cNvPr>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a:extLst>
            <a:ext uri="{FF2B5EF4-FFF2-40B4-BE49-F238E27FC236}">
              <a16:creationId xmlns:a16="http://schemas.microsoft.com/office/drawing/2014/main" id="{FA5FF921-6A2A-4173-9A1E-1A08455F03FD}"/>
            </a:ext>
          </a:extLst>
        </xdr:cNvPr>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a:extLst>
            <a:ext uri="{FF2B5EF4-FFF2-40B4-BE49-F238E27FC236}">
              <a16:creationId xmlns:a16="http://schemas.microsoft.com/office/drawing/2014/main" id="{8448BFC9-744D-44C8-9490-D2508E850268}"/>
            </a:ext>
          </a:extLst>
        </xdr:cNvPr>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a:extLst>
            <a:ext uri="{FF2B5EF4-FFF2-40B4-BE49-F238E27FC236}">
              <a16:creationId xmlns:a16="http://schemas.microsoft.com/office/drawing/2014/main" id="{D5815A31-3A53-43DB-9E28-12AECD13CD06}"/>
            </a:ext>
          </a:extLst>
        </xdr:cNvPr>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a:extLst>
            <a:ext uri="{FF2B5EF4-FFF2-40B4-BE49-F238E27FC236}">
              <a16:creationId xmlns:a16="http://schemas.microsoft.com/office/drawing/2014/main" id="{CD20FD4A-BCB8-4EC6-822B-EB4B65D959B6}"/>
            </a:ext>
          </a:extLst>
        </xdr:cNvPr>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a:extLst>
            <a:ext uri="{FF2B5EF4-FFF2-40B4-BE49-F238E27FC236}">
              <a16:creationId xmlns:a16="http://schemas.microsoft.com/office/drawing/2014/main" id="{7F621066-88D6-4983-8F94-A92B2230DD36}"/>
            </a:ext>
          </a:extLst>
        </xdr:cNvPr>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a:extLst>
            <a:ext uri="{FF2B5EF4-FFF2-40B4-BE49-F238E27FC236}">
              <a16:creationId xmlns:a16="http://schemas.microsoft.com/office/drawing/2014/main" id="{4D9C6BD6-9CD2-4AD5-A1D1-F0C9AF9CD7B5}"/>
            </a:ext>
          </a:extLst>
        </xdr:cNvPr>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a:extLst>
            <a:ext uri="{FF2B5EF4-FFF2-40B4-BE49-F238E27FC236}">
              <a16:creationId xmlns:a16="http://schemas.microsoft.com/office/drawing/2014/main" id="{D67E9A8D-DDA0-4A9D-987E-5D9A0AAE17EC}"/>
            </a:ext>
          </a:extLst>
        </xdr:cNvPr>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269AD0C-049F-4684-A454-57389B1B042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D45EAFD-B8C4-4292-A1D6-91CF459145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C29D1B9-2F66-40A3-A2B8-FE8FD82657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9B54BD9-7586-4FEF-A1D4-1EC46F7818B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0956F73-FB68-41C0-8C6E-A259A799A41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3912</xdr:rowOff>
    </xdr:from>
    <xdr:to>
      <xdr:col>14</xdr:col>
      <xdr:colOff>79375</xdr:colOff>
      <xdr:row>63</xdr:row>
      <xdr:rowOff>105512</xdr:rowOff>
    </xdr:to>
    <xdr:sp macro="" textlink="">
      <xdr:nvSpPr>
        <xdr:cNvPr id="182" name="円/楕円 181">
          <a:extLst>
            <a:ext uri="{FF2B5EF4-FFF2-40B4-BE49-F238E27FC236}">
              <a16:creationId xmlns:a16="http://schemas.microsoft.com/office/drawing/2014/main" id="{54104ABB-F0D9-48F9-A3F7-A55427FF70F2}"/>
            </a:ext>
          </a:extLst>
        </xdr:cNvPr>
        <xdr:cNvSpPr/>
      </xdr:nvSpPr>
      <xdr:spPr>
        <a:xfrm>
          <a:off x="9588500" y="1080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3" name="n_1aveValue【橋りょう・トンネル】&#10;一人当たり有形固定資産（償却資産）額">
          <a:extLst>
            <a:ext uri="{FF2B5EF4-FFF2-40B4-BE49-F238E27FC236}">
              <a16:creationId xmlns:a16="http://schemas.microsoft.com/office/drawing/2014/main" id="{71C0B6B1-528F-48E9-9FFB-6524D322954D}"/>
            </a:ext>
          </a:extLst>
        </xdr:cNvPr>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96639</xdr:rowOff>
    </xdr:from>
    <xdr:ext cx="599010" cy="259045"/>
    <xdr:sp macro="" textlink="">
      <xdr:nvSpPr>
        <xdr:cNvPr id="184" name="n_1mainValue【橋りょう・トンネル】&#10;一人当たり有形固定資産（償却資産）額">
          <a:extLst>
            <a:ext uri="{FF2B5EF4-FFF2-40B4-BE49-F238E27FC236}">
              <a16:creationId xmlns:a16="http://schemas.microsoft.com/office/drawing/2014/main" id="{9B604489-F308-4B8E-8145-93FA56034333}"/>
            </a:ext>
          </a:extLst>
        </xdr:cNvPr>
        <xdr:cNvSpPr txBox="1"/>
      </xdr:nvSpPr>
      <xdr:spPr>
        <a:xfrm>
          <a:off x="9327094" y="108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a:extLst>
            <a:ext uri="{FF2B5EF4-FFF2-40B4-BE49-F238E27FC236}">
              <a16:creationId xmlns:a16="http://schemas.microsoft.com/office/drawing/2014/main" id="{5071CF27-B2E2-4A9E-B9A8-CCC86D37977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a:extLst>
            <a:ext uri="{FF2B5EF4-FFF2-40B4-BE49-F238E27FC236}">
              <a16:creationId xmlns:a16="http://schemas.microsoft.com/office/drawing/2014/main" id="{D7372EEF-CC02-4EF3-870C-7BDBDE4F25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a:extLst>
            <a:ext uri="{FF2B5EF4-FFF2-40B4-BE49-F238E27FC236}">
              <a16:creationId xmlns:a16="http://schemas.microsoft.com/office/drawing/2014/main" id="{1C8285F5-00EA-4BF1-89FD-C83F7DC69A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a:extLst>
            <a:ext uri="{FF2B5EF4-FFF2-40B4-BE49-F238E27FC236}">
              <a16:creationId xmlns:a16="http://schemas.microsoft.com/office/drawing/2014/main" id="{36304FC4-AD90-412B-9BE0-C8183BF693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a:extLst>
            <a:ext uri="{FF2B5EF4-FFF2-40B4-BE49-F238E27FC236}">
              <a16:creationId xmlns:a16="http://schemas.microsoft.com/office/drawing/2014/main" id="{E041D8A3-AD4C-4B03-894B-9C647069A0D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a:extLst>
            <a:ext uri="{FF2B5EF4-FFF2-40B4-BE49-F238E27FC236}">
              <a16:creationId xmlns:a16="http://schemas.microsoft.com/office/drawing/2014/main" id="{DD84B927-0DB0-4D46-BA9D-EBFC7FE5EFF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a:extLst>
            <a:ext uri="{FF2B5EF4-FFF2-40B4-BE49-F238E27FC236}">
              <a16:creationId xmlns:a16="http://schemas.microsoft.com/office/drawing/2014/main" id="{0E86F2D9-1343-4D23-A333-1706544A900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a:extLst>
            <a:ext uri="{FF2B5EF4-FFF2-40B4-BE49-F238E27FC236}">
              <a16:creationId xmlns:a16="http://schemas.microsoft.com/office/drawing/2014/main" id="{36FE7FDF-A491-4667-9C9A-443671E8C2C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a:extLst>
            <a:ext uri="{FF2B5EF4-FFF2-40B4-BE49-F238E27FC236}">
              <a16:creationId xmlns:a16="http://schemas.microsoft.com/office/drawing/2014/main" id="{BC16B1E3-4363-49AE-A157-E53B8FC9D2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a:extLst>
            <a:ext uri="{FF2B5EF4-FFF2-40B4-BE49-F238E27FC236}">
              <a16:creationId xmlns:a16="http://schemas.microsoft.com/office/drawing/2014/main" id="{08BC1403-B39F-4603-8D7F-B69D39420C7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a:extLst>
            <a:ext uri="{FF2B5EF4-FFF2-40B4-BE49-F238E27FC236}">
              <a16:creationId xmlns:a16="http://schemas.microsoft.com/office/drawing/2014/main" id="{A26A271B-2B5E-4CF3-8003-551CC6B3B5E9}"/>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6" name="直線コネクタ 195">
          <a:extLst>
            <a:ext uri="{FF2B5EF4-FFF2-40B4-BE49-F238E27FC236}">
              <a16:creationId xmlns:a16="http://schemas.microsoft.com/office/drawing/2014/main" id="{512218C8-57F3-4726-BB11-3E461BBE73D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7" name="テキスト ボックス 196">
          <a:extLst>
            <a:ext uri="{FF2B5EF4-FFF2-40B4-BE49-F238E27FC236}">
              <a16:creationId xmlns:a16="http://schemas.microsoft.com/office/drawing/2014/main" id="{9D2DE600-1466-41F2-8951-31C60B327079}"/>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8" name="直線コネクタ 197">
          <a:extLst>
            <a:ext uri="{FF2B5EF4-FFF2-40B4-BE49-F238E27FC236}">
              <a16:creationId xmlns:a16="http://schemas.microsoft.com/office/drawing/2014/main" id="{5DCA8A87-0B2F-44A6-BBB8-16426A67C82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9" name="テキスト ボックス 198">
          <a:extLst>
            <a:ext uri="{FF2B5EF4-FFF2-40B4-BE49-F238E27FC236}">
              <a16:creationId xmlns:a16="http://schemas.microsoft.com/office/drawing/2014/main" id="{80F48902-BFC2-40C9-B368-D2460D2895B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0" name="直線コネクタ 199">
          <a:extLst>
            <a:ext uri="{FF2B5EF4-FFF2-40B4-BE49-F238E27FC236}">
              <a16:creationId xmlns:a16="http://schemas.microsoft.com/office/drawing/2014/main" id="{1710EB28-9AA0-4EAA-B480-7C576D4B0C3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1" name="テキスト ボックス 200">
          <a:extLst>
            <a:ext uri="{FF2B5EF4-FFF2-40B4-BE49-F238E27FC236}">
              <a16:creationId xmlns:a16="http://schemas.microsoft.com/office/drawing/2014/main" id="{71189928-6947-4BC6-A660-8A6F28C5F32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2" name="直線コネクタ 201">
          <a:extLst>
            <a:ext uri="{FF2B5EF4-FFF2-40B4-BE49-F238E27FC236}">
              <a16:creationId xmlns:a16="http://schemas.microsoft.com/office/drawing/2014/main" id="{CB0A805A-DC16-48E6-9151-3A907534407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3" name="テキスト ボックス 202">
          <a:extLst>
            <a:ext uri="{FF2B5EF4-FFF2-40B4-BE49-F238E27FC236}">
              <a16:creationId xmlns:a16="http://schemas.microsoft.com/office/drawing/2014/main" id="{A2EB0B75-1459-4BEA-96E4-7005AA4D1D0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4" name="直線コネクタ 203">
          <a:extLst>
            <a:ext uri="{FF2B5EF4-FFF2-40B4-BE49-F238E27FC236}">
              <a16:creationId xmlns:a16="http://schemas.microsoft.com/office/drawing/2014/main" id="{66A1E56A-36DF-4959-8462-8C406265943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5" name="テキスト ボックス 204">
          <a:extLst>
            <a:ext uri="{FF2B5EF4-FFF2-40B4-BE49-F238E27FC236}">
              <a16:creationId xmlns:a16="http://schemas.microsoft.com/office/drawing/2014/main" id="{CDB8C388-CF50-4D86-9BB1-70803F06AEF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6" name="直線コネクタ 205">
          <a:extLst>
            <a:ext uri="{FF2B5EF4-FFF2-40B4-BE49-F238E27FC236}">
              <a16:creationId xmlns:a16="http://schemas.microsoft.com/office/drawing/2014/main" id="{5293F8F2-3BD6-44EF-8E4E-B323BC5102E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7" name="テキスト ボックス 206">
          <a:extLst>
            <a:ext uri="{FF2B5EF4-FFF2-40B4-BE49-F238E27FC236}">
              <a16:creationId xmlns:a16="http://schemas.microsoft.com/office/drawing/2014/main" id="{8CD55A5D-A541-48BA-AEDE-E4E36F61AC09}"/>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a:extLst>
            <a:ext uri="{FF2B5EF4-FFF2-40B4-BE49-F238E27FC236}">
              <a16:creationId xmlns:a16="http://schemas.microsoft.com/office/drawing/2014/main" id="{0EB9C4B5-D078-4675-BB7F-B2F0CB7DE3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C209F064-3CC1-40FA-B96E-CF5BC6C6662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a:extLst>
            <a:ext uri="{FF2B5EF4-FFF2-40B4-BE49-F238E27FC236}">
              <a16:creationId xmlns:a16="http://schemas.microsoft.com/office/drawing/2014/main" id="{BC1C49FB-3236-4DEC-8EC7-759321526F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1" name="直線コネクタ 210">
          <a:extLst>
            <a:ext uri="{FF2B5EF4-FFF2-40B4-BE49-F238E27FC236}">
              <a16:creationId xmlns:a16="http://schemas.microsoft.com/office/drawing/2014/main" id="{20193D7B-9197-4E07-BD9F-C56381ED77A7}"/>
            </a:ext>
          </a:extLst>
        </xdr:cNvPr>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2" name="【公営住宅】&#10;有形固定資産減価償却率最小値テキスト">
          <a:extLst>
            <a:ext uri="{FF2B5EF4-FFF2-40B4-BE49-F238E27FC236}">
              <a16:creationId xmlns:a16="http://schemas.microsoft.com/office/drawing/2014/main" id="{B738C72A-BF86-46F4-AAAF-E567F0B86D1C}"/>
            </a:ext>
          </a:extLst>
        </xdr:cNvPr>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3" name="直線コネクタ 212">
          <a:extLst>
            <a:ext uri="{FF2B5EF4-FFF2-40B4-BE49-F238E27FC236}">
              <a16:creationId xmlns:a16="http://schemas.microsoft.com/office/drawing/2014/main" id="{37A07688-CDB5-445B-A284-ACDABC67652F}"/>
            </a:ext>
          </a:extLst>
        </xdr:cNvPr>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4" name="【公営住宅】&#10;有形固定資産減価償却率最大値テキスト">
          <a:extLst>
            <a:ext uri="{FF2B5EF4-FFF2-40B4-BE49-F238E27FC236}">
              <a16:creationId xmlns:a16="http://schemas.microsoft.com/office/drawing/2014/main" id="{0553085F-E30A-4884-9406-4CB69AA621BF}"/>
            </a:ext>
          </a:extLst>
        </xdr:cNvPr>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5" name="直線コネクタ 214">
          <a:extLst>
            <a:ext uri="{FF2B5EF4-FFF2-40B4-BE49-F238E27FC236}">
              <a16:creationId xmlns:a16="http://schemas.microsoft.com/office/drawing/2014/main" id="{FD9640C0-396C-4C8F-8687-EE2E53B78EEF}"/>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6" name="【公営住宅】&#10;有形固定資産減価償却率平均値テキスト">
          <a:extLst>
            <a:ext uri="{FF2B5EF4-FFF2-40B4-BE49-F238E27FC236}">
              <a16:creationId xmlns:a16="http://schemas.microsoft.com/office/drawing/2014/main" id="{7A018451-AF34-4809-BD69-C5C177DAF1A0}"/>
            </a:ext>
          </a:extLst>
        </xdr:cNvPr>
        <xdr:cNvSpPr txBox="1"/>
      </xdr:nvSpPr>
      <xdr:spPr>
        <a:xfrm>
          <a:off x="4724400" y="1429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7" name="フローチャート : 判断 216">
          <a:extLst>
            <a:ext uri="{FF2B5EF4-FFF2-40B4-BE49-F238E27FC236}">
              <a16:creationId xmlns:a16="http://schemas.microsoft.com/office/drawing/2014/main" id="{5369D8EC-5B6C-433D-B23B-00718D4C661A}"/>
            </a:ext>
          </a:extLst>
        </xdr:cNvPr>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18" name="フローチャート : 判断 217">
          <a:extLst>
            <a:ext uri="{FF2B5EF4-FFF2-40B4-BE49-F238E27FC236}">
              <a16:creationId xmlns:a16="http://schemas.microsoft.com/office/drawing/2014/main" id="{1C240F2D-8C1A-4257-8D7D-4111206FAED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CA409D2E-231D-47E4-8EF6-D1ED7A153E5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5D2CF3AF-26B5-410B-85C8-F0E0113BE64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8E2E8A03-02BF-44FF-BCCD-1AFBD7B9D64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6ECCCC08-AED5-42A9-9791-7EE3F36B994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12F78683-D3EF-4D90-885C-DADD3A27D8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101600</xdr:rowOff>
    </xdr:from>
    <xdr:to>
      <xdr:col>5</xdr:col>
      <xdr:colOff>409575</xdr:colOff>
      <xdr:row>81</xdr:row>
      <xdr:rowOff>31750</xdr:rowOff>
    </xdr:to>
    <xdr:sp macro="" textlink="">
      <xdr:nvSpPr>
        <xdr:cNvPr id="224" name="円/楕円 223">
          <a:extLst>
            <a:ext uri="{FF2B5EF4-FFF2-40B4-BE49-F238E27FC236}">
              <a16:creationId xmlns:a16="http://schemas.microsoft.com/office/drawing/2014/main" id="{22B751EA-8066-4EA0-828E-4C06BFEC67AC}"/>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35940</xdr:rowOff>
    </xdr:from>
    <xdr:ext cx="405111" cy="259045"/>
    <xdr:sp macro="" textlink="">
      <xdr:nvSpPr>
        <xdr:cNvPr id="225" name="n_1aveValue【公営住宅】&#10;有形固定資産減価償却率">
          <a:extLst>
            <a:ext uri="{FF2B5EF4-FFF2-40B4-BE49-F238E27FC236}">
              <a16:creationId xmlns:a16="http://schemas.microsoft.com/office/drawing/2014/main" id="{D154DB56-EB16-4AF4-94BD-2C6DB02ECC74}"/>
            </a:ext>
          </a:extLst>
        </xdr:cNvPr>
        <xdr:cNvSpPr txBox="1"/>
      </xdr:nvSpPr>
      <xdr:spPr>
        <a:xfrm>
          <a:off x="3582043"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48277</xdr:rowOff>
    </xdr:from>
    <xdr:ext cx="405111" cy="259045"/>
    <xdr:sp macro="" textlink="">
      <xdr:nvSpPr>
        <xdr:cNvPr id="226" name="n_1mainValue【公営住宅】&#10;有形固定資産減価償却率">
          <a:extLst>
            <a:ext uri="{FF2B5EF4-FFF2-40B4-BE49-F238E27FC236}">
              <a16:creationId xmlns:a16="http://schemas.microsoft.com/office/drawing/2014/main" id="{3DF682DF-FAA8-4B14-BD8F-942DD87484C9}"/>
            </a:ext>
          </a:extLst>
        </xdr:cNvPr>
        <xdr:cNvSpPr txBox="1"/>
      </xdr:nvSpPr>
      <xdr:spPr>
        <a:xfrm>
          <a:off x="3582043"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a:extLst>
            <a:ext uri="{FF2B5EF4-FFF2-40B4-BE49-F238E27FC236}">
              <a16:creationId xmlns:a16="http://schemas.microsoft.com/office/drawing/2014/main" id="{6E07B431-D9C3-4DE9-855A-C267979D30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a:extLst>
            <a:ext uri="{FF2B5EF4-FFF2-40B4-BE49-F238E27FC236}">
              <a16:creationId xmlns:a16="http://schemas.microsoft.com/office/drawing/2014/main" id="{445D2100-C79D-421E-B0C9-653CEE554C2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a:extLst>
            <a:ext uri="{FF2B5EF4-FFF2-40B4-BE49-F238E27FC236}">
              <a16:creationId xmlns:a16="http://schemas.microsoft.com/office/drawing/2014/main" id="{6C5BEE40-F5AB-4B2B-99FE-8F14820061C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a:extLst>
            <a:ext uri="{FF2B5EF4-FFF2-40B4-BE49-F238E27FC236}">
              <a16:creationId xmlns:a16="http://schemas.microsoft.com/office/drawing/2014/main" id="{093250B9-35BF-4072-919B-1E9395A2F4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a:extLst>
            <a:ext uri="{FF2B5EF4-FFF2-40B4-BE49-F238E27FC236}">
              <a16:creationId xmlns:a16="http://schemas.microsoft.com/office/drawing/2014/main" id="{870535C0-FF25-47DC-89E1-E4BEE66642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a:extLst>
            <a:ext uri="{FF2B5EF4-FFF2-40B4-BE49-F238E27FC236}">
              <a16:creationId xmlns:a16="http://schemas.microsoft.com/office/drawing/2014/main" id="{5273E035-AFD4-4CDB-BA99-B78F486D61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a:extLst>
            <a:ext uri="{FF2B5EF4-FFF2-40B4-BE49-F238E27FC236}">
              <a16:creationId xmlns:a16="http://schemas.microsoft.com/office/drawing/2014/main" id="{69BAF02D-80CC-406F-87DA-FEB333E2C53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a:extLst>
            <a:ext uri="{FF2B5EF4-FFF2-40B4-BE49-F238E27FC236}">
              <a16:creationId xmlns:a16="http://schemas.microsoft.com/office/drawing/2014/main" id="{9277C70F-121F-4951-9E45-9ED7E17140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a:extLst>
            <a:ext uri="{FF2B5EF4-FFF2-40B4-BE49-F238E27FC236}">
              <a16:creationId xmlns:a16="http://schemas.microsoft.com/office/drawing/2014/main" id="{36192AC6-8DE9-4CAE-96B3-FA1BA480A5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a:extLst>
            <a:ext uri="{FF2B5EF4-FFF2-40B4-BE49-F238E27FC236}">
              <a16:creationId xmlns:a16="http://schemas.microsoft.com/office/drawing/2014/main" id="{6011FCF2-4909-43AA-9944-5C3FCF1193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a:extLst>
            <a:ext uri="{FF2B5EF4-FFF2-40B4-BE49-F238E27FC236}">
              <a16:creationId xmlns:a16="http://schemas.microsoft.com/office/drawing/2014/main" id="{A1743FB4-6C25-4A8C-BD9B-95A9A3D0C58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a:extLst>
            <a:ext uri="{FF2B5EF4-FFF2-40B4-BE49-F238E27FC236}">
              <a16:creationId xmlns:a16="http://schemas.microsoft.com/office/drawing/2014/main" id="{EF0E6238-7914-4F53-9877-257B8E4669A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a:extLst>
            <a:ext uri="{FF2B5EF4-FFF2-40B4-BE49-F238E27FC236}">
              <a16:creationId xmlns:a16="http://schemas.microsoft.com/office/drawing/2014/main" id="{884FDA86-2045-4809-97DF-2E46F11A782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a:extLst>
            <a:ext uri="{FF2B5EF4-FFF2-40B4-BE49-F238E27FC236}">
              <a16:creationId xmlns:a16="http://schemas.microsoft.com/office/drawing/2014/main" id="{D70DE668-D86C-41D3-8797-6FAE67FE2C8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a:extLst>
            <a:ext uri="{FF2B5EF4-FFF2-40B4-BE49-F238E27FC236}">
              <a16:creationId xmlns:a16="http://schemas.microsoft.com/office/drawing/2014/main" id="{8ED838DB-3190-41A6-B48A-5A4C04B65B0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a:extLst>
            <a:ext uri="{FF2B5EF4-FFF2-40B4-BE49-F238E27FC236}">
              <a16:creationId xmlns:a16="http://schemas.microsoft.com/office/drawing/2014/main" id="{44519E86-1500-4435-AB6D-E7BE7D73307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a:extLst>
            <a:ext uri="{FF2B5EF4-FFF2-40B4-BE49-F238E27FC236}">
              <a16:creationId xmlns:a16="http://schemas.microsoft.com/office/drawing/2014/main" id="{C2DDFAF5-DC04-4F2F-822A-3ECFE4D5BC1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a:extLst>
            <a:ext uri="{FF2B5EF4-FFF2-40B4-BE49-F238E27FC236}">
              <a16:creationId xmlns:a16="http://schemas.microsoft.com/office/drawing/2014/main" id="{EF6CE21C-F64F-42BF-939B-25418A3193C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a:extLst>
            <a:ext uri="{FF2B5EF4-FFF2-40B4-BE49-F238E27FC236}">
              <a16:creationId xmlns:a16="http://schemas.microsoft.com/office/drawing/2014/main" id="{5749D8DA-34ED-4689-9EAD-8C646C8A77D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a:extLst>
            <a:ext uri="{FF2B5EF4-FFF2-40B4-BE49-F238E27FC236}">
              <a16:creationId xmlns:a16="http://schemas.microsoft.com/office/drawing/2014/main" id="{F02CDB9C-83C3-493B-9316-BEAEF53FB2C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a:extLst>
            <a:ext uri="{FF2B5EF4-FFF2-40B4-BE49-F238E27FC236}">
              <a16:creationId xmlns:a16="http://schemas.microsoft.com/office/drawing/2014/main" id="{0DA59715-DA59-4FDC-A45C-C5FB4D87982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a:extLst>
            <a:ext uri="{FF2B5EF4-FFF2-40B4-BE49-F238E27FC236}">
              <a16:creationId xmlns:a16="http://schemas.microsoft.com/office/drawing/2014/main" id="{272E5B7B-19DC-4339-AE56-346202D989E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a:extLst>
            <a:ext uri="{FF2B5EF4-FFF2-40B4-BE49-F238E27FC236}">
              <a16:creationId xmlns:a16="http://schemas.microsoft.com/office/drawing/2014/main" id="{438D6D12-6273-4FBE-840C-007123DDB9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50" name="直線コネクタ 249">
          <a:extLst>
            <a:ext uri="{FF2B5EF4-FFF2-40B4-BE49-F238E27FC236}">
              <a16:creationId xmlns:a16="http://schemas.microsoft.com/office/drawing/2014/main" id="{D0282623-7E5A-4C7F-950D-FB96AC674D78}"/>
            </a:ext>
          </a:extLst>
        </xdr:cNvPr>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51" name="【公営住宅】&#10;一人当たり面積最小値テキスト">
          <a:extLst>
            <a:ext uri="{FF2B5EF4-FFF2-40B4-BE49-F238E27FC236}">
              <a16:creationId xmlns:a16="http://schemas.microsoft.com/office/drawing/2014/main" id="{85B26131-5AAA-4BAE-A7DC-DA9BB874E9D1}"/>
            </a:ext>
          </a:extLst>
        </xdr:cNvPr>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52" name="直線コネクタ 251">
          <a:extLst>
            <a:ext uri="{FF2B5EF4-FFF2-40B4-BE49-F238E27FC236}">
              <a16:creationId xmlns:a16="http://schemas.microsoft.com/office/drawing/2014/main" id="{F343C60B-985D-4346-9240-B0E16AB3CE5D}"/>
            </a:ext>
          </a:extLst>
        </xdr:cNvPr>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53" name="【公営住宅】&#10;一人当たり面積最大値テキスト">
          <a:extLst>
            <a:ext uri="{FF2B5EF4-FFF2-40B4-BE49-F238E27FC236}">
              <a16:creationId xmlns:a16="http://schemas.microsoft.com/office/drawing/2014/main" id="{EA817C3F-B608-41B6-880C-86B74A3D18EA}"/>
            </a:ext>
          </a:extLst>
        </xdr:cNvPr>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4" name="直線コネクタ 253">
          <a:extLst>
            <a:ext uri="{FF2B5EF4-FFF2-40B4-BE49-F238E27FC236}">
              <a16:creationId xmlns:a16="http://schemas.microsoft.com/office/drawing/2014/main" id="{802D20A7-0A5F-464A-8315-2F62BC7CD951}"/>
            </a:ext>
          </a:extLst>
        </xdr:cNvPr>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5" name="【公営住宅】&#10;一人当たり面積平均値テキスト">
          <a:extLst>
            <a:ext uri="{FF2B5EF4-FFF2-40B4-BE49-F238E27FC236}">
              <a16:creationId xmlns:a16="http://schemas.microsoft.com/office/drawing/2014/main" id="{1284552D-CB77-4111-A5C2-A0032FF72100}"/>
            </a:ext>
          </a:extLst>
        </xdr:cNvPr>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6" name="フローチャート : 判断 255">
          <a:extLst>
            <a:ext uri="{FF2B5EF4-FFF2-40B4-BE49-F238E27FC236}">
              <a16:creationId xmlns:a16="http://schemas.microsoft.com/office/drawing/2014/main" id="{BC23364C-2664-42F9-AEFE-685F301D083E}"/>
            </a:ext>
          </a:extLst>
        </xdr:cNvPr>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7" name="フローチャート : 判断 256">
          <a:extLst>
            <a:ext uri="{FF2B5EF4-FFF2-40B4-BE49-F238E27FC236}">
              <a16:creationId xmlns:a16="http://schemas.microsoft.com/office/drawing/2014/main" id="{2B501AE1-7C38-439E-889B-DAAEC018CABC}"/>
            </a:ext>
          </a:extLst>
        </xdr:cNvPr>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246D7943-7221-491E-8AE5-8F701B0C06B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FAA8704-E779-4C84-AE0F-7B995A408B4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19D44741-1840-4103-8F1C-E6EA3B6641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4A3FA746-949E-4F08-B175-AFFB0A4450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6B8A7D2A-D270-41FC-943C-BB85A2B6503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110173</xdr:rowOff>
    </xdr:from>
    <xdr:to>
      <xdr:col>14</xdr:col>
      <xdr:colOff>79375</xdr:colOff>
      <xdr:row>81</xdr:row>
      <xdr:rowOff>40323</xdr:rowOff>
    </xdr:to>
    <xdr:sp macro="" textlink="">
      <xdr:nvSpPr>
        <xdr:cNvPr id="263" name="円/楕円 262">
          <a:extLst>
            <a:ext uri="{FF2B5EF4-FFF2-40B4-BE49-F238E27FC236}">
              <a16:creationId xmlns:a16="http://schemas.microsoft.com/office/drawing/2014/main" id="{D36CB7A2-BD77-4AAB-B2A0-A43B70B340FF}"/>
            </a:ext>
          </a:extLst>
        </xdr:cNvPr>
        <xdr:cNvSpPr/>
      </xdr:nvSpPr>
      <xdr:spPr>
        <a:xfrm>
          <a:off x="9588500" y="138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130319</xdr:rowOff>
    </xdr:from>
    <xdr:ext cx="469744" cy="259045"/>
    <xdr:sp macro="" textlink="">
      <xdr:nvSpPr>
        <xdr:cNvPr id="264" name="n_1aveValue【公営住宅】&#10;一人当たり面積">
          <a:extLst>
            <a:ext uri="{FF2B5EF4-FFF2-40B4-BE49-F238E27FC236}">
              <a16:creationId xmlns:a16="http://schemas.microsoft.com/office/drawing/2014/main" id="{CAD8AC1D-7CE9-4423-B736-692DF2D7DA1F}"/>
            </a:ext>
          </a:extLst>
        </xdr:cNvPr>
        <xdr:cNvSpPr txBox="1"/>
      </xdr:nvSpPr>
      <xdr:spPr>
        <a:xfrm>
          <a:off x="939172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56850</xdr:rowOff>
    </xdr:from>
    <xdr:ext cx="469744" cy="259045"/>
    <xdr:sp macro="" textlink="">
      <xdr:nvSpPr>
        <xdr:cNvPr id="265" name="n_1mainValue【公営住宅】&#10;一人当たり面積">
          <a:extLst>
            <a:ext uri="{FF2B5EF4-FFF2-40B4-BE49-F238E27FC236}">
              <a16:creationId xmlns:a16="http://schemas.microsoft.com/office/drawing/2014/main" id="{2A0C542A-C2A7-4D88-B561-91470C4C5C4E}"/>
            </a:ext>
          </a:extLst>
        </xdr:cNvPr>
        <xdr:cNvSpPr txBox="1"/>
      </xdr:nvSpPr>
      <xdr:spPr>
        <a:xfrm>
          <a:off x="9391727" y="136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a:extLst>
            <a:ext uri="{FF2B5EF4-FFF2-40B4-BE49-F238E27FC236}">
              <a16:creationId xmlns:a16="http://schemas.microsoft.com/office/drawing/2014/main" id="{49254F9D-8726-43FA-841F-DB8A8712FF8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a:extLst>
            <a:ext uri="{FF2B5EF4-FFF2-40B4-BE49-F238E27FC236}">
              <a16:creationId xmlns:a16="http://schemas.microsoft.com/office/drawing/2014/main" id="{69FBCCAA-A730-47F6-B4C0-C9A5844CF97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a:extLst>
            <a:ext uri="{FF2B5EF4-FFF2-40B4-BE49-F238E27FC236}">
              <a16:creationId xmlns:a16="http://schemas.microsoft.com/office/drawing/2014/main" id="{796F5FB8-2939-4907-AC61-306782ED99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a:extLst>
            <a:ext uri="{FF2B5EF4-FFF2-40B4-BE49-F238E27FC236}">
              <a16:creationId xmlns:a16="http://schemas.microsoft.com/office/drawing/2014/main" id="{2C5C311A-3293-4F11-B236-B8BE8DAD7AC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a:extLst>
            <a:ext uri="{FF2B5EF4-FFF2-40B4-BE49-F238E27FC236}">
              <a16:creationId xmlns:a16="http://schemas.microsoft.com/office/drawing/2014/main" id="{A7DA3CAB-7766-41A0-BA9D-69EC9B192C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a:extLst>
            <a:ext uri="{FF2B5EF4-FFF2-40B4-BE49-F238E27FC236}">
              <a16:creationId xmlns:a16="http://schemas.microsoft.com/office/drawing/2014/main" id="{CAE34508-5718-4F8F-BC3C-F374C7197E1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a:extLst>
            <a:ext uri="{FF2B5EF4-FFF2-40B4-BE49-F238E27FC236}">
              <a16:creationId xmlns:a16="http://schemas.microsoft.com/office/drawing/2014/main" id="{9A9BC59C-13DD-40A1-91AF-1A1D8484731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a:extLst>
            <a:ext uri="{FF2B5EF4-FFF2-40B4-BE49-F238E27FC236}">
              <a16:creationId xmlns:a16="http://schemas.microsoft.com/office/drawing/2014/main" id="{3DC309FC-AE5D-4ABC-89C8-0F771FD48DC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a:extLst>
            <a:ext uri="{FF2B5EF4-FFF2-40B4-BE49-F238E27FC236}">
              <a16:creationId xmlns:a16="http://schemas.microsoft.com/office/drawing/2014/main" id="{35A516E4-76BA-4BB6-A20C-F36B5A77BF3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a:extLst>
            <a:ext uri="{FF2B5EF4-FFF2-40B4-BE49-F238E27FC236}">
              <a16:creationId xmlns:a16="http://schemas.microsoft.com/office/drawing/2014/main" id="{D5A765CD-EF75-4C9F-BB2A-6E067D3BCA4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a:extLst>
            <a:ext uri="{FF2B5EF4-FFF2-40B4-BE49-F238E27FC236}">
              <a16:creationId xmlns:a16="http://schemas.microsoft.com/office/drawing/2014/main" id="{96846F87-25E7-4F0D-AFAB-F49A9E9A5D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a:extLst>
            <a:ext uri="{FF2B5EF4-FFF2-40B4-BE49-F238E27FC236}">
              <a16:creationId xmlns:a16="http://schemas.microsoft.com/office/drawing/2014/main" id="{2C840D45-C5C5-4CAB-B3C5-042DCCE6D9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a:extLst>
            <a:ext uri="{FF2B5EF4-FFF2-40B4-BE49-F238E27FC236}">
              <a16:creationId xmlns:a16="http://schemas.microsoft.com/office/drawing/2014/main" id="{46F2BE24-94B5-4360-A0E7-959168F38FA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a:extLst>
            <a:ext uri="{FF2B5EF4-FFF2-40B4-BE49-F238E27FC236}">
              <a16:creationId xmlns:a16="http://schemas.microsoft.com/office/drawing/2014/main" id="{27A18780-0773-4696-92A2-8026D82CC9E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a:extLst>
            <a:ext uri="{FF2B5EF4-FFF2-40B4-BE49-F238E27FC236}">
              <a16:creationId xmlns:a16="http://schemas.microsoft.com/office/drawing/2014/main" id="{EEF2460A-95F0-410A-B7AA-324E87CB6FF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a:extLst>
            <a:ext uri="{FF2B5EF4-FFF2-40B4-BE49-F238E27FC236}">
              <a16:creationId xmlns:a16="http://schemas.microsoft.com/office/drawing/2014/main" id="{88F0797F-A9A4-47AA-A876-4216DB13282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a:extLst>
            <a:ext uri="{FF2B5EF4-FFF2-40B4-BE49-F238E27FC236}">
              <a16:creationId xmlns:a16="http://schemas.microsoft.com/office/drawing/2014/main" id="{A54A0A71-6F84-4CFB-B01C-B518916DF47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a:extLst>
            <a:ext uri="{FF2B5EF4-FFF2-40B4-BE49-F238E27FC236}">
              <a16:creationId xmlns:a16="http://schemas.microsoft.com/office/drawing/2014/main" id="{14C3F5E4-016A-4537-8717-2FB66F694F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a:extLst>
            <a:ext uri="{FF2B5EF4-FFF2-40B4-BE49-F238E27FC236}">
              <a16:creationId xmlns:a16="http://schemas.microsoft.com/office/drawing/2014/main" id="{A95D88FB-C610-4DFC-8208-BEB12857BF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a:extLst>
            <a:ext uri="{FF2B5EF4-FFF2-40B4-BE49-F238E27FC236}">
              <a16:creationId xmlns:a16="http://schemas.microsoft.com/office/drawing/2014/main" id="{461A2058-9D43-409F-B6D5-7F0C05764A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a:extLst>
            <a:ext uri="{FF2B5EF4-FFF2-40B4-BE49-F238E27FC236}">
              <a16:creationId xmlns:a16="http://schemas.microsoft.com/office/drawing/2014/main" id="{714C40D2-8C82-4979-B617-B23803F144B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a:extLst>
            <a:ext uri="{FF2B5EF4-FFF2-40B4-BE49-F238E27FC236}">
              <a16:creationId xmlns:a16="http://schemas.microsoft.com/office/drawing/2014/main" id="{890E441F-5337-4E6F-963A-AAE3FC5F07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a:extLst>
            <a:ext uri="{FF2B5EF4-FFF2-40B4-BE49-F238E27FC236}">
              <a16:creationId xmlns:a16="http://schemas.microsoft.com/office/drawing/2014/main" id="{C188FAFD-4A22-481A-AD98-4D0A3299BA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a:extLst>
            <a:ext uri="{FF2B5EF4-FFF2-40B4-BE49-F238E27FC236}">
              <a16:creationId xmlns:a16="http://schemas.microsoft.com/office/drawing/2014/main" id="{113E6400-F610-4203-8CD3-9850677AFD6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0" name="正方形/長方形 289">
          <a:extLst>
            <a:ext uri="{FF2B5EF4-FFF2-40B4-BE49-F238E27FC236}">
              <a16:creationId xmlns:a16="http://schemas.microsoft.com/office/drawing/2014/main" id="{DA944699-0B53-4439-A2A4-A06E01E7FAE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1" name="正方形/長方形 290">
          <a:extLst>
            <a:ext uri="{FF2B5EF4-FFF2-40B4-BE49-F238E27FC236}">
              <a16:creationId xmlns:a16="http://schemas.microsoft.com/office/drawing/2014/main" id="{2C5D1184-D71F-4BB6-ABAE-3BA11A3E20B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2" name="正方形/長方形 291">
          <a:extLst>
            <a:ext uri="{FF2B5EF4-FFF2-40B4-BE49-F238E27FC236}">
              <a16:creationId xmlns:a16="http://schemas.microsoft.com/office/drawing/2014/main" id="{4604D3FA-0034-41C9-8944-BFE2665DEBF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3" name="正方形/長方形 292">
          <a:extLst>
            <a:ext uri="{FF2B5EF4-FFF2-40B4-BE49-F238E27FC236}">
              <a16:creationId xmlns:a16="http://schemas.microsoft.com/office/drawing/2014/main" id="{AAA679CE-CD38-4276-B652-2549AE3989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4" name="正方形/長方形 293">
          <a:extLst>
            <a:ext uri="{FF2B5EF4-FFF2-40B4-BE49-F238E27FC236}">
              <a16:creationId xmlns:a16="http://schemas.microsoft.com/office/drawing/2014/main" id="{3FB39685-0EA3-469D-ADCB-7DDD24679B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5" name="正方形/長方形 294">
          <a:extLst>
            <a:ext uri="{FF2B5EF4-FFF2-40B4-BE49-F238E27FC236}">
              <a16:creationId xmlns:a16="http://schemas.microsoft.com/office/drawing/2014/main" id="{023BF5E5-6301-4948-8FD4-2D963D7864C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6" name="正方形/長方形 295">
          <a:extLst>
            <a:ext uri="{FF2B5EF4-FFF2-40B4-BE49-F238E27FC236}">
              <a16:creationId xmlns:a16="http://schemas.microsoft.com/office/drawing/2014/main" id="{BA44594C-5309-447F-8DE9-2341DA304F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7" name="正方形/長方形 296">
          <a:extLst>
            <a:ext uri="{FF2B5EF4-FFF2-40B4-BE49-F238E27FC236}">
              <a16:creationId xmlns:a16="http://schemas.microsoft.com/office/drawing/2014/main" id="{C501A1BF-091D-474C-B477-B8A8C92762B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a:extLst>
            <a:ext uri="{FF2B5EF4-FFF2-40B4-BE49-F238E27FC236}">
              <a16:creationId xmlns:a16="http://schemas.microsoft.com/office/drawing/2014/main" id="{1C72431E-F16B-426D-AC06-2D35EA34A3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a:extLst>
            <a:ext uri="{FF2B5EF4-FFF2-40B4-BE49-F238E27FC236}">
              <a16:creationId xmlns:a16="http://schemas.microsoft.com/office/drawing/2014/main" id="{CC5FE84B-776C-4F22-A37F-3C4CB6DB6E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a:extLst>
            <a:ext uri="{FF2B5EF4-FFF2-40B4-BE49-F238E27FC236}">
              <a16:creationId xmlns:a16="http://schemas.microsoft.com/office/drawing/2014/main" id="{72A96D54-225D-48C2-A6E5-6FA7E75D66D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a:extLst>
            <a:ext uri="{FF2B5EF4-FFF2-40B4-BE49-F238E27FC236}">
              <a16:creationId xmlns:a16="http://schemas.microsoft.com/office/drawing/2014/main" id="{A26F1CBD-7C4D-4B70-B81F-EE0184060D5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a:extLst>
            <a:ext uri="{FF2B5EF4-FFF2-40B4-BE49-F238E27FC236}">
              <a16:creationId xmlns:a16="http://schemas.microsoft.com/office/drawing/2014/main" id="{BE90179A-3B05-4E3E-94FD-C5C080EBD7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a:extLst>
            <a:ext uri="{FF2B5EF4-FFF2-40B4-BE49-F238E27FC236}">
              <a16:creationId xmlns:a16="http://schemas.microsoft.com/office/drawing/2014/main" id="{2BBA2C86-BD31-4589-901C-E9165E0CDF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a:extLst>
            <a:ext uri="{FF2B5EF4-FFF2-40B4-BE49-F238E27FC236}">
              <a16:creationId xmlns:a16="http://schemas.microsoft.com/office/drawing/2014/main" id="{0E9D4C75-B480-4231-A1BD-90910E05716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a:extLst>
            <a:ext uri="{FF2B5EF4-FFF2-40B4-BE49-F238E27FC236}">
              <a16:creationId xmlns:a16="http://schemas.microsoft.com/office/drawing/2014/main" id="{BEACC77F-C3A1-40EA-A14E-4D78D2B84C5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6" name="テキスト ボックス 305">
          <a:extLst>
            <a:ext uri="{FF2B5EF4-FFF2-40B4-BE49-F238E27FC236}">
              <a16:creationId xmlns:a16="http://schemas.microsoft.com/office/drawing/2014/main" id="{B576E804-CA07-4F9E-ADAE-6A87959C155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7" name="直線コネクタ 306">
          <a:extLst>
            <a:ext uri="{FF2B5EF4-FFF2-40B4-BE49-F238E27FC236}">
              <a16:creationId xmlns:a16="http://schemas.microsoft.com/office/drawing/2014/main" id="{0E941E1E-ACEA-45F6-B472-072BE2CE06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8" name="テキスト ボックス 307">
          <a:extLst>
            <a:ext uri="{FF2B5EF4-FFF2-40B4-BE49-F238E27FC236}">
              <a16:creationId xmlns:a16="http://schemas.microsoft.com/office/drawing/2014/main" id="{6D98AB05-3F21-41D0-88BF-2E69C067A2E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9" name="直線コネクタ 308">
          <a:extLst>
            <a:ext uri="{FF2B5EF4-FFF2-40B4-BE49-F238E27FC236}">
              <a16:creationId xmlns:a16="http://schemas.microsoft.com/office/drawing/2014/main" id="{1E4D7C2A-BA3D-400F-9AC9-D1611B52FDF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0" name="テキスト ボックス 309">
          <a:extLst>
            <a:ext uri="{FF2B5EF4-FFF2-40B4-BE49-F238E27FC236}">
              <a16:creationId xmlns:a16="http://schemas.microsoft.com/office/drawing/2014/main" id="{8604942B-66AA-4496-80BB-D300E95AB778}"/>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1" name="直線コネクタ 310">
          <a:extLst>
            <a:ext uri="{FF2B5EF4-FFF2-40B4-BE49-F238E27FC236}">
              <a16:creationId xmlns:a16="http://schemas.microsoft.com/office/drawing/2014/main" id="{DB7C852C-9763-4CF0-B27B-46CC7581656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2" name="テキスト ボックス 311">
          <a:extLst>
            <a:ext uri="{FF2B5EF4-FFF2-40B4-BE49-F238E27FC236}">
              <a16:creationId xmlns:a16="http://schemas.microsoft.com/office/drawing/2014/main" id="{4805878C-BF5D-424B-8E46-0816FF9FD96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3" name="直線コネクタ 312">
          <a:extLst>
            <a:ext uri="{FF2B5EF4-FFF2-40B4-BE49-F238E27FC236}">
              <a16:creationId xmlns:a16="http://schemas.microsoft.com/office/drawing/2014/main" id="{C2C48209-475B-426D-A07C-F661191513D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4" name="テキスト ボックス 313">
          <a:extLst>
            <a:ext uri="{FF2B5EF4-FFF2-40B4-BE49-F238E27FC236}">
              <a16:creationId xmlns:a16="http://schemas.microsoft.com/office/drawing/2014/main" id="{3C819107-BAA2-4148-8340-6E2136C38204}"/>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5" name="直線コネクタ 314">
          <a:extLst>
            <a:ext uri="{FF2B5EF4-FFF2-40B4-BE49-F238E27FC236}">
              <a16:creationId xmlns:a16="http://schemas.microsoft.com/office/drawing/2014/main" id="{EE453321-F325-4AF3-82A8-9BE49A25056F}"/>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29227</xdr:rowOff>
    </xdr:from>
    <xdr:ext cx="467179" cy="259045"/>
    <xdr:sp macro="" textlink="">
      <xdr:nvSpPr>
        <xdr:cNvPr id="316" name="テキスト ボックス 315">
          <a:extLst>
            <a:ext uri="{FF2B5EF4-FFF2-40B4-BE49-F238E27FC236}">
              <a16:creationId xmlns:a16="http://schemas.microsoft.com/office/drawing/2014/main" id="{94EE0812-E686-47C5-A9A7-0B8AD9846343}"/>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7" name="直線コネクタ 316">
          <a:extLst>
            <a:ext uri="{FF2B5EF4-FFF2-40B4-BE49-F238E27FC236}">
              <a16:creationId xmlns:a16="http://schemas.microsoft.com/office/drawing/2014/main" id="{8E0B33A8-1025-4CBE-B1C0-96B08EACB4C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8" name="テキスト ボックス 317">
          <a:extLst>
            <a:ext uri="{FF2B5EF4-FFF2-40B4-BE49-F238E27FC236}">
              <a16:creationId xmlns:a16="http://schemas.microsoft.com/office/drawing/2014/main" id="{44FE2AF3-DD19-4562-9E54-EFC56D0D252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9" name="【学校施設】&#10;有形固定資産減価償却率グラフ枠">
          <a:extLst>
            <a:ext uri="{FF2B5EF4-FFF2-40B4-BE49-F238E27FC236}">
              <a16:creationId xmlns:a16="http://schemas.microsoft.com/office/drawing/2014/main" id="{7C509142-C62D-4186-8050-F153A2FE8BF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84582</xdr:rowOff>
    </xdr:from>
    <xdr:to>
      <xdr:col>23</xdr:col>
      <xdr:colOff>516889</xdr:colOff>
      <xdr:row>64</xdr:row>
      <xdr:rowOff>109728</xdr:rowOff>
    </xdr:to>
    <xdr:cxnSp macro="">
      <xdr:nvCxnSpPr>
        <xdr:cNvPr id="320" name="直線コネクタ 319">
          <a:extLst>
            <a:ext uri="{FF2B5EF4-FFF2-40B4-BE49-F238E27FC236}">
              <a16:creationId xmlns:a16="http://schemas.microsoft.com/office/drawing/2014/main" id="{A7EB3C2A-1E08-4E1B-B363-088DAD2365E3}"/>
            </a:ext>
          </a:extLst>
        </xdr:cNvPr>
        <xdr:cNvCxnSpPr/>
      </xdr:nvCxnSpPr>
      <xdr:spPr>
        <a:xfrm flipV="1">
          <a:off x="16318864" y="10028682"/>
          <a:ext cx="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113555</xdr:rowOff>
    </xdr:from>
    <xdr:ext cx="405111" cy="259045"/>
    <xdr:sp macro="" textlink="">
      <xdr:nvSpPr>
        <xdr:cNvPr id="321" name="【学校施設】&#10;有形固定資産減価償却率最小値テキスト">
          <a:extLst>
            <a:ext uri="{FF2B5EF4-FFF2-40B4-BE49-F238E27FC236}">
              <a16:creationId xmlns:a16="http://schemas.microsoft.com/office/drawing/2014/main" id="{768695A7-FE4F-4586-80EC-236CE134255B}"/>
            </a:ext>
          </a:extLst>
        </xdr:cNvPr>
        <xdr:cNvSpPr txBox="1"/>
      </xdr:nvSpPr>
      <xdr:spPr>
        <a:xfrm>
          <a:off x="16408400" y="1108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64</xdr:row>
      <xdr:rowOff>109728</xdr:rowOff>
    </xdr:from>
    <xdr:to>
      <xdr:col>23</xdr:col>
      <xdr:colOff>606425</xdr:colOff>
      <xdr:row>64</xdr:row>
      <xdr:rowOff>109728</xdr:rowOff>
    </xdr:to>
    <xdr:cxnSp macro="">
      <xdr:nvCxnSpPr>
        <xdr:cNvPr id="322" name="直線コネクタ 321">
          <a:extLst>
            <a:ext uri="{FF2B5EF4-FFF2-40B4-BE49-F238E27FC236}">
              <a16:creationId xmlns:a16="http://schemas.microsoft.com/office/drawing/2014/main" id="{687E8F2A-A7F0-4823-8E89-D2E9F34708C9}"/>
            </a:ext>
          </a:extLst>
        </xdr:cNvPr>
        <xdr:cNvCxnSpPr/>
      </xdr:nvCxnSpPr>
      <xdr:spPr>
        <a:xfrm>
          <a:off x="16230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31259</xdr:rowOff>
    </xdr:from>
    <xdr:ext cx="405111" cy="259045"/>
    <xdr:sp macro="" textlink="">
      <xdr:nvSpPr>
        <xdr:cNvPr id="323" name="【学校施設】&#10;有形固定資産減価償却率最大値テキスト">
          <a:extLst>
            <a:ext uri="{FF2B5EF4-FFF2-40B4-BE49-F238E27FC236}">
              <a16:creationId xmlns:a16="http://schemas.microsoft.com/office/drawing/2014/main" id="{DF2F98C7-34A1-418A-8E6A-35D405A9026D}"/>
            </a:ext>
          </a:extLst>
        </xdr:cNvPr>
        <xdr:cNvSpPr txBox="1"/>
      </xdr:nvSpPr>
      <xdr:spPr>
        <a:xfrm>
          <a:off x="16408400" y="9803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58</xdr:row>
      <xdr:rowOff>84582</xdr:rowOff>
    </xdr:from>
    <xdr:to>
      <xdr:col>23</xdr:col>
      <xdr:colOff>606425</xdr:colOff>
      <xdr:row>58</xdr:row>
      <xdr:rowOff>84582</xdr:rowOff>
    </xdr:to>
    <xdr:cxnSp macro="">
      <xdr:nvCxnSpPr>
        <xdr:cNvPr id="324" name="直線コネクタ 323">
          <a:extLst>
            <a:ext uri="{FF2B5EF4-FFF2-40B4-BE49-F238E27FC236}">
              <a16:creationId xmlns:a16="http://schemas.microsoft.com/office/drawing/2014/main" id="{6CE3784C-0A1E-4B3F-92E1-74551AEF9DA8}"/>
            </a:ext>
          </a:extLst>
        </xdr:cNvPr>
        <xdr:cNvCxnSpPr/>
      </xdr:nvCxnSpPr>
      <xdr:spPr>
        <a:xfrm>
          <a:off x="16230600" y="10028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9923</xdr:rowOff>
    </xdr:from>
    <xdr:ext cx="405111" cy="259045"/>
    <xdr:sp macro="" textlink="">
      <xdr:nvSpPr>
        <xdr:cNvPr id="325" name="【学校施設】&#10;有形固定資産減価償却率平均値テキスト">
          <a:extLst>
            <a:ext uri="{FF2B5EF4-FFF2-40B4-BE49-F238E27FC236}">
              <a16:creationId xmlns:a16="http://schemas.microsoft.com/office/drawing/2014/main" id="{DB8B69EC-329E-4AF0-AC86-E4F25FAEA78D}"/>
            </a:ext>
          </a:extLst>
        </xdr:cNvPr>
        <xdr:cNvSpPr txBox="1"/>
      </xdr:nvSpPr>
      <xdr:spPr>
        <a:xfrm>
          <a:off x="16408400" y="106398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31496</xdr:rowOff>
    </xdr:from>
    <xdr:to>
      <xdr:col>23</xdr:col>
      <xdr:colOff>568325</xdr:colOff>
      <xdr:row>62</xdr:row>
      <xdr:rowOff>133096</xdr:rowOff>
    </xdr:to>
    <xdr:sp macro="" textlink="">
      <xdr:nvSpPr>
        <xdr:cNvPr id="326" name="フローチャート : 判断 325">
          <a:extLst>
            <a:ext uri="{FF2B5EF4-FFF2-40B4-BE49-F238E27FC236}">
              <a16:creationId xmlns:a16="http://schemas.microsoft.com/office/drawing/2014/main" id="{CA1CB24D-A6A6-4E9A-8FC1-387E9AC2C0FC}"/>
            </a:ext>
          </a:extLst>
        </xdr:cNvPr>
        <xdr:cNvSpPr/>
      </xdr:nvSpPr>
      <xdr:spPr>
        <a:xfrm>
          <a:off x="16268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170942</xdr:rowOff>
    </xdr:from>
    <xdr:to>
      <xdr:col>22</xdr:col>
      <xdr:colOff>415925</xdr:colOff>
      <xdr:row>61</xdr:row>
      <xdr:rowOff>101092</xdr:rowOff>
    </xdr:to>
    <xdr:sp macro="" textlink="">
      <xdr:nvSpPr>
        <xdr:cNvPr id="327" name="フローチャート : 判断 326">
          <a:extLst>
            <a:ext uri="{FF2B5EF4-FFF2-40B4-BE49-F238E27FC236}">
              <a16:creationId xmlns:a16="http://schemas.microsoft.com/office/drawing/2014/main" id="{BDAD0CC6-AEE1-4F76-AB49-B93B13C76EA1}"/>
            </a:ext>
          </a:extLst>
        </xdr:cNvPr>
        <xdr:cNvSpPr/>
      </xdr:nvSpPr>
      <xdr:spPr>
        <a:xfrm>
          <a:off x="15430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2161C42B-2272-44F3-BC8C-216CF5CEE03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76CFC784-6229-4085-8DF1-285A1B8E78C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0" name="テキスト ボックス 329">
          <a:extLst>
            <a:ext uri="{FF2B5EF4-FFF2-40B4-BE49-F238E27FC236}">
              <a16:creationId xmlns:a16="http://schemas.microsoft.com/office/drawing/2014/main" id="{671A2E1F-8F44-44E8-863A-1AA584FF27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1" name="テキスト ボックス 330">
          <a:extLst>
            <a:ext uri="{FF2B5EF4-FFF2-40B4-BE49-F238E27FC236}">
              <a16:creationId xmlns:a16="http://schemas.microsoft.com/office/drawing/2014/main" id="{9E0BACE7-1C28-427C-ACD2-FC012E24B86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2" name="テキスト ボックス 331">
          <a:extLst>
            <a:ext uri="{FF2B5EF4-FFF2-40B4-BE49-F238E27FC236}">
              <a16:creationId xmlns:a16="http://schemas.microsoft.com/office/drawing/2014/main" id="{B11FB4D9-1382-4417-8BBF-0B1D5BC68D5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152654</xdr:rowOff>
    </xdr:from>
    <xdr:to>
      <xdr:col>22</xdr:col>
      <xdr:colOff>415925</xdr:colOff>
      <xdr:row>57</xdr:row>
      <xdr:rowOff>82804</xdr:rowOff>
    </xdr:to>
    <xdr:sp macro="" textlink="">
      <xdr:nvSpPr>
        <xdr:cNvPr id="333" name="円/楕円 332">
          <a:extLst>
            <a:ext uri="{FF2B5EF4-FFF2-40B4-BE49-F238E27FC236}">
              <a16:creationId xmlns:a16="http://schemas.microsoft.com/office/drawing/2014/main" id="{3BBEEAAF-503A-4F0F-B08F-96610577A8A1}"/>
            </a:ext>
          </a:extLst>
        </xdr:cNvPr>
        <xdr:cNvSpPr/>
      </xdr:nvSpPr>
      <xdr:spPr>
        <a:xfrm>
          <a:off x="15430500" y="97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92219</xdr:rowOff>
    </xdr:from>
    <xdr:ext cx="405111" cy="259045"/>
    <xdr:sp macro="" textlink="">
      <xdr:nvSpPr>
        <xdr:cNvPr id="334" name="n_1aveValue【学校施設】&#10;有形固定資産減価償却率">
          <a:extLst>
            <a:ext uri="{FF2B5EF4-FFF2-40B4-BE49-F238E27FC236}">
              <a16:creationId xmlns:a16="http://schemas.microsoft.com/office/drawing/2014/main" id="{E574385D-5EFD-42FF-A85B-502810B3474F}"/>
            </a:ext>
          </a:extLst>
        </xdr:cNvPr>
        <xdr:cNvSpPr txBox="1"/>
      </xdr:nvSpPr>
      <xdr:spPr>
        <a:xfrm>
          <a:off x="15266043"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99331</xdr:rowOff>
    </xdr:from>
    <xdr:ext cx="405111" cy="259045"/>
    <xdr:sp macro="" textlink="">
      <xdr:nvSpPr>
        <xdr:cNvPr id="335" name="n_1mainValue【学校施設】&#10;有形固定資産減価償却率">
          <a:extLst>
            <a:ext uri="{FF2B5EF4-FFF2-40B4-BE49-F238E27FC236}">
              <a16:creationId xmlns:a16="http://schemas.microsoft.com/office/drawing/2014/main" id="{8AD6BAC2-9E6F-4F33-B6CC-6037E4F7CFEB}"/>
            </a:ext>
          </a:extLst>
        </xdr:cNvPr>
        <xdr:cNvSpPr txBox="1"/>
      </xdr:nvSpPr>
      <xdr:spPr>
        <a:xfrm>
          <a:off x="15266043" y="952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6" name="正方形/長方形 335">
          <a:extLst>
            <a:ext uri="{FF2B5EF4-FFF2-40B4-BE49-F238E27FC236}">
              <a16:creationId xmlns:a16="http://schemas.microsoft.com/office/drawing/2014/main" id="{B94BD324-9073-4F52-9E7D-B9369B1C568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7" name="正方形/長方形 336">
          <a:extLst>
            <a:ext uri="{FF2B5EF4-FFF2-40B4-BE49-F238E27FC236}">
              <a16:creationId xmlns:a16="http://schemas.microsoft.com/office/drawing/2014/main" id="{EA15DCF8-260F-4B7D-B4C0-1937FAE3D6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8" name="正方形/長方形 337">
          <a:extLst>
            <a:ext uri="{FF2B5EF4-FFF2-40B4-BE49-F238E27FC236}">
              <a16:creationId xmlns:a16="http://schemas.microsoft.com/office/drawing/2014/main" id="{7AEDE958-084E-4E9B-9CB0-1DF957B6E8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9" name="正方形/長方形 338">
          <a:extLst>
            <a:ext uri="{FF2B5EF4-FFF2-40B4-BE49-F238E27FC236}">
              <a16:creationId xmlns:a16="http://schemas.microsoft.com/office/drawing/2014/main" id="{C5901636-12FD-4F53-9166-25F49E3AE05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0" name="正方形/長方形 339">
          <a:extLst>
            <a:ext uri="{FF2B5EF4-FFF2-40B4-BE49-F238E27FC236}">
              <a16:creationId xmlns:a16="http://schemas.microsoft.com/office/drawing/2014/main" id="{B98AB7C0-5BCD-432F-ADD1-00F87D93458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1" name="正方形/長方形 340">
          <a:extLst>
            <a:ext uri="{FF2B5EF4-FFF2-40B4-BE49-F238E27FC236}">
              <a16:creationId xmlns:a16="http://schemas.microsoft.com/office/drawing/2014/main" id="{97D57E38-14F0-4A0F-98E3-DBFCBD3E3B2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2" name="正方形/長方形 341">
          <a:extLst>
            <a:ext uri="{FF2B5EF4-FFF2-40B4-BE49-F238E27FC236}">
              <a16:creationId xmlns:a16="http://schemas.microsoft.com/office/drawing/2014/main" id="{D516D18A-234E-432B-9E5F-442CA1C4148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3" name="正方形/長方形 342">
          <a:extLst>
            <a:ext uri="{FF2B5EF4-FFF2-40B4-BE49-F238E27FC236}">
              <a16:creationId xmlns:a16="http://schemas.microsoft.com/office/drawing/2014/main" id="{8A7D2186-F9C0-487E-A1A1-05D0C0AA6C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4" name="テキスト ボックス 343">
          <a:extLst>
            <a:ext uri="{FF2B5EF4-FFF2-40B4-BE49-F238E27FC236}">
              <a16:creationId xmlns:a16="http://schemas.microsoft.com/office/drawing/2014/main" id="{609E8A10-781E-424B-8FD3-ACE350F91C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5" name="直線コネクタ 344">
          <a:extLst>
            <a:ext uri="{FF2B5EF4-FFF2-40B4-BE49-F238E27FC236}">
              <a16:creationId xmlns:a16="http://schemas.microsoft.com/office/drawing/2014/main" id="{954A0822-B945-4A46-9BE4-80D9898ECFB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6" name="テキスト ボックス 345">
          <a:extLst>
            <a:ext uri="{FF2B5EF4-FFF2-40B4-BE49-F238E27FC236}">
              <a16:creationId xmlns:a16="http://schemas.microsoft.com/office/drawing/2014/main" id="{D956F897-C646-4890-85B9-F3D1147332A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47" name="直線コネクタ 346">
          <a:extLst>
            <a:ext uri="{FF2B5EF4-FFF2-40B4-BE49-F238E27FC236}">
              <a16:creationId xmlns:a16="http://schemas.microsoft.com/office/drawing/2014/main" id="{AA7CDBD6-7F1E-439C-9772-B821C93AC42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8" name="テキスト ボックス 347">
          <a:extLst>
            <a:ext uri="{FF2B5EF4-FFF2-40B4-BE49-F238E27FC236}">
              <a16:creationId xmlns:a16="http://schemas.microsoft.com/office/drawing/2014/main" id="{33D2E4DC-4043-4FE8-B500-F6396BA3125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49" name="直線コネクタ 348">
          <a:extLst>
            <a:ext uri="{FF2B5EF4-FFF2-40B4-BE49-F238E27FC236}">
              <a16:creationId xmlns:a16="http://schemas.microsoft.com/office/drawing/2014/main" id="{D6A215D1-C38D-4B6B-BDAD-56C8737DDFB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0" name="テキスト ボックス 349">
          <a:extLst>
            <a:ext uri="{FF2B5EF4-FFF2-40B4-BE49-F238E27FC236}">
              <a16:creationId xmlns:a16="http://schemas.microsoft.com/office/drawing/2014/main" id="{F00FE6B4-5ABD-4B5A-9893-1CE62FE9E90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1" name="直線コネクタ 350">
          <a:extLst>
            <a:ext uri="{FF2B5EF4-FFF2-40B4-BE49-F238E27FC236}">
              <a16:creationId xmlns:a16="http://schemas.microsoft.com/office/drawing/2014/main" id="{65974B08-2816-4FB9-99A4-5C07E2CE833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2" name="テキスト ボックス 351">
          <a:extLst>
            <a:ext uri="{FF2B5EF4-FFF2-40B4-BE49-F238E27FC236}">
              <a16:creationId xmlns:a16="http://schemas.microsoft.com/office/drawing/2014/main" id="{DE1A4518-77DF-41B9-B8F5-E0E7F98AE7F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3" name="直線コネクタ 352">
          <a:extLst>
            <a:ext uri="{FF2B5EF4-FFF2-40B4-BE49-F238E27FC236}">
              <a16:creationId xmlns:a16="http://schemas.microsoft.com/office/drawing/2014/main" id="{6961ED62-418C-4752-B320-6C7D02FC9F9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4" name="テキスト ボックス 353">
          <a:extLst>
            <a:ext uri="{FF2B5EF4-FFF2-40B4-BE49-F238E27FC236}">
              <a16:creationId xmlns:a16="http://schemas.microsoft.com/office/drawing/2014/main" id="{77FB6535-16CC-42AB-918F-6712985E044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5" name="直線コネクタ 354">
          <a:extLst>
            <a:ext uri="{FF2B5EF4-FFF2-40B4-BE49-F238E27FC236}">
              <a16:creationId xmlns:a16="http://schemas.microsoft.com/office/drawing/2014/main" id="{D8D31186-9067-4809-858F-55DE3E5B656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56" name="テキスト ボックス 355">
          <a:extLst>
            <a:ext uri="{FF2B5EF4-FFF2-40B4-BE49-F238E27FC236}">
              <a16:creationId xmlns:a16="http://schemas.microsoft.com/office/drawing/2014/main" id="{5A7BA551-A2B2-4E4F-B43C-2C7776EC677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7" name="【学校施設】&#10;一人当たり面積グラフ枠">
          <a:extLst>
            <a:ext uri="{FF2B5EF4-FFF2-40B4-BE49-F238E27FC236}">
              <a16:creationId xmlns:a16="http://schemas.microsoft.com/office/drawing/2014/main" id="{B0EDE976-34A7-4CA7-B5C1-F1018075483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358" name="直線コネクタ 357">
          <a:extLst>
            <a:ext uri="{FF2B5EF4-FFF2-40B4-BE49-F238E27FC236}">
              <a16:creationId xmlns:a16="http://schemas.microsoft.com/office/drawing/2014/main" id="{A2E32A13-2B22-4F1C-BC03-AA062915585C}"/>
            </a:ext>
          </a:extLst>
        </xdr:cNvPr>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359" name="【学校施設】&#10;一人当たり面積最小値テキスト">
          <a:extLst>
            <a:ext uri="{FF2B5EF4-FFF2-40B4-BE49-F238E27FC236}">
              <a16:creationId xmlns:a16="http://schemas.microsoft.com/office/drawing/2014/main" id="{16EA912C-DA95-44B0-8CA5-B18B4A73983E}"/>
            </a:ext>
          </a:extLst>
        </xdr:cNvPr>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360" name="直線コネクタ 359">
          <a:extLst>
            <a:ext uri="{FF2B5EF4-FFF2-40B4-BE49-F238E27FC236}">
              <a16:creationId xmlns:a16="http://schemas.microsoft.com/office/drawing/2014/main" id="{15D37FD6-6551-4697-BD69-AB6062D17FA5}"/>
            </a:ext>
          </a:extLst>
        </xdr:cNvPr>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361" name="【学校施設】&#10;一人当たり面積最大値テキスト">
          <a:extLst>
            <a:ext uri="{FF2B5EF4-FFF2-40B4-BE49-F238E27FC236}">
              <a16:creationId xmlns:a16="http://schemas.microsoft.com/office/drawing/2014/main" id="{D4148730-8885-4BC3-B4D8-CA12454FF9F6}"/>
            </a:ext>
          </a:extLst>
        </xdr:cNvPr>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362" name="直線コネクタ 361">
          <a:extLst>
            <a:ext uri="{FF2B5EF4-FFF2-40B4-BE49-F238E27FC236}">
              <a16:creationId xmlns:a16="http://schemas.microsoft.com/office/drawing/2014/main" id="{35E2E032-41F2-4E00-8DDA-79DD713C578F}"/>
            </a:ext>
          </a:extLst>
        </xdr:cNvPr>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363" name="【学校施設】&#10;一人当たり面積平均値テキスト">
          <a:extLst>
            <a:ext uri="{FF2B5EF4-FFF2-40B4-BE49-F238E27FC236}">
              <a16:creationId xmlns:a16="http://schemas.microsoft.com/office/drawing/2014/main" id="{43487AD9-DDF0-4E21-930B-56D8A583365E}"/>
            </a:ext>
          </a:extLst>
        </xdr:cNvPr>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364" name="フローチャート : 判断 363">
          <a:extLst>
            <a:ext uri="{FF2B5EF4-FFF2-40B4-BE49-F238E27FC236}">
              <a16:creationId xmlns:a16="http://schemas.microsoft.com/office/drawing/2014/main" id="{15205056-6B07-4DB5-BF88-23252CDB2E5C}"/>
            </a:ext>
          </a:extLst>
        </xdr:cNvPr>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365" name="フローチャート : 判断 364">
          <a:extLst>
            <a:ext uri="{FF2B5EF4-FFF2-40B4-BE49-F238E27FC236}">
              <a16:creationId xmlns:a16="http://schemas.microsoft.com/office/drawing/2014/main" id="{A055F9D2-516B-48A5-BD63-E159ABD8EC58}"/>
            </a:ext>
          </a:extLst>
        </xdr:cNvPr>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23643B2D-FC62-4C9F-BC6D-81EB3B830A7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99B6460E-DF36-4B82-810C-062E4B81FFE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E1EDFAF8-4308-4313-A362-DBE174F350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08425C40-8147-4F0E-933C-FC500881817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E634C150-3074-4F71-BB9B-85800264E11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113564</xdr:rowOff>
    </xdr:from>
    <xdr:to>
      <xdr:col>31</xdr:col>
      <xdr:colOff>85725</xdr:colOff>
      <xdr:row>63</xdr:row>
      <xdr:rowOff>43714</xdr:rowOff>
    </xdr:to>
    <xdr:sp macro="" textlink="">
      <xdr:nvSpPr>
        <xdr:cNvPr id="371" name="円/楕円 370">
          <a:extLst>
            <a:ext uri="{FF2B5EF4-FFF2-40B4-BE49-F238E27FC236}">
              <a16:creationId xmlns:a16="http://schemas.microsoft.com/office/drawing/2014/main" id="{82109D1D-EB6C-4720-B130-40A0CC5C6A24}"/>
            </a:ext>
          </a:extLst>
        </xdr:cNvPr>
        <xdr:cNvSpPr/>
      </xdr:nvSpPr>
      <xdr:spPr>
        <a:xfrm>
          <a:off x="21272500" y="107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1719</xdr:rowOff>
    </xdr:from>
    <xdr:ext cx="469744" cy="259045"/>
    <xdr:sp macro="" textlink="">
      <xdr:nvSpPr>
        <xdr:cNvPr id="372" name="n_1aveValue【学校施設】&#10;一人当たり面積">
          <a:extLst>
            <a:ext uri="{FF2B5EF4-FFF2-40B4-BE49-F238E27FC236}">
              <a16:creationId xmlns:a16="http://schemas.microsoft.com/office/drawing/2014/main" id="{A75F429D-4EAA-446A-BCBB-DF9435108C6D}"/>
            </a:ext>
          </a:extLst>
        </xdr:cNvPr>
        <xdr:cNvSpPr txBox="1"/>
      </xdr:nvSpPr>
      <xdr:spPr>
        <a:xfrm>
          <a:off x="21075727" y="102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34841</xdr:rowOff>
    </xdr:from>
    <xdr:ext cx="469744" cy="259045"/>
    <xdr:sp macro="" textlink="">
      <xdr:nvSpPr>
        <xdr:cNvPr id="373" name="n_1mainValue【学校施設】&#10;一人当たり面積">
          <a:extLst>
            <a:ext uri="{FF2B5EF4-FFF2-40B4-BE49-F238E27FC236}">
              <a16:creationId xmlns:a16="http://schemas.microsoft.com/office/drawing/2014/main" id="{11E0B1C2-BB28-402C-894B-3E59E5BE728C}"/>
            </a:ext>
          </a:extLst>
        </xdr:cNvPr>
        <xdr:cNvSpPr txBox="1"/>
      </xdr:nvSpPr>
      <xdr:spPr>
        <a:xfrm>
          <a:off x="21075727" y="108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4" name="正方形/長方形 373">
          <a:extLst>
            <a:ext uri="{FF2B5EF4-FFF2-40B4-BE49-F238E27FC236}">
              <a16:creationId xmlns:a16="http://schemas.microsoft.com/office/drawing/2014/main" id="{B65CE792-5C0C-4E98-9027-3E68B27A73C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5" name="正方形/長方形 374">
          <a:extLst>
            <a:ext uri="{FF2B5EF4-FFF2-40B4-BE49-F238E27FC236}">
              <a16:creationId xmlns:a16="http://schemas.microsoft.com/office/drawing/2014/main" id="{4DF4A9B1-9786-4F08-9FD2-703562DCEF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6" name="正方形/長方形 375">
          <a:extLst>
            <a:ext uri="{FF2B5EF4-FFF2-40B4-BE49-F238E27FC236}">
              <a16:creationId xmlns:a16="http://schemas.microsoft.com/office/drawing/2014/main" id="{450B04B3-FE35-4408-8F8B-CA8D515B35E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7" name="正方形/長方形 376">
          <a:extLst>
            <a:ext uri="{FF2B5EF4-FFF2-40B4-BE49-F238E27FC236}">
              <a16:creationId xmlns:a16="http://schemas.microsoft.com/office/drawing/2014/main" id="{55842BDB-AB86-4DB4-A5A2-D5D97698D9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8" name="正方形/長方形 377">
          <a:extLst>
            <a:ext uri="{FF2B5EF4-FFF2-40B4-BE49-F238E27FC236}">
              <a16:creationId xmlns:a16="http://schemas.microsoft.com/office/drawing/2014/main" id="{9DB0629D-62E3-49AA-AA05-E5ED209C26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9" name="正方形/長方形 378">
          <a:extLst>
            <a:ext uri="{FF2B5EF4-FFF2-40B4-BE49-F238E27FC236}">
              <a16:creationId xmlns:a16="http://schemas.microsoft.com/office/drawing/2014/main" id="{18CE0A3B-DD71-4D2B-97D0-DE51F808198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0" name="正方形/長方形 379">
          <a:extLst>
            <a:ext uri="{FF2B5EF4-FFF2-40B4-BE49-F238E27FC236}">
              <a16:creationId xmlns:a16="http://schemas.microsoft.com/office/drawing/2014/main" id="{F3BEC08F-89BE-49D6-B84E-49561CACA8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1" name="正方形/長方形 380">
          <a:extLst>
            <a:ext uri="{FF2B5EF4-FFF2-40B4-BE49-F238E27FC236}">
              <a16:creationId xmlns:a16="http://schemas.microsoft.com/office/drawing/2014/main" id="{88DF5B81-E20F-4408-AB18-E79B6CE48B4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2" name="正方形/長方形 381">
          <a:extLst>
            <a:ext uri="{FF2B5EF4-FFF2-40B4-BE49-F238E27FC236}">
              <a16:creationId xmlns:a16="http://schemas.microsoft.com/office/drawing/2014/main" id="{77FCCF87-68CA-4ABC-8462-603089CD75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3" name="正方形/長方形 382">
          <a:extLst>
            <a:ext uri="{FF2B5EF4-FFF2-40B4-BE49-F238E27FC236}">
              <a16:creationId xmlns:a16="http://schemas.microsoft.com/office/drawing/2014/main" id="{C2D689FF-BF92-4E69-8D50-3FECF8BED5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4" name="正方形/長方形 383">
          <a:extLst>
            <a:ext uri="{FF2B5EF4-FFF2-40B4-BE49-F238E27FC236}">
              <a16:creationId xmlns:a16="http://schemas.microsoft.com/office/drawing/2014/main" id="{E31FB63E-9F65-4E95-80C2-E08D4213ED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5" name="正方形/長方形 384">
          <a:extLst>
            <a:ext uri="{FF2B5EF4-FFF2-40B4-BE49-F238E27FC236}">
              <a16:creationId xmlns:a16="http://schemas.microsoft.com/office/drawing/2014/main" id="{86AC8E4B-33A0-4330-A500-6204AA94C43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6" name="正方形/長方形 385">
          <a:extLst>
            <a:ext uri="{FF2B5EF4-FFF2-40B4-BE49-F238E27FC236}">
              <a16:creationId xmlns:a16="http://schemas.microsoft.com/office/drawing/2014/main" id="{077D5ADF-B9D7-4086-9795-CB2E2D389B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7" name="正方形/長方形 386">
          <a:extLst>
            <a:ext uri="{FF2B5EF4-FFF2-40B4-BE49-F238E27FC236}">
              <a16:creationId xmlns:a16="http://schemas.microsoft.com/office/drawing/2014/main" id="{3B3568BA-293C-4CDB-BDD5-B02BCA1214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8" name="正方形/長方形 387">
          <a:extLst>
            <a:ext uri="{FF2B5EF4-FFF2-40B4-BE49-F238E27FC236}">
              <a16:creationId xmlns:a16="http://schemas.microsoft.com/office/drawing/2014/main" id="{101410F1-FB94-497A-BD79-8004CF1D63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9" name="正方形/長方形 388">
          <a:extLst>
            <a:ext uri="{FF2B5EF4-FFF2-40B4-BE49-F238E27FC236}">
              <a16:creationId xmlns:a16="http://schemas.microsoft.com/office/drawing/2014/main" id="{441F2B78-7397-407E-BE3C-27D1A16543B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0" name="正方形/長方形 389">
          <a:extLst>
            <a:ext uri="{FF2B5EF4-FFF2-40B4-BE49-F238E27FC236}">
              <a16:creationId xmlns:a16="http://schemas.microsoft.com/office/drawing/2014/main" id="{A830076F-05F8-491C-8BD4-DBA0F5F5C7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1" name="正方形/長方形 390">
          <a:extLst>
            <a:ext uri="{FF2B5EF4-FFF2-40B4-BE49-F238E27FC236}">
              <a16:creationId xmlns:a16="http://schemas.microsoft.com/office/drawing/2014/main" id="{96BDAD41-038E-4C26-B133-056BACA499A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2" name="正方形/長方形 391">
          <a:extLst>
            <a:ext uri="{FF2B5EF4-FFF2-40B4-BE49-F238E27FC236}">
              <a16:creationId xmlns:a16="http://schemas.microsoft.com/office/drawing/2014/main" id="{2DE23D96-F108-4C13-902E-FED62FF942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3" name="正方形/長方形 392">
          <a:extLst>
            <a:ext uri="{FF2B5EF4-FFF2-40B4-BE49-F238E27FC236}">
              <a16:creationId xmlns:a16="http://schemas.microsoft.com/office/drawing/2014/main" id="{B37AE787-6ACF-4494-8E01-2BE375B9842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4" name="正方形/長方形 393">
          <a:extLst>
            <a:ext uri="{FF2B5EF4-FFF2-40B4-BE49-F238E27FC236}">
              <a16:creationId xmlns:a16="http://schemas.microsoft.com/office/drawing/2014/main" id="{C24AB2EC-4192-4A60-B993-7DCC403BB5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5" name="正方形/長方形 394">
          <a:extLst>
            <a:ext uri="{FF2B5EF4-FFF2-40B4-BE49-F238E27FC236}">
              <a16:creationId xmlns:a16="http://schemas.microsoft.com/office/drawing/2014/main" id="{A420E703-44FA-4374-83AF-D3684098F9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6" name="正方形/長方形 395">
          <a:extLst>
            <a:ext uri="{FF2B5EF4-FFF2-40B4-BE49-F238E27FC236}">
              <a16:creationId xmlns:a16="http://schemas.microsoft.com/office/drawing/2014/main" id="{5292A38A-CDB6-4F4A-8D90-0A9DC6119CA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7" name="正方形/長方形 396">
          <a:extLst>
            <a:ext uri="{FF2B5EF4-FFF2-40B4-BE49-F238E27FC236}">
              <a16:creationId xmlns:a16="http://schemas.microsoft.com/office/drawing/2014/main" id="{EF71588F-C8B2-485C-B137-F9ADD0BA9B2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8" name="テキスト ボックス 397">
          <a:extLst>
            <a:ext uri="{FF2B5EF4-FFF2-40B4-BE49-F238E27FC236}">
              <a16:creationId xmlns:a16="http://schemas.microsoft.com/office/drawing/2014/main" id="{24BBBEE2-3C2E-4209-9F12-E7B0B5CDE26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9" name="直線コネクタ 398">
          <a:extLst>
            <a:ext uri="{FF2B5EF4-FFF2-40B4-BE49-F238E27FC236}">
              <a16:creationId xmlns:a16="http://schemas.microsoft.com/office/drawing/2014/main" id="{A04723EB-1905-4933-9B00-DBE1FD839A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0" name="直線コネクタ 399">
          <a:extLst>
            <a:ext uri="{FF2B5EF4-FFF2-40B4-BE49-F238E27FC236}">
              <a16:creationId xmlns:a16="http://schemas.microsoft.com/office/drawing/2014/main" id="{BAC51E27-5A4B-4E97-AF14-44E21D08556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1" name="テキスト ボックス 400">
          <a:extLst>
            <a:ext uri="{FF2B5EF4-FFF2-40B4-BE49-F238E27FC236}">
              <a16:creationId xmlns:a16="http://schemas.microsoft.com/office/drawing/2014/main" id="{67C933AD-7184-4B96-80C6-E4F3B1C6E52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2" name="直線コネクタ 401">
          <a:extLst>
            <a:ext uri="{FF2B5EF4-FFF2-40B4-BE49-F238E27FC236}">
              <a16:creationId xmlns:a16="http://schemas.microsoft.com/office/drawing/2014/main" id="{83CAED76-2529-41CC-B909-1FE9D39FBF9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3" name="テキスト ボックス 402">
          <a:extLst>
            <a:ext uri="{FF2B5EF4-FFF2-40B4-BE49-F238E27FC236}">
              <a16:creationId xmlns:a16="http://schemas.microsoft.com/office/drawing/2014/main" id="{12524807-B624-4F9D-8D8F-3F4701A1399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4" name="直線コネクタ 403">
          <a:extLst>
            <a:ext uri="{FF2B5EF4-FFF2-40B4-BE49-F238E27FC236}">
              <a16:creationId xmlns:a16="http://schemas.microsoft.com/office/drawing/2014/main" id="{C529B32A-32DD-43A6-B0E1-69C8DA8BAA1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5" name="テキスト ボックス 404">
          <a:extLst>
            <a:ext uri="{FF2B5EF4-FFF2-40B4-BE49-F238E27FC236}">
              <a16:creationId xmlns:a16="http://schemas.microsoft.com/office/drawing/2014/main" id="{E79D9EF4-60C6-4F9B-AC20-E4A9C5D7872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6" name="直線コネクタ 405">
          <a:extLst>
            <a:ext uri="{FF2B5EF4-FFF2-40B4-BE49-F238E27FC236}">
              <a16:creationId xmlns:a16="http://schemas.microsoft.com/office/drawing/2014/main" id="{19801923-8ADE-472C-B1E7-8CEF885B7AE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07" name="テキスト ボックス 406">
          <a:extLst>
            <a:ext uri="{FF2B5EF4-FFF2-40B4-BE49-F238E27FC236}">
              <a16:creationId xmlns:a16="http://schemas.microsoft.com/office/drawing/2014/main" id="{C5A06B0F-72FC-41E8-B573-C4DB6541D66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08" name="直線コネクタ 407">
          <a:extLst>
            <a:ext uri="{FF2B5EF4-FFF2-40B4-BE49-F238E27FC236}">
              <a16:creationId xmlns:a16="http://schemas.microsoft.com/office/drawing/2014/main" id="{93BFDE67-B09D-45F7-97BC-007C989C081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09" name="テキスト ボックス 408">
          <a:extLst>
            <a:ext uri="{FF2B5EF4-FFF2-40B4-BE49-F238E27FC236}">
              <a16:creationId xmlns:a16="http://schemas.microsoft.com/office/drawing/2014/main" id="{C187826D-C74C-483E-9F8F-3DE3CE783BC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0" name="直線コネクタ 409">
          <a:extLst>
            <a:ext uri="{FF2B5EF4-FFF2-40B4-BE49-F238E27FC236}">
              <a16:creationId xmlns:a16="http://schemas.microsoft.com/office/drawing/2014/main" id="{0080ECA6-E984-4582-A628-825CE77D2C3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1" name="テキスト ボックス 410">
          <a:extLst>
            <a:ext uri="{FF2B5EF4-FFF2-40B4-BE49-F238E27FC236}">
              <a16:creationId xmlns:a16="http://schemas.microsoft.com/office/drawing/2014/main" id="{660D0925-DF1D-469F-B760-C2421A74A6C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2" name="直線コネクタ 411">
          <a:extLst>
            <a:ext uri="{FF2B5EF4-FFF2-40B4-BE49-F238E27FC236}">
              <a16:creationId xmlns:a16="http://schemas.microsoft.com/office/drawing/2014/main" id="{B432F3AB-106D-4056-A95B-E7E0FDE406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746FC6DF-7B36-4A80-9A1B-AD80DC236D4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4" name="【公民館】&#10;有形固定資産減価償却率グラフ枠">
          <a:extLst>
            <a:ext uri="{FF2B5EF4-FFF2-40B4-BE49-F238E27FC236}">
              <a16:creationId xmlns:a16="http://schemas.microsoft.com/office/drawing/2014/main" id="{2DCE5D80-2202-4571-A7E3-EDB1133FE88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415" name="直線コネクタ 414">
          <a:extLst>
            <a:ext uri="{FF2B5EF4-FFF2-40B4-BE49-F238E27FC236}">
              <a16:creationId xmlns:a16="http://schemas.microsoft.com/office/drawing/2014/main" id="{4BAA75CF-59C3-49B6-83C0-F1B786AC2C37}"/>
            </a:ext>
          </a:extLst>
        </xdr:cNvPr>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16" name="【公民館】&#10;有形固定資産減価償却率最小値テキスト">
          <a:extLst>
            <a:ext uri="{FF2B5EF4-FFF2-40B4-BE49-F238E27FC236}">
              <a16:creationId xmlns:a16="http://schemas.microsoft.com/office/drawing/2014/main" id="{A742BBEB-4B19-4B45-B97F-38380FA94FA7}"/>
            </a:ext>
          </a:extLst>
        </xdr:cNvPr>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17" name="直線コネクタ 416">
          <a:extLst>
            <a:ext uri="{FF2B5EF4-FFF2-40B4-BE49-F238E27FC236}">
              <a16:creationId xmlns:a16="http://schemas.microsoft.com/office/drawing/2014/main" id="{16B1E54B-8208-4639-9433-8503F98B8B9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418" name="【公民館】&#10;有形固定資産減価償却率最大値テキスト">
          <a:extLst>
            <a:ext uri="{FF2B5EF4-FFF2-40B4-BE49-F238E27FC236}">
              <a16:creationId xmlns:a16="http://schemas.microsoft.com/office/drawing/2014/main" id="{F4A3A3E7-0197-4CB4-919A-2C6B5B6ABBC6}"/>
            </a:ext>
          </a:extLst>
        </xdr:cNvPr>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419" name="直線コネクタ 418">
          <a:extLst>
            <a:ext uri="{FF2B5EF4-FFF2-40B4-BE49-F238E27FC236}">
              <a16:creationId xmlns:a16="http://schemas.microsoft.com/office/drawing/2014/main" id="{BD29D0A4-DF09-4F85-A00C-76F32D6158DF}"/>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20" name="【公民館】&#10;有形固定資産減価償却率平均値テキスト">
          <a:extLst>
            <a:ext uri="{FF2B5EF4-FFF2-40B4-BE49-F238E27FC236}">
              <a16:creationId xmlns:a16="http://schemas.microsoft.com/office/drawing/2014/main" id="{8339A890-0378-4C55-AD73-C804B4FE2AE6}"/>
            </a:ext>
          </a:extLst>
        </xdr:cNvPr>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21" name="フローチャート : 判断 420">
          <a:extLst>
            <a:ext uri="{FF2B5EF4-FFF2-40B4-BE49-F238E27FC236}">
              <a16:creationId xmlns:a16="http://schemas.microsoft.com/office/drawing/2014/main" id="{59577CCF-056F-477F-8E98-15DE13087050}"/>
            </a:ext>
          </a:extLst>
        </xdr:cNvPr>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422" name="フローチャート : 判断 421">
          <a:extLst>
            <a:ext uri="{FF2B5EF4-FFF2-40B4-BE49-F238E27FC236}">
              <a16:creationId xmlns:a16="http://schemas.microsoft.com/office/drawing/2014/main" id="{CED88A39-3C53-4B29-B089-9B2B2740A334}"/>
            </a:ext>
          </a:extLst>
        </xdr:cNvPr>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9243FB91-C786-4F7C-AC09-F76FC408E4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36F90E94-32BC-4749-BB79-A054D018DE9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B1D7A582-D9FD-4D98-8410-1362D0A0154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8B7E0E77-9B09-471E-9B26-556411E94FB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F826F1D-59EA-48FD-96E8-018241DF03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17236</xdr:rowOff>
    </xdr:from>
    <xdr:to>
      <xdr:col>22</xdr:col>
      <xdr:colOff>415925</xdr:colOff>
      <xdr:row>102</xdr:row>
      <xdr:rowOff>118836</xdr:rowOff>
    </xdr:to>
    <xdr:sp macro="" textlink="">
      <xdr:nvSpPr>
        <xdr:cNvPr id="428" name="円/楕円 427">
          <a:extLst>
            <a:ext uri="{FF2B5EF4-FFF2-40B4-BE49-F238E27FC236}">
              <a16:creationId xmlns:a16="http://schemas.microsoft.com/office/drawing/2014/main" id="{AA4E2D65-B5A3-468E-9ADB-B073AD1FA0FB}"/>
            </a:ext>
          </a:extLst>
        </xdr:cNvPr>
        <xdr:cNvSpPr/>
      </xdr:nvSpPr>
      <xdr:spPr>
        <a:xfrm>
          <a:off x="15430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39750</xdr:rowOff>
    </xdr:from>
    <xdr:ext cx="405111" cy="259045"/>
    <xdr:sp macro="" textlink="">
      <xdr:nvSpPr>
        <xdr:cNvPr id="429" name="n_1aveValue【公民館】&#10;有形固定資産減価償却率">
          <a:extLst>
            <a:ext uri="{FF2B5EF4-FFF2-40B4-BE49-F238E27FC236}">
              <a16:creationId xmlns:a16="http://schemas.microsoft.com/office/drawing/2014/main" id="{1B9232DC-1987-4174-BF1F-EB6AF2FDC666}"/>
            </a:ext>
          </a:extLst>
        </xdr:cNvPr>
        <xdr:cNvSpPr txBox="1"/>
      </xdr:nvSpPr>
      <xdr:spPr>
        <a:xfrm>
          <a:off x="15266043"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135363</xdr:rowOff>
    </xdr:from>
    <xdr:ext cx="405111" cy="259045"/>
    <xdr:sp macro="" textlink="">
      <xdr:nvSpPr>
        <xdr:cNvPr id="430" name="n_1mainValue【公民館】&#10;有形固定資産減価償却率">
          <a:extLst>
            <a:ext uri="{FF2B5EF4-FFF2-40B4-BE49-F238E27FC236}">
              <a16:creationId xmlns:a16="http://schemas.microsoft.com/office/drawing/2014/main" id="{FD872575-FB64-4048-B816-2EF65147E9AC}"/>
            </a:ext>
          </a:extLst>
        </xdr:cNvPr>
        <xdr:cNvSpPr txBox="1"/>
      </xdr:nvSpPr>
      <xdr:spPr>
        <a:xfrm>
          <a:off x="15266043"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1" name="正方形/長方形 430">
          <a:extLst>
            <a:ext uri="{FF2B5EF4-FFF2-40B4-BE49-F238E27FC236}">
              <a16:creationId xmlns:a16="http://schemas.microsoft.com/office/drawing/2014/main" id="{32156A59-3D24-400E-B0E0-4D66D23B89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2" name="正方形/長方形 431">
          <a:extLst>
            <a:ext uri="{FF2B5EF4-FFF2-40B4-BE49-F238E27FC236}">
              <a16:creationId xmlns:a16="http://schemas.microsoft.com/office/drawing/2014/main" id="{376DB176-7189-4F3E-AEBD-0A0328901F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3" name="正方形/長方形 432">
          <a:extLst>
            <a:ext uri="{FF2B5EF4-FFF2-40B4-BE49-F238E27FC236}">
              <a16:creationId xmlns:a16="http://schemas.microsoft.com/office/drawing/2014/main" id="{048CE420-96B6-44E7-B19F-421DC7322A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4" name="正方形/長方形 433">
          <a:extLst>
            <a:ext uri="{FF2B5EF4-FFF2-40B4-BE49-F238E27FC236}">
              <a16:creationId xmlns:a16="http://schemas.microsoft.com/office/drawing/2014/main" id="{A3966E51-3158-415E-89A4-F704CEFCEE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5" name="正方形/長方形 434">
          <a:extLst>
            <a:ext uri="{FF2B5EF4-FFF2-40B4-BE49-F238E27FC236}">
              <a16:creationId xmlns:a16="http://schemas.microsoft.com/office/drawing/2014/main" id="{83B3E2EC-AC7A-407C-A3C1-12CD95BBC49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6" name="正方形/長方形 435">
          <a:extLst>
            <a:ext uri="{FF2B5EF4-FFF2-40B4-BE49-F238E27FC236}">
              <a16:creationId xmlns:a16="http://schemas.microsoft.com/office/drawing/2014/main" id="{ADF7C222-22E5-491A-B229-9E23C2D3B7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7" name="正方形/長方形 436">
          <a:extLst>
            <a:ext uri="{FF2B5EF4-FFF2-40B4-BE49-F238E27FC236}">
              <a16:creationId xmlns:a16="http://schemas.microsoft.com/office/drawing/2014/main" id="{FEF74965-0FF5-47F9-830C-A2AD028722B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8" name="正方形/長方形 437">
          <a:extLst>
            <a:ext uri="{FF2B5EF4-FFF2-40B4-BE49-F238E27FC236}">
              <a16:creationId xmlns:a16="http://schemas.microsoft.com/office/drawing/2014/main" id="{BB2C0C3F-D933-4880-905E-0C1FA5FCDD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6DE35A30-A576-4D01-AA7B-5F5CA70F74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0" name="直線コネクタ 439">
          <a:extLst>
            <a:ext uri="{FF2B5EF4-FFF2-40B4-BE49-F238E27FC236}">
              <a16:creationId xmlns:a16="http://schemas.microsoft.com/office/drawing/2014/main" id="{34788527-99DE-4D6D-8F55-303FE9E7B0C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1" name="直線コネクタ 440">
          <a:extLst>
            <a:ext uri="{FF2B5EF4-FFF2-40B4-BE49-F238E27FC236}">
              <a16:creationId xmlns:a16="http://schemas.microsoft.com/office/drawing/2014/main" id="{77E66831-5C0A-4E92-A58C-518930ABCDA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2" name="テキスト ボックス 441">
          <a:extLst>
            <a:ext uri="{FF2B5EF4-FFF2-40B4-BE49-F238E27FC236}">
              <a16:creationId xmlns:a16="http://schemas.microsoft.com/office/drawing/2014/main" id="{D6EBA870-92EA-427B-98B3-FCD7D67629A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3" name="直線コネクタ 442">
          <a:extLst>
            <a:ext uri="{FF2B5EF4-FFF2-40B4-BE49-F238E27FC236}">
              <a16:creationId xmlns:a16="http://schemas.microsoft.com/office/drawing/2014/main" id="{924578BD-2F21-43C1-8AE9-08414FE0B2A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4" name="テキスト ボックス 443">
          <a:extLst>
            <a:ext uri="{FF2B5EF4-FFF2-40B4-BE49-F238E27FC236}">
              <a16:creationId xmlns:a16="http://schemas.microsoft.com/office/drawing/2014/main" id="{BEDBF500-153A-42BE-8B10-03A5CFE3E57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5" name="直線コネクタ 444">
          <a:extLst>
            <a:ext uri="{FF2B5EF4-FFF2-40B4-BE49-F238E27FC236}">
              <a16:creationId xmlns:a16="http://schemas.microsoft.com/office/drawing/2014/main" id="{832C22F5-35C0-4C1A-9A86-A6EB3A8B75A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6" name="テキスト ボックス 445">
          <a:extLst>
            <a:ext uri="{FF2B5EF4-FFF2-40B4-BE49-F238E27FC236}">
              <a16:creationId xmlns:a16="http://schemas.microsoft.com/office/drawing/2014/main" id="{C9838353-2F5C-4C4D-8693-1BAD0909383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7" name="直線コネクタ 446">
          <a:extLst>
            <a:ext uri="{FF2B5EF4-FFF2-40B4-BE49-F238E27FC236}">
              <a16:creationId xmlns:a16="http://schemas.microsoft.com/office/drawing/2014/main" id="{C8788FDC-7A8B-4FD7-9CCD-6155780FB59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8" name="テキスト ボックス 447">
          <a:extLst>
            <a:ext uri="{FF2B5EF4-FFF2-40B4-BE49-F238E27FC236}">
              <a16:creationId xmlns:a16="http://schemas.microsoft.com/office/drawing/2014/main" id="{484016DA-4E8F-49B5-8F07-6DDD4EB6B33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9" name="直線コネクタ 448">
          <a:extLst>
            <a:ext uri="{FF2B5EF4-FFF2-40B4-BE49-F238E27FC236}">
              <a16:creationId xmlns:a16="http://schemas.microsoft.com/office/drawing/2014/main" id="{91F9EC5D-54C4-4787-9F1C-733F406A8A5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0" name="テキスト ボックス 449">
          <a:extLst>
            <a:ext uri="{FF2B5EF4-FFF2-40B4-BE49-F238E27FC236}">
              <a16:creationId xmlns:a16="http://schemas.microsoft.com/office/drawing/2014/main" id="{D35DA21B-4841-4E31-AA6B-329951FB284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1" name="【公民館】&#10;一人当たり面積グラフ枠">
          <a:extLst>
            <a:ext uri="{FF2B5EF4-FFF2-40B4-BE49-F238E27FC236}">
              <a16:creationId xmlns:a16="http://schemas.microsoft.com/office/drawing/2014/main" id="{5CA22688-5444-4E76-8EE8-60321BEBBB6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452" name="直線コネクタ 451">
          <a:extLst>
            <a:ext uri="{FF2B5EF4-FFF2-40B4-BE49-F238E27FC236}">
              <a16:creationId xmlns:a16="http://schemas.microsoft.com/office/drawing/2014/main" id="{DD19232D-857E-4050-86A2-E0CBE931AF1F}"/>
            </a:ext>
          </a:extLst>
        </xdr:cNvPr>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453" name="【公民館】&#10;一人当たり面積最小値テキスト">
          <a:extLst>
            <a:ext uri="{FF2B5EF4-FFF2-40B4-BE49-F238E27FC236}">
              <a16:creationId xmlns:a16="http://schemas.microsoft.com/office/drawing/2014/main" id="{F5F73C28-A4E1-4425-A59B-1C7AC4159407}"/>
            </a:ext>
          </a:extLst>
        </xdr:cNvPr>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454" name="直線コネクタ 453">
          <a:extLst>
            <a:ext uri="{FF2B5EF4-FFF2-40B4-BE49-F238E27FC236}">
              <a16:creationId xmlns:a16="http://schemas.microsoft.com/office/drawing/2014/main" id="{B6DCF51F-B9F9-4022-9DA7-941D345A4DC6}"/>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455" name="【公民館】&#10;一人当たり面積最大値テキスト">
          <a:extLst>
            <a:ext uri="{FF2B5EF4-FFF2-40B4-BE49-F238E27FC236}">
              <a16:creationId xmlns:a16="http://schemas.microsoft.com/office/drawing/2014/main" id="{917A0AA4-ED9D-4C51-BF5D-3E53ED595835}"/>
            </a:ext>
          </a:extLst>
        </xdr:cNvPr>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456" name="直線コネクタ 455">
          <a:extLst>
            <a:ext uri="{FF2B5EF4-FFF2-40B4-BE49-F238E27FC236}">
              <a16:creationId xmlns:a16="http://schemas.microsoft.com/office/drawing/2014/main" id="{CA01CCA4-8D2F-4E47-B959-7A428B2D6D3B}"/>
            </a:ext>
          </a:extLst>
        </xdr:cNvPr>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457" name="【公民館】&#10;一人当たり面積平均値テキスト">
          <a:extLst>
            <a:ext uri="{FF2B5EF4-FFF2-40B4-BE49-F238E27FC236}">
              <a16:creationId xmlns:a16="http://schemas.microsoft.com/office/drawing/2014/main" id="{7D7DECDB-857F-4701-950B-3A9AD5974C31}"/>
            </a:ext>
          </a:extLst>
        </xdr:cNvPr>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458" name="フローチャート : 判断 457">
          <a:extLst>
            <a:ext uri="{FF2B5EF4-FFF2-40B4-BE49-F238E27FC236}">
              <a16:creationId xmlns:a16="http://schemas.microsoft.com/office/drawing/2014/main" id="{53FA84B4-501C-4408-89C1-A25A244D4A06}"/>
            </a:ext>
          </a:extLst>
        </xdr:cNvPr>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459" name="フローチャート : 判断 458">
          <a:extLst>
            <a:ext uri="{FF2B5EF4-FFF2-40B4-BE49-F238E27FC236}">
              <a16:creationId xmlns:a16="http://schemas.microsoft.com/office/drawing/2014/main" id="{43679582-6481-4E82-9B32-23C14E58CC07}"/>
            </a:ext>
          </a:extLst>
        </xdr:cNvPr>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93109743-FED4-4113-BFB5-4123BAE7630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A0CB3EB6-2920-4D88-84B5-98E1B00D3C2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25966888-6EAA-4EB3-B6F1-5E6E9DEFBD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7BA5387-E60F-4085-987C-09292A65566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E4C54FC8-3F3D-4B5D-9257-10610AE648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161189</xdr:rowOff>
    </xdr:from>
    <xdr:to>
      <xdr:col>31</xdr:col>
      <xdr:colOff>85725</xdr:colOff>
      <xdr:row>106</xdr:row>
      <xdr:rowOff>91339</xdr:rowOff>
    </xdr:to>
    <xdr:sp macro="" textlink="">
      <xdr:nvSpPr>
        <xdr:cNvPr id="465" name="円/楕円 464">
          <a:extLst>
            <a:ext uri="{FF2B5EF4-FFF2-40B4-BE49-F238E27FC236}">
              <a16:creationId xmlns:a16="http://schemas.microsoft.com/office/drawing/2014/main" id="{1212004E-045B-4D89-B760-0452E4A0BB79}"/>
            </a:ext>
          </a:extLst>
        </xdr:cNvPr>
        <xdr:cNvSpPr/>
      </xdr:nvSpPr>
      <xdr:spPr>
        <a:xfrm>
          <a:off x="21272500" y="181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166133</xdr:rowOff>
    </xdr:from>
    <xdr:ext cx="469744" cy="259045"/>
    <xdr:sp macro="" textlink="">
      <xdr:nvSpPr>
        <xdr:cNvPr id="466" name="n_1aveValue【公民館】&#10;一人当たり面積">
          <a:extLst>
            <a:ext uri="{FF2B5EF4-FFF2-40B4-BE49-F238E27FC236}">
              <a16:creationId xmlns:a16="http://schemas.microsoft.com/office/drawing/2014/main" id="{5AEC6227-9683-4FD0-A4E3-E932E3FD57C3}"/>
            </a:ext>
          </a:extLst>
        </xdr:cNvPr>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107866</xdr:rowOff>
    </xdr:from>
    <xdr:ext cx="469744" cy="259045"/>
    <xdr:sp macro="" textlink="">
      <xdr:nvSpPr>
        <xdr:cNvPr id="467" name="n_1mainValue【公民館】&#10;一人当たり面積">
          <a:extLst>
            <a:ext uri="{FF2B5EF4-FFF2-40B4-BE49-F238E27FC236}">
              <a16:creationId xmlns:a16="http://schemas.microsoft.com/office/drawing/2014/main" id="{F72A0179-5A53-442F-B281-F9782F250F6E}"/>
            </a:ext>
          </a:extLst>
        </xdr:cNvPr>
        <xdr:cNvSpPr txBox="1"/>
      </xdr:nvSpPr>
      <xdr:spPr>
        <a:xfrm>
          <a:off x="21075727" y="179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8" name="正方形/長方形 467">
          <a:extLst>
            <a:ext uri="{FF2B5EF4-FFF2-40B4-BE49-F238E27FC236}">
              <a16:creationId xmlns:a16="http://schemas.microsoft.com/office/drawing/2014/main" id="{664CFE82-79CD-4FDB-9238-A0347A49B2F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9" name="正方形/長方形 468">
          <a:extLst>
            <a:ext uri="{FF2B5EF4-FFF2-40B4-BE49-F238E27FC236}">
              <a16:creationId xmlns:a16="http://schemas.microsoft.com/office/drawing/2014/main" id="{D02B1AB4-3EBF-4DEA-B66C-66BB195D85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0" name="テキスト ボックス 469">
          <a:extLst>
            <a:ext uri="{FF2B5EF4-FFF2-40B4-BE49-F238E27FC236}">
              <a16:creationId xmlns:a16="http://schemas.microsoft.com/office/drawing/2014/main" id="{2CC423F3-B341-46E1-AC9A-075EA749C97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類似団体と比較して特に有形固定資産減価償却率が高くなっている施設は、橋りょう・トンネル、公営住宅、学校施設である。</a:t>
          </a:r>
          <a:endParaRPr kumimoji="1" lang="en-US" altLang="ja-JP" sz="1300">
            <a:latin typeface="ＭＳ Ｐゴシック"/>
          </a:endParaRPr>
        </a:p>
        <a:p>
          <a:r>
            <a:rPr kumimoji="1" lang="ja-JP" altLang="en-US" sz="1300">
              <a:latin typeface="ＭＳ Ｐゴシック"/>
            </a:rPr>
            <a:t>　特に公営住宅については、住民１人あたりの面積も類似団体の数値より高くなっていることから、平成３０年度より利用していない公営住宅の除却を実施することとしている。</a:t>
          </a:r>
          <a:endParaRPr kumimoji="1" lang="en-US" altLang="ja-JP" sz="1300">
            <a:latin typeface="ＭＳ Ｐゴシック"/>
          </a:endParaRPr>
        </a:p>
        <a:p>
          <a:r>
            <a:rPr kumimoji="1" lang="ja-JP" altLang="en-US" sz="1300">
              <a:latin typeface="ＭＳ Ｐゴシック"/>
            </a:rPr>
            <a:t>　橋りょうは、近年長寿命化事業を実施しているので、今後は数値が改善されていくことが想定される。</a:t>
          </a:r>
          <a:endParaRPr kumimoji="1" lang="en-US" altLang="ja-JP" sz="1300">
            <a:latin typeface="ＭＳ Ｐゴシック"/>
          </a:endParaRPr>
        </a:p>
        <a:p>
          <a:r>
            <a:rPr kumimoji="1" lang="ja-JP" altLang="en-US" sz="1300">
              <a:latin typeface="ＭＳ Ｐゴシック"/>
            </a:rPr>
            <a:t>　また学校施設は、町内に１校ずつある小学校及び中学校ともに老朽化が進んでおり、大規模改修を行うなどを今後検討していく必要がある。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E6F434C9-0AEF-4895-955E-E0978943DEC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2D66D2D-093B-47FA-902F-A2F2455BE1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B1E3712B-5CEC-4D0D-B767-C447741BAA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D67F8D75-DC8E-4321-AA0C-2FE7D942468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51E1957E-2F1C-4D3F-B051-BFA8F6D24A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CEBDB012-C721-4D8E-AF13-B38C8878C2E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3CEC7659-0AB0-4764-B357-1D1751A657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61EB60CA-21FF-4891-9CC3-1183561FDF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8BDA3AE-6E62-497C-A516-9EF206C5DA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6D401E7F-5ADF-4680-97B3-7634BECC2827}"/>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3,427
3,410
106.43
4,009,165
3,921,053
48,792
2,205,020
4,293,371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5C4FDA04-A166-4091-BB6F-1F34CF014E3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AAC618B4-085F-44CB-B32C-4A250B469D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2C1A549-B7F5-4DC9-9FB2-4C93CB3980D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9B114F9F-5DD9-4E13-9E40-AC6D0E5A343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A465B4ED-6333-4F83-A8C2-05D2CC0311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74663F83-8426-4BE6-A878-1B44900A120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643D054F-7D55-45B8-8449-60A4158A54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D29E0E57-15F2-4676-9C2B-15BDD49077CB}"/>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3F0FDA58-1F7D-4474-A849-638408C76C81}"/>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9475DC88-E531-4236-A632-13D47CD3BD6D}"/>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8219515B-638F-43D0-BE30-BA8D2ED649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22F6D2D8-0D8F-4BF3-912A-A780E707615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24275B7-5036-4041-9C38-B06719D434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4CF8E5FF-2D43-48A0-80EB-E782CB4FFE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29D3C728-977B-41B0-9293-CF55E88BB5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E4F0C0B0-78F6-48F8-86AE-1E304D40C3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DC219C68-C6BC-4ED3-9654-386FAE567F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B4E57C62-4C04-4D92-AA5C-AEAF5633B547}"/>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2DC6BD2E-EB88-4B62-AAE4-3A3DC8C3702E}"/>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48A7A65B-36A4-4DC2-AE5D-24308FEE7126}"/>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8FD1AA14-EC74-41D0-BB3F-988A28E687F8}"/>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C1ADD987-05E2-4AFF-9864-CDDFEB5D4A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F60C2BFD-309B-49A9-94ED-3DCE7C9EDFF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BC4475E3-20B1-40BD-A5D7-C189D750935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128E1FF6-3D83-4EB5-888C-84A21243C3C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805AB393-3047-4B6E-8D94-A393DA56ADA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C8F51F57-A017-40B9-B8B3-9ED1F3BD1E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777605E4-25E8-4405-A63E-EFF55E03A8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AF258DA2-7AC5-4855-842E-3180381EE36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33EB1EF7-575F-4DC2-9A21-2BCAA6EC8A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0A2CCE54-1902-4A20-8EBF-9258A35FB00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72DE4B50-A18F-46BC-BA3E-90DE269AB4B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BF1C8D3D-5192-41E7-9DA2-C8FFEE0F803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13D4EE12-4A5E-4037-96C8-1ED553CCDB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686F3EB3-77F2-40FB-B02C-FA82FEEA4F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334163AE-6ADB-45D2-9465-F271E734C13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18F78CF9-1FB8-45E2-AD54-AC8505F5445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C6669585-0B03-4B6A-A07E-F01E4B6232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9FED5CA8-EA69-4531-AE22-9D9EB397DCB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5546C6F6-ED62-49E6-BFCE-8C807E625D9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B51F4336-15E6-4995-AFF5-C1D96E1EE8B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E67DD2D5-F42D-4916-8D4A-0F06030579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3C318CCD-7FD0-4E42-9432-16E4871DD0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72276A00-114C-4694-8D32-4D2AEC1CCF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BE460543-9DB3-4A69-A325-DF41734AEE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5059F99F-83EA-48D5-BFA5-E4C65C12EA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646D7851-D429-4CF8-85C5-5F5F7F43F14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a:extLst>
            <a:ext uri="{FF2B5EF4-FFF2-40B4-BE49-F238E27FC236}">
              <a16:creationId xmlns:a16="http://schemas.microsoft.com/office/drawing/2014/main" id="{0B388ACB-8DB8-4540-9F90-11430E8788E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a:extLst>
            <a:ext uri="{FF2B5EF4-FFF2-40B4-BE49-F238E27FC236}">
              <a16:creationId xmlns:a16="http://schemas.microsoft.com/office/drawing/2014/main" id="{862BABD8-B1EF-47FA-B7F0-24E2DAC2D831}"/>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a:extLst>
            <a:ext uri="{FF2B5EF4-FFF2-40B4-BE49-F238E27FC236}">
              <a16:creationId xmlns:a16="http://schemas.microsoft.com/office/drawing/2014/main" id="{706BFB47-CED1-4D60-B892-323DB9150CD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BD259D0F-EE90-4C95-8F6B-64FCCE90102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a:extLst>
            <a:ext uri="{FF2B5EF4-FFF2-40B4-BE49-F238E27FC236}">
              <a16:creationId xmlns:a16="http://schemas.microsoft.com/office/drawing/2014/main" id="{BB541800-61A5-4D5B-B003-9A49667BF46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3AB877E-0EB6-490A-9C96-B77D2F9648B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a:extLst>
            <a:ext uri="{FF2B5EF4-FFF2-40B4-BE49-F238E27FC236}">
              <a16:creationId xmlns:a16="http://schemas.microsoft.com/office/drawing/2014/main" id="{11CF15D5-2CCE-424F-8E01-719988E4C0C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769FD8D6-48C6-4773-A01B-C4E06C8220E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a:extLst>
            <a:ext uri="{FF2B5EF4-FFF2-40B4-BE49-F238E27FC236}">
              <a16:creationId xmlns:a16="http://schemas.microsoft.com/office/drawing/2014/main" id="{93A4CB88-D7D5-4730-8BB0-0F2F00F9D4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a:extLst>
            <a:ext uri="{FF2B5EF4-FFF2-40B4-BE49-F238E27FC236}">
              <a16:creationId xmlns:a16="http://schemas.microsoft.com/office/drawing/2014/main" id="{37A8865C-C8D5-45C2-AF8A-1796180A717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a:extLst>
            <a:ext uri="{FF2B5EF4-FFF2-40B4-BE49-F238E27FC236}">
              <a16:creationId xmlns:a16="http://schemas.microsoft.com/office/drawing/2014/main" id="{C4089AD7-DD43-4ABE-B997-03DFEEE4672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D1E6294-084F-4CDE-AA06-9EC70C34673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AD3A922E-8F34-4D46-894E-7B19903F5A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72" name="直線コネクタ 71">
          <a:extLst>
            <a:ext uri="{FF2B5EF4-FFF2-40B4-BE49-F238E27FC236}">
              <a16:creationId xmlns:a16="http://schemas.microsoft.com/office/drawing/2014/main" id="{4C6AFE30-0F6E-4CC8-B678-52DFD045E8BA}"/>
            </a:ext>
          </a:extLst>
        </xdr:cNvPr>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73" name="【体育館・プール】&#10;有形固定資産減価償却率最小値テキスト">
          <a:extLst>
            <a:ext uri="{FF2B5EF4-FFF2-40B4-BE49-F238E27FC236}">
              <a16:creationId xmlns:a16="http://schemas.microsoft.com/office/drawing/2014/main" id="{7BE17660-A6A3-4564-A61C-F631AC918F3D}"/>
            </a:ext>
          </a:extLst>
        </xdr:cNvPr>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74" name="直線コネクタ 73">
          <a:extLst>
            <a:ext uri="{FF2B5EF4-FFF2-40B4-BE49-F238E27FC236}">
              <a16:creationId xmlns:a16="http://schemas.microsoft.com/office/drawing/2014/main" id="{25F9DC28-12AE-4382-A685-C02E8A1B4C61}"/>
            </a:ext>
          </a:extLst>
        </xdr:cNvPr>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B19CA2FE-532C-4486-89DD-A69630A2C48A}"/>
            </a:ext>
          </a:extLst>
        </xdr:cNvPr>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76" name="直線コネクタ 75">
          <a:extLst>
            <a:ext uri="{FF2B5EF4-FFF2-40B4-BE49-F238E27FC236}">
              <a16:creationId xmlns:a16="http://schemas.microsoft.com/office/drawing/2014/main" id="{E58D8B9A-5407-4B35-B102-E0372AFB39CA}"/>
            </a:ext>
          </a:extLst>
        </xdr:cNvPr>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968B98C7-1D64-4468-98F7-5A8884222C85}"/>
            </a:ext>
          </a:extLst>
        </xdr:cNvPr>
        <xdr:cNvSpPr txBox="1"/>
      </xdr:nvSpPr>
      <xdr:spPr>
        <a:xfrm>
          <a:off x="4724400" y="972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78" name="フローチャート : 判断 77">
          <a:extLst>
            <a:ext uri="{FF2B5EF4-FFF2-40B4-BE49-F238E27FC236}">
              <a16:creationId xmlns:a16="http://schemas.microsoft.com/office/drawing/2014/main" id="{1E6EF273-41F5-44B9-8180-1C2292D5676D}"/>
            </a:ext>
          </a:extLst>
        </xdr:cNvPr>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23495</xdr:rowOff>
    </xdr:from>
    <xdr:to>
      <xdr:col>5</xdr:col>
      <xdr:colOff>409575</xdr:colOff>
      <xdr:row>58</xdr:row>
      <xdr:rowOff>125095</xdr:rowOff>
    </xdr:to>
    <xdr:sp macro="" textlink="">
      <xdr:nvSpPr>
        <xdr:cNvPr id="79" name="フローチャート : 判断 78">
          <a:extLst>
            <a:ext uri="{FF2B5EF4-FFF2-40B4-BE49-F238E27FC236}">
              <a16:creationId xmlns:a16="http://schemas.microsoft.com/office/drawing/2014/main" id="{079D9AB9-1919-424D-85D9-F196FBD2BDC2}"/>
            </a:ext>
          </a:extLst>
        </xdr:cNvPr>
        <xdr:cNvSpPr/>
      </xdr:nvSpPr>
      <xdr:spPr>
        <a:xfrm>
          <a:off x="3746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116222</xdr:rowOff>
    </xdr:from>
    <xdr:ext cx="405111" cy="259045"/>
    <xdr:sp macro="" textlink="">
      <xdr:nvSpPr>
        <xdr:cNvPr id="80" name="n_1aveValue【体育館・プール】&#10;有形固定資産減価償却率">
          <a:extLst>
            <a:ext uri="{FF2B5EF4-FFF2-40B4-BE49-F238E27FC236}">
              <a16:creationId xmlns:a16="http://schemas.microsoft.com/office/drawing/2014/main" id="{0101A962-16D6-444B-B2F2-46F8EC9B81CE}"/>
            </a:ext>
          </a:extLst>
        </xdr:cNvPr>
        <xdr:cNvSpPr txBox="1"/>
      </xdr:nvSpPr>
      <xdr:spPr>
        <a:xfrm>
          <a:off x="3582043"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a:extLst>
            <a:ext uri="{FF2B5EF4-FFF2-40B4-BE49-F238E27FC236}">
              <a16:creationId xmlns:a16="http://schemas.microsoft.com/office/drawing/2014/main" id="{4D96CF4E-331B-4B45-8D5D-90E280A0D8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a:extLst>
            <a:ext uri="{FF2B5EF4-FFF2-40B4-BE49-F238E27FC236}">
              <a16:creationId xmlns:a16="http://schemas.microsoft.com/office/drawing/2014/main" id="{DA7EB84D-7CE8-45D0-BFBF-5E1B032000E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a:extLst>
            <a:ext uri="{FF2B5EF4-FFF2-40B4-BE49-F238E27FC236}">
              <a16:creationId xmlns:a16="http://schemas.microsoft.com/office/drawing/2014/main" id="{DC9EAA37-25F4-41EA-AB98-9BB938BA623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BAE5DAC-471B-46EE-8F18-C9F30A29CC1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FE67AC1-E86F-4988-A0D1-99E4DA5281C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36830</xdr:rowOff>
    </xdr:from>
    <xdr:to>
      <xdr:col>5</xdr:col>
      <xdr:colOff>409575</xdr:colOff>
      <xdr:row>57</xdr:row>
      <xdr:rowOff>138430</xdr:rowOff>
    </xdr:to>
    <xdr:sp macro="" textlink="">
      <xdr:nvSpPr>
        <xdr:cNvPr id="86" name="円/楕円 85">
          <a:extLst>
            <a:ext uri="{FF2B5EF4-FFF2-40B4-BE49-F238E27FC236}">
              <a16:creationId xmlns:a16="http://schemas.microsoft.com/office/drawing/2014/main" id="{B3FA08F0-47CE-45A2-90D2-3B292658EDCC}"/>
            </a:ext>
          </a:extLst>
        </xdr:cNvPr>
        <xdr:cNvSpPr/>
      </xdr:nvSpPr>
      <xdr:spPr>
        <a:xfrm>
          <a:off x="3746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154957</xdr:rowOff>
    </xdr:from>
    <xdr:ext cx="405111" cy="259045"/>
    <xdr:sp macro="" textlink="">
      <xdr:nvSpPr>
        <xdr:cNvPr id="87" name="n_1mainValue【体育館・プール】&#10;有形固定資産減価償却率">
          <a:extLst>
            <a:ext uri="{FF2B5EF4-FFF2-40B4-BE49-F238E27FC236}">
              <a16:creationId xmlns:a16="http://schemas.microsoft.com/office/drawing/2014/main" id="{0ED67B15-53C2-4676-B641-666EDF61C83F}"/>
            </a:ext>
          </a:extLst>
        </xdr:cNvPr>
        <xdr:cNvSpPr txBox="1"/>
      </xdr:nvSpPr>
      <xdr:spPr>
        <a:xfrm>
          <a:off x="3582043"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8" name="正方形/長方形 87">
          <a:extLst>
            <a:ext uri="{FF2B5EF4-FFF2-40B4-BE49-F238E27FC236}">
              <a16:creationId xmlns:a16="http://schemas.microsoft.com/office/drawing/2014/main" id="{538A1EA6-43F1-4B2F-8262-7847ACE886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9" name="正方形/長方形 88">
          <a:extLst>
            <a:ext uri="{FF2B5EF4-FFF2-40B4-BE49-F238E27FC236}">
              <a16:creationId xmlns:a16="http://schemas.microsoft.com/office/drawing/2014/main" id="{52B4C4D1-0262-48BB-A295-D0969ABEBA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0" name="正方形/長方形 89">
          <a:extLst>
            <a:ext uri="{FF2B5EF4-FFF2-40B4-BE49-F238E27FC236}">
              <a16:creationId xmlns:a16="http://schemas.microsoft.com/office/drawing/2014/main" id="{4E2B8EB1-EA33-426A-9A45-92026335EE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1" name="正方形/長方形 90">
          <a:extLst>
            <a:ext uri="{FF2B5EF4-FFF2-40B4-BE49-F238E27FC236}">
              <a16:creationId xmlns:a16="http://schemas.microsoft.com/office/drawing/2014/main" id="{00C43245-1735-4A49-8814-E330C48915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2" name="正方形/長方形 91">
          <a:extLst>
            <a:ext uri="{FF2B5EF4-FFF2-40B4-BE49-F238E27FC236}">
              <a16:creationId xmlns:a16="http://schemas.microsoft.com/office/drawing/2014/main" id="{5501CD33-289C-4549-B975-BACEC5FD338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3" name="正方形/長方形 92">
          <a:extLst>
            <a:ext uri="{FF2B5EF4-FFF2-40B4-BE49-F238E27FC236}">
              <a16:creationId xmlns:a16="http://schemas.microsoft.com/office/drawing/2014/main" id="{E012F99B-2964-4FD6-9362-8B73F0B6758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4" name="正方形/長方形 93">
          <a:extLst>
            <a:ext uri="{FF2B5EF4-FFF2-40B4-BE49-F238E27FC236}">
              <a16:creationId xmlns:a16="http://schemas.microsoft.com/office/drawing/2014/main" id="{4E233B4C-5572-4E8F-90E4-8E614DC467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5" name="正方形/長方形 94">
          <a:extLst>
            <a:ext uri="{FF2B5EF4-FFF2-40B4-BE49-F238E27FC236}">
              <a16:creationId xmlns:a16="http://schemas.microsoft.com/office/drawing/2014/main" id="{F96FA7EE-5A63-4BCE-851E-CCC74C6FE99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6" name="テキスト ボックス 95">
          <a:extLst>
            <a:ext uri="{FF2B5EF4-FFF2-40B4-BE49-F238E27FC236}">
              <a16:creationId xmlns:a16="http://schemas.microsoft.com/office/drawing/2014/main" id="{CF6C40AF-7679-4F4C-8AB8-B788768BD0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7" name="直線コネクタ 96">
          <a:extLst>
            <a:ext uri="{FF2B5EF4-FFF2-40B4-BE49-F238E27FC236}">
              <a16:creationId xmlns:a16="http://schemas.microsoft.com/office/drawing/2014/main" id="{9A05CC99-A8DC-46E6-800D-C9828EE261E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a:extLst>
            <a:ext uri="{FF2B5EF4-FFF2-40B4-BE49-F238E27FC236}">
              <a16:creationId xmlns:a16="http://schemas.microsoft.com/office/drawing/2014/main" id="{3AE6ECFD-6182-4D8B-BAD4-EDCCFF48742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a:extLst>
            <a:ext uri="{FF2B5EF4-FFF2-40B4-BE49-F238E27FC236}">
              <a16:creationId xmlns:a16="http://schemas.microsoft.com/office/drawing/2014/main" id="{534008F7-57F7-401E-9223-46604ECD046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a:extLst>
            <a:ext uri="{FF2B5EF4-FFF2-40B4-BE49-F238E27FC236}">
              <a16:creationId xmlns:a16="http://schemas.microsoft.com/office/drawing/2014/main" id="{27F1E614-9602-485C-9F65-7E6C3B5F672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a:extLst>
            <a:ext uri="{FF2B5EF4-FFF2-40B4-BE49-F238E27FC236}">
              <a16:creationId xmlns:a16="http://schemas.microsoft.com/office/drawing/2014/main" id="{E491B533-0472-4304-BB0C-8ABE5FC1134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a:extLst>
            <a:ext uri="{FF2B5EF4-FFF2-40B4-BE49-F238E27FC236}">
              <a16:creationId xmlns:a16="http://schemas.microsoft.com/office/drawing/2014/main" id="{E89B3913-4B23-49DB-8702-6BF091AD93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a:extLst>
            <a:ext uri="{FF2B5EF4-FFF2-40B4-BE49-F238E27FC236}">
              <a16:creationId xmlns:a16="http://schemas.microsoft.com/office/drawing/2014/main" id="{A43D9FFC-3788-416D-B53D-42192E10F60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a:extLst>
            <a:ext uri="{FF2B5EF4-FFF2-40B4-BE49-F238E27FC236}">
              <a16:creationId xmlns:a16="http://schemas.microsoft.com/office/drawing/2014/main" id="{5EA47728-1673-44E0-B81F-4B5415646C9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a:extLst>
            <a:ext uri="{FF2B5EF4-FFF2-40B4-BE49-F238E27FC236}">
              <a16:creationId xmlns:a16="http://schemas.microsoft.com/office/drawing/2014/main" id="{2CA175C3-A366-4B94-B6C4-2C23A7A6F06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a:extLst>
            <a:ext uri="{FF2B5EF4-FFF2-40B4-BE49-F238E27FC236}">
              <a16:creationId xmlns:a16="http://schemas.microsoft.com/office/drawing/2014/main" id="{F6B24E32-CB09-4E92-B8A0-2DE2038AA70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a:extLst>
            <a:ext uri="{FF2B5EF4-FFF2-40B4-BE49-F238E27FC236}">
              <a16:creationId xmlns:a16="http://schemas.microsoft.com/office/drawing/2014/main" id="{741EC704-BE9D-40BD-B42E-58F5038137E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a:extLst>
            <a:ext uri="{FF2B5EF4-FFF2-40B4-BE49-F238E27FC236}">
              <a16:creationId xmlns:a16="http://schemas.microsoft.com/office/drawing/2014/main" id="{8BDB9568-9F6B-4033-B5A0-0A07AB72D4D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a:extLst>
            <a:ext uri="{FF2B5EF4-FFF2-40B4-BE49-F238E27FC236}">
              <a16:creationId xmlns:a16="http://schemas.microsoft.com/office/drawing/2014/main" id="{B1713CFD-1281-4485-9D2C-0F42F4F84D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a:extLst>
            <a:ext uri="{FF2B5EF4-FFF2-40B4-BE49-F238E27FC236}">
              <a16:creationId xmlns:a16="http://schemas.microsoft.com/office/drawing/2014/main" id="{7FAC1B03-01B5-4396-A3EB-5D780F9814F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44958</xdr:rowOff>
    </xdr:from>
    <xdr:to>
      <xdr:col>15</xdr:col>
      <xdr:colOff>180340</xdr:colOff>
      <xdr:row>62</xdr:row>
      <xdr:rowOff>133350</xdr:rowOff>
    </xdr:to>
    <xdr:cxnSp macro="">
      <xdr:nvCxnSpPr>
        <xdr:cNvPr id="111" name="直線コネクタ 110">
          <a:extLst>
            <a:ext uri="{FF2B5EF4-FFF2-40B4-BE49-F238E27FC236}">
              <a16:creationId xmlns:a16="http://schemas.microsoft.com/office/drawing/2014/main" id="{063AB8F2-A1B8-46F4-93C5-350110769CE5}"/>
            </a:ext>
          </a:extLst>
        </xdr:cNvPr>
        <xdr:cNvCxnSpPr/>
      </xdr:nvCxnSpPr>
      <xdr:spPr>
        <a:xfrm flipV="1">
          <a:off x="10476865" y="9474708"/>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137177</xdr:rowOff>
    </xdr:from>
    <xdr:ext cx="469744" cy="259045"/>
    <xdr:sp macro="" textlink="">
      <xdr:nvSpPr>
        <xdr:cNvPr id="112" name="【体育館・プール】&#10;一人当たり面積最小値テキスト">
          <a:extLst>
            <a:ext uri="{FF2B5EF4-FFF2-40B4-BE49-F238E27FC236}">
              <a16:creationId xmlns:a16="http://schemas.microsoft.com/office/drawing/2014/main" id="{EF58043C-DF4C-4C55-82A2-1BC54CB15C84}"/>
            </a:ext>
          </a:extLst>
        </xdr:cNvPr>
        <xdr:cNvSpPr txBox="1"/>
      </xdr:nvSpPr>
      <xdr:spPr>
        <a:xfrm>
          <a:off x="105664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62</xdr:row>
      <xdr:rowOff>133350</xdr:rowOff>
    </xdr:from>
    <xdr:to>
      <xdr:col>15</xdr:col>
      <xdr:colOff>269875</xdr:colOff>
      <xdr:row>62</xdr:row>
      <xdr:rowOff>133350</xdr:rowOff>
    </xdr:to>
    <xdr:cxnSp macro="">
      <xdr:nvCxnSpPr>
        <xdr:cNvPr id="113" name="直線コネクタ 112">
          <a:extLst>
            <a:ext uri="{FF2B5EF4-FFF2-40B4-BE49-F238E27FC236}">
              <a16:creationId xmlns:a16="http://schemas.microsoft.com/office/drawing/2014/main" id="{B8A0D381-1C0C-4463-94B4-99DE7364D0F1}"/>
            </a:ext>
          </a:extLst>
        </xdr:cNvPr>
        <xdr:cNvCxnSpPr/>
      </xdr:nvCxnSpPr>
      <xdr:spPr>
        <a:xfrm>
          <a:off x="10388600" y="107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163085</xdr:rowOff>
    </xdr:from>
    <xdr:ext cx="469744" cy="259045"/>
    <xdr:sp macro="" textlink="">
      <xdr:nvSpPr>
        <xdr:cNvPr id="114" name="【体育館・プール】&#10;一人当たり面積最大値テキスト">
          <a:extLst>
            <a:ext uri="{FF2B5EF4-FFF2-40B4-BE49-F238E27FC236}">
              <a16:creationId xmlns:a16="http://schemas.microsoft.com/office/drawing/2014/main" id="{29A145A7-6398-4372-902D-0E04FE65CFC6}"/>
            </a:ext>
          </a:extLst>
        </xdr:cNvPr>
        <xdr:cNvSpPr txBox="1"/>
      </xdr:nvSpPr>
      <xdr:spPr>
        <a:xfrm>
          <a:off x="10566400" y="924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44958</xdr:rowOff>
    </xdr:from>
    <xdr:to>
      <xdr:col>15</xdr:col>
      <xdr:colOff>269875</xdr:colOff>
      <xdr:row>55</xdr:row>
      <xdr:rowOff>44958</xdr:rowOff>
    </xdr:to>
    <xdr:cxnSp macro="">
      <xdr:nvCxnSpPr>
        <xdr:cNvPr id="115" name="直線コネクタ 114">
          <a:extLst>
            <a:ext uri="{FF2B5EF4-FFF2-40B4-BE49-F238E27FC236}">
              <a16:creationId xmlns:a16="http://schemas.microsoft.com/office/drawing/2014/main" id="{0D586A20-5754-4A70-A446-4EA411A42816}"/>
            </a:ext>
          </a:extLst>
        </xdr:cNvPr>
        <xdr:cNvCxnSpPr/>
      </xdr:nvCxnSpPr>
      <xdr:spPr>
        <a:xfrm>
          <a:off x="10388600" y="947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142511</xdr:rowOff>
    </xdr:from>
    <xdr:ext cx="469744" cy="259045"/>
    <xdr:sp macro="" textlink="">
      <xdr:nvSpPr>
        <xdr:cNvPr id="116" name="【体育館・プール】&#10;一人当たり面積平均値テキスト">
          <a:extLst>
            <a:ext uri="{FF2B5EF4-FFF2-40B4-BE49-F238E27FC236}">
              <a16:creationId xmlns:a16="http://schemas.microsoft.com/office/drawing/2014/main" id="{505E7494-1F25-40F2-B2EC-3AA03B9479F3}"/>
            </a:ext>
          </a:extLst>
        </xdr:cNvPr>
        <xdr:cNvSpPr txBox="1"/>
      </xdr:nvSpPr>
      <xdr:spPr>
        <a:xfrm>
          <a:off x="10566400" y="1042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164084</xdr:rowOff>
    </xdr:from>
    <xdr:to>
      <xdr:col>15</xdr:col>
      <xdr:colOff>231775</xdr:colOff>
      <xdr:row>61</xdr:row>
      <xdr:rowOff>94234</xdr:rowOff>
    </xdr:to>
    <xdr:sp macro="" textlink="">
      <xdr:nvSpPr>
        <xdr:cNvPr id="117" name="フローチャート : 判断 116">
          <a:extLst>
            <a:ext uri="{FF2B5EF4-FFF2-40B4-BE49-F238E27FC236}">
              <a16:creationId xmlns:a16="http://schemas.microsoft.com/office/drawing/2014/main" id="{5DE5345B-F5C4-47EF-8BE3-505610EA157D}"/>
            </a:ext>
          </a:extLst>
        </xdr:cNvPr>
        <xdr:cNvSpPr/>
      </xdr:nvSpPr>
      <xdr:spPr>
        <a:xfrm>
          <a:off x="104267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100838</xdr:rowOff>
    </xdr:from>
    <xdr:to>
      <xdr:col>14</xdr:col>
      <xdr:colOff>79375</xdr:colOff>
      <xdr:row>61</xdr:row>
      <xdr:rowOff>30988</xdr:rowOff>
    </xdr:to>
    <xdr:sp macro="" textlink="">
      <xdr:nvSpPr>
        <xdr:cNvPr id="118" name="フローチャート : 判断 117">
          <a:extLst>
            <a:ext uri="{FF2B5EF4-FFF2-40B4-BE49-F238E27FC236}">
              <a16:creationId xmlns:a16="http://schemas.microsoft.com/office/drawing/2014/main" id="{91BCC82F-C8CF-4950-9A43-B05FB33711E7}"/>
            </a:ext>
          </a:extLst>
        </xdr:cNvPr>
        <xdr:cNvSpPr/>
      </xdr:nvSpPr>
      <xdr:spPr>
        <a:xfrm>
          <a:off x="9588500" y="103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47515</xdr:rowOff>
    </xdr:from>
    <xdr:ext cx="469744" cy="259045"/>
    <xdr:sp macro="" textlink="">
      <xdr:nvSpPr>
        <xdr:cNvPr id="119" name="n_1aveValue【体育館・プール】&#10;一人当たり面積">
          <a:extLst>
            <a:ext uri="{FF2B5EF4-FFF2-40B4-BE49-F238E27FC236}">
              <a16:creationId xmlns:a16="http://schemas.microsoft.com/office/drawing/2014/main" id="{1E3E9C16-2026-4EB7-BF57-C99501369160}"/>
            </a:ext>
          </a:extLst>
        </xdr:cNvPr>
        <xdr:cNvSpPr txBox="1"/>
      </xdr:nvSpPr>
      <xdr:spPr>
        <a:xfrm>
          <a:off x="9391727" y="101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E2710F42-0636-4A8D-AAC1-EE2D9A2977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1F1CA8D0-70B1-4464-AAD6-2C4A65199AF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EC24B8D7-00CB-4A52-AB6E-F396A05FF7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42163F0F-AEDA-4AE9-90E1-00C70771E57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4A815797-5F8A-4ED0-ACF8-53470B61FB3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93218</xdr:rowOff>
    </xdr:from>
    <xdr:to>
      <xdr:col>14</xdr:col>
      <xdr:colOff>79375</xdr:colOff>
      <xdr:row>63</xdr:row>
      <xdr:rowOff>23368</xdr:rowOff>
    </xdr:to>
    <xdr:sp macro="" textlink="">
      <xdr:nvSpPr>
        <xdr:cNvPr id="125" name="円/楕円 124">
          <a:extLst>
            <a:ext uri="{FF2B5EF4-FFF2-40B4-BE49-F238E27FC236}">
              <a16:creationId xmlns:a16="http://schemas.microsoft.com/office/drawing/2014/main" id="{D8F3C785-B119-43DA-A1AF-1D0D9AE75014}"/>
            </a:ext>
          </a:extLst>
        </xdr:cNvPr>
        <xdr:cNvSpPr/>
      </xdr:nvSpPr>
      <xdr:spPr>
        <a:xfrm>
          <a:off x="9588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14495</xdr:rowOff>
    </xdr:from>
    <xdr:ext cx="469744" cy="259045"/>
    <xdr:sp macro="" textlink="">
      <xdr:nvSpPr>
        <xdr:cNvPr id="126" name="n_1mainValue【体育館・プール】&#10;一人当たり面積">
          <a:extLst>
            <a:ext uri="{FF2B5EF4-FFF2-40B4-BE49-F238E27FC236}">
              <a16:creationId xmlns:a16="http://schemas.microsoft.com/office/drawing/2014/main" id="{0CB95C6F-75E8-409A-B80C-9CC3BBA4845E}"/>
            </a:ext>
          </a:extLst>
        </xdr:cNvPr>
        <xdr:cNvSpPr txBox="1"/>
      </xdr:nvSpPr>
      <xdr:spPr>
        <a:xfrm>
          <a:off x="93917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a:extLst>
            <a:ext uri="{FF2B5EF4-FFF2-40B4-BE49-F238E27FC236}">
              <a16:creationId xmlns:a16="http://schemas.microsoft.com/office/drawing/2014/main" id="{BA04F7D0-DB8D-439A-80CB-E4E94F1B08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a:extLst>
            <a:ext uri="{FF2B5EF4-FFF2-40B4-BE49-F238E27FC236}">
              <a16:creationId xmlns:a16="http://schemas.microsoft.com/office/drawing/2014/main" id="{373A0C60-47EA-4239-B606-554F6923F1F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a:extLst>
            <a:ext uri="{FF2B5EF4-FFF2-40B4-BE49-F238E27FC236}">
              <a16:creationId xmlns:a16="http://schemas.microsoft.com/office/drawing/2014/main" id="{3C48FF37-C283-4533-9A5F-C0A5E8E53A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a:extLst>
            <a:ext uri="{FF2B5EF4-FFF2-40B4-BE49-F238E27FC236}">
              <a16:creationId xmlns:a16="http://schemas.microsoft.com/office/drawing/2014/main" id="{A4A9678F-446C-4D99-901E-1885BD3B29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a:extLst>
            <a:ext uri="{FF2B5EF4-FFF2-40B4-BE49-F238E27FC236}">
              <a16:creationId xmlns:a16="http://schemas.microsoft.com/office/drawing/2014/main" id="{9717E0F7-A7ED-4A52-B9D8-3C7087B9654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a:extLst>
            <a:ext uri="{FF2B5EF4-FFF2-40B4-BE49-F238E27FC236}">
              <a16:creationId xmlns:a16="http://schemas.microsoft.com/office/drawing/2014/main" id="{0D3E0A1B-9617-4522-8B6A-DED91A060CD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a:extLst>
            <a:ext uri="{FF2B5EF4-FFF2-40B4-BE49-F238E27FC236}">
              <a16:creationId xmlns:a16="http://schemas.microsoft.com/office/drawing/2014/main" id="{78652069-0693-4524-8DD7-4851258D01B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a:extLst>
            <a:ext uri="{FF2B5EF4-FFF2-40B4-BE49-F238E27FC236}">
              <a16:creationId xmlns:a16="http://schemas.microsoft.com/office/drawing/2014/main" id="{8C4D4DBE-838D-4E65-A54A-E7E43F4DC91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a:extLst>
            <a:ext uri="{FF2B5EF4-FFF2-40B4-BE49-F238E27FC236}">
              <a16:creationId xmlns:a16="http://schemas.microsoft.com/office/drawing/2014/main" id="{C6C359C4-B110-4492-84C2-BBDA9DF2A2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a:extLst>
            <a:ext uri="{FF2B5EF4-FFF2-40B4-BE49-F238E27FC236}">
              <a16:creationId xmlns:a16="http://schemas.microsoft.com/office/drawing/2014/main" id="{451832D8-F691-4632-A1A1-AF85955955F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a:extLst>
            <a:ext uri="{FF2B5EF4-FFF2-40B4-BE49-F238E27FC236}">
              <a16:creationId xmlns:a16="http://schemas.microsoft.com/office/drawing/2014/main" id="{424C930B-2297-456A-8DFD-6CBD13ED593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8" name="直線コネクタ 137">
          <a:extLst>
            <a:ext uri="{FF2B5EF4-FFF2-40B4-BE49-F238E27FC236}">
              <a16:creationId xmlns:a16="http://schemas.microsoft.com/office/drawing/2014/main" id="{AC153EFC-FBD4-41BB-80BB-615863FC0A3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9" name="テキスト ボックス 138">
          <a:extLst>
            <a:ext uri="{FF2B5EF4-FFF2-40B4-BE49-F238E27FC236}">
              <a16:creationId xmlns:a16="http://schemas.microsoft.com/office/drawing/2014/main" id="{8D684143-EDB5-4F2F-BADE-207E0B94734E}"/>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0" name="直線コネクタ 139">
          <a:extLst>
            <a:ext uri="{FF2B5EF4-FFF2-40B4-BE49-F238E27FC236}">
              <a16:creationId xmlns:a16="http://schemas.microsoft.com/office/drawing/2014/main" id="{02232C0C-65C3-409E-A53B-76361C1498A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1" name="テキスト ボックス 140">
          <a:extLst>
            <a:ext uri="{FF2B5EF4-FFF2-40B4-BE49-F238E27FC236}">
              <a16:creationId xmlns:a16="http://schemas.microsoft.com/office/drawing/2014/main" id="{6A92E0CE-6CC0-4105-BE16-3769FDC424E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2" name="直線コネクタ 141">
          <a:extLst>
            <a:ext uri="{FF2B5EF4-FFF2-40B4-BE49-F238E27FC236}">
              <a16:creationId xmlns:a16="http://schemas.microsoft.com/office/drawing/2014/main" id="{A853F4FE-73A0-4A81-824F-AC6B03C8230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3" name="テキスト ボックス 142">
          <a:extLst>
            <a:ext uri="{FF2B5EF4-FFF2-40B4-BE49-F238E27FC236}">
              <a16:creationId xmlns:a16="http://schemas.microsoft.com/office/drawing/2014/main" id="{BDD13914-18E9-4DB0-ABBD-9A84B0F65A5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4" name="直線コネクタ 143">
          <a:extLst>
            <a:ext uri="{FF2B5EF4-FFF2-40B4-BE49-F238E27FC236}">
              <a16:creationId xmlns:a16="http://schemas.microsoft.com/office/drawing/2014/main" id="{6191435F-F93D-4F6B-96CC-6016C1F10BB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5" name="テキスト ボックス 144">
          <a:extLst>
            <a:ext uri="{FF2B5EF4-FFF2-40B4-BE49-F238E27FC236}">
              <a16:creationId xmlns:a16="http://schemas.microsoft.com/office/drawing/2014/main" id="{9184CE1A-1EFD-4786-B57F-2C067B5E9C0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6" name="直線コネクタ 145">
          <a:extLst>
            <a:ext uri="{FF2B5EF4-FFF2-40B4-BE49-F238E27FC236}">
              <a16:creationId xmlns:a16="http://schemas.microsoft.com/office/drawing/2014/main" id="{A542F390-C560-4908-A960-377DC646FF2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7" name="テキスト ボックス 146">
          <a:extLst>
            <a:ext uri="{FF2B5EF4-FFF2-40B4-BE49-F238E27FC236}">
              <a16:creationId xmlns:a16="http://schemas.microsoft.com/office/drawing/2014/main" id="{27D5475B-EF43-410D-AFE2-00BCAC6D8DE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8" name="【福祉施設】&#10;有形固定資産減価償却率グラフ枠">
          <a:extLst>
            <a:ext uri="{FF2B5EF4-FFF2-40B4-BE49-F238E27FC236}">
              <a16:creationId xmlns:a16="http://schemas.microsoft.com/office/drawing/2014/main" id="{36B6ECEF-5B35-48A8-B4EC-D410E8C38F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150113</xdr:rowOff>
    </xdr:from>
    <xdr:to>
      <xdr:col>6</xdr:col>
      <xdr:colOff>510540</xdr:colOff>
      <xdr:row>84</xdr:row>
      <xdr:rowOff>106680</xdr:rowOff>
    </xdr:to>
    <xdr:cxnSp macro="">
      <xdr:nvCxnSpPr>
        <xdr:cNvPr id="149" name="直線コネクタ 148">
          <a:extLst>
            <a:ext uri="{FF2B5EF4-FFF2-40B4-BE49-F238E27FC236}">
              <a16:creationId xmlns:a16="http://schemas.microsoft.com/office/drawing/2014/main" id="{9ED75BBE-8DB1-4556-8DE1-578DF2886C42}"/>
            </a:ext>
          </a:extLst>
        </xdr:cNvPr>
        <xdr:cNvCxnSpPr/>
      </xdr:nvCxnSpPr>
      <xdr:spPr>
        <a:xfrm flipV="1">
          <a:off x="4634865" y="13351763"/>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110507</xdr:rowOff>
    </xdr:from>
    <xdr:ext cx="405111" cy="259045"/>
    <xdr:sp macro="" textlink="">
      <xdr:nvSpPr>
        <xdr:cNvPr id="150" name="【福祉施設】&#10;有形固定資産減価償却率最小値テキスト">
          <a:extLst>
            <a:ext uri="{FF2B5EF4-FFF2-40B4-BE49-F238E27FC236}">
              <a16:creationId xmlns:a16="http://schemas.microsoft.com/office/drawing/2014/main" id="{193FF532-DE26-43B3-AC68-5F9F4DA769A3}"/>
            </a:ext>
          </a:extLst>
        </xdr:cNvPr>
        <xdr:cNvSpPr txBox="1"/>
      </xdr:nvSpPr>
      <xdr:spPr>
        <a:xfrm>
          <a:off x="47244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84</xdr:row>
      <xdr:rowOff>106680</xdr:rowOff>
    </xdr:from>
    <xdr:to>
      <xdr:col>6</xdr:col>
      <xdr:colOff>600075</xdr:colOff>
      <xdr:row>84</xdr:row>
      <xdr:rowOff>106680</xdr:rowOff>
    </xdr:to>
    <xdr:cxnSp macro="">
      <xdr:nvCxnSpPr>
        <xdr:cNvPr id="151" name="直線コネクタ 150">
          <a:extLst>
            <a:ext uri="{FF2B5EF4-FFF2-40B4-BE49-F238E27FC236}">
              <a16:creationId xmlns:a16="http://schemas.microsoft.com/office/drawing/2014/main" id="{EEEF6227-80A5-4359-A8C6-CDBF3F38C81E}"/>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96790</xdr:rowOff>
    </xdr:from>
    <xdr:ext cx="405111" cy="259045"/>
    <xdr:sp macro="" textlink="">
      <xdr:nvSpPr>
        <xdr:cNvPr id="152" name="【福祉施設】&#10;有形固定資産減価償却率最大値テキスト">
          <a:extLst>
            <a:ext uri="{FF2B5EF4-FFF2-40B4-BE49-F238E27FC236}">
              <a16:creationId xmlns:a16="http://schemas.microsoft.com/office/drawing/2014/main" id="{0047A5C3-3303-449C-B73A-58AB2E96095E}"/>
            </a:ext>
          </a:extLst>
        </xdr:cNvPr>
        <xdr:cNvSpPr txBox="1"/>
      </xdr:nvSpPr>
      <xdr:spPr>
        <a:xfrm>
          <a:off x="47244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77</xdr:row>
      <xdr:rowOff>150113</xdr:rowOff>
    </xdr:from>
    <xdr:to>
      <xdr:col>6</xdr:col>
      <xdr:colOff>600075</xdr:colOff>
      <xdr:row>77</xdr:row>
      <xdr:rowOff>150113</xdr:rowOff>
    </xdr:to>
    <xdr:cxnSp macro="">
      <xdr:nvCxnSpPr>
        <xdr:cNvPr id="153" name="直線コネクタ 152">
          <a:extLst>
            <a:ext uri="{FF2B5EF4-FFF2-40B4-BE49-F238E27FC236}">
              <a16:creationId xmlns:a16="http://schemas.microsoft.com/office/drawing/2014/main" id="{BEB36B2D-7ED9-43C6-BD7C-5C058D13BA53}"/>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75455</xdr:rowOff>
    </xdr:from>
    <xdr:ext cx="405111" cy="259045"/>
    <xdr:sp macro="" textlink="">
      <xdr:nvSpPr>
        <xdr:cNvPr id="154" name="【福祉施設】&#10;有形固定資産減価償却率平均値テキスト">
          <a:extLst>
            <a:ext uri="{FF2B5EF4-FFF2-40B4-BE49-F238E27FC236}">
              <a16:creationId xmlns:a16="http://schemas.microsoft.com/office/drawing/2014/main" id="{BA876091-ADDA-444B-82B3-CC79E40CAFE9}"/>
            </a:ext>
          </a:extLst>
        </xdr:cNvPr>
        <xdr:cNvSpPr txBox="1"/>
      </xdr:nvSpPr>
      <xdr:spPr>
        <a:xfrm>
          <a:off x="47244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97028</xdr:rowOff>
    </xdr:from>
    <xdr:to>
      <xdr:col>6</xdr:col>
      <xdr:colOff>561975</xdr:colOff>
      <xdr:row>83</xdr:row>
      <xdr:rowOff>27178</xdr:rowOff>
    </xdr:to>
    <xdr:sp macro="" textlink="">
      <xdr:nvSpPr>
        <xdr:cNvPr id="155" name="フローチャート : 判断 154">
          <a:extLst>
            <a:ext uri="{FF2B5EF4-FFF2-40B4-BE49-F238E27FC236}">
              <a16:creationId xmlns:a16="http://schemas.microsoft.com/office/drawing/2014/main" id="{67F5CD34-6093-48A6-8C7A-D900B11C5450}"/>
            </a:ext>
          </a:extLst>
        </xdr:cNvPr>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26163</xdr:rowOff>
    </xdr:from>
    <xdr:to>
      <xdr:col>5</xdr:col>
      <xdr:colOff>409575</xdr:colOff>
      <xdr:row>81</xdr:row>
      <xdr:rowOff>127763</xdr:rowOff>
    </xdr:to>
    <xdr:sp macro="" textlink="">
      <xdr:nvSpPr>
        <xdr:cNvPr id="156" name="フローチャート : 判断 155">
          <a:extLst>
            <a:ext uri="{FF2B5EF4-FFF2-40B4-BE49-F238E27FC236}">
              <a16:creationId xmlns:a16="http://schemas.microsoft.com/office/drawing/2014/main" id="{A3758BAE-C509-4B87-B133-F985946847D0}"/>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118890</xdr:rowOff>
    </xdr:from>
    <xdr:ext cx="405111" cy="259045"/>
    <xdr:sp macro="" textlink="">
      <xdr:nvSpPr>
        <xdr:cNvPr id="157" name="n_1aveValue【福祉施設】&#10;有形固定資産減価償却率">
          <a:extLst>
            <a:ext uri="{FF2B5EF4-FFF2-40B4-BE49-F238E27FC236}">
              <a16:creationId xmlns:a16="http://schemas.microsoft.com/office/drawing/2014/main" id="{E415A657-4116-404B-97B7-684EBB8D2A6C}"/>
            </a:ext>
          </a:extLst>
        </xdr:cNvPr>
        <xdr:cNvSpPr txBox="1"/>
      </xdr:nvSpPr>
      <xdr:spPr>
        <a:xfrm>
          <a:off x="3582043"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C80D8D67-C859-49B5-A086-9488D846AAF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18C2A0B7-6075-40E4-B6F7-9B29F26DD88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4F6B781C-748B-49C8-8BCC-61992C5D15C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CAFC3597-A667-4AA5-8C86-D07E5CE7D99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97D473DD-028E-4C07-94F6-8005E1FE6D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165608</xdr:rowOff>
    </xdr:from>
    <xdr:to>
      <xdr:col>5</xdr:col>
      <xdr:colOff>409575</xdr:colOff>
      <xdr:row>79</xdr:row>
      <xdr:rowOff>95758</xdr:rowOff>
    </xdr:to>
    <xdr:sp macro="" textlink="">
      <xdr:nvSpPr>
        <xdr:cNvPr id="163" name="円/楕円 162">
          <a:extLst>
            <a:ext uri="{FF2B5EF4-FFF2-40B4-BE49-F238E27FC236}">
              <a16:creationId xmlns:a16="http://schemas.microsoft.com/office/drawing/2014/main" id="{FC960383-75D6-4AC0-9805-6ECDA4F6A648}"/>
            </a:ext>
          </a:extLst>
        </xdr:cNvPr>
        <xdr:cNvSpPr/>
      </xdr:nvSpPr>
      <xdr:spPr>
        <a:xfrm>
          <a:off x="3746500" y="13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112285</xdr:rowOff>
    </xdr:from>
    <xdr:ext cx="405111" cy="259045"/>
    <xdr:sp macro="" textlink="">
      <xdr:nvSpPr>
        <xdr:cNvPr id="164" name="n_1mainValue【福祉施設】&#10;有形固定資産減価償却率">
          <a:extLst>
            <a:ext uri="{FF2B5EF4-FFF2-40B4-BE49-F238E27FC236}">
              <a16:creationId xmlns:a16="http://schemas.microsoft.com/office/drawing/2014/main" id="{3B8558DF-A372-4B2C-B19D-055773DF151C}"/>
            </a:ext>
          </a:extLst>
        </xdr:cNvPr>
        <xdr:cNvSpPr txBox="1"/>
      </xdr:nvSpPr>
      <xdr:spPr>
        <a:xfrm>
          <a:off x="3582043" y="1331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5" name="正方形/長方形 164">
          <a:extLst>
            <a:ext uri="{FF2B5EF4-FFF2-40B4-BE49-F238E27FC236}">
              <a16:creationId xmlns:a16="http://schemas.microsoft.com/office/drawing/2014/main" id="{6315B1C3-A23F-413A-B089-30CBE9B272B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6" name="正方形/長方形 165">
          <a:extLst>
            <a:ext uri="{FF2B5EF4-FFF2-40B4-BE49-F238E27FC236}">
              <a16:creationId xmlns:a16="http://schemas.microsoft.com/office/drawing/2014/main" id="{9DC52AF2-9EAC-4CA4-A1B9-051DADAD79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7" name="正方形/長方形 166">
          <a:extLst>
            <a:ext uri="{FF2B5EF4-FFF2-40B4-BE49-F238E27FC236}">
              <a16:creationId xmlns:a16="http://schemas.microsoft.com/office/drawing/2014/main" id="{C5170663-D9F9-4985-99A2-982D830828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8" name="正方形/長方形 167">
          <a:extLst>
            <a:ext uri="{FF2B5EF4-FFF2-40B4-BE49-F238E27FC236}">
              <a16:creationId xmlns:a16="http://schemas.microsoft.com/office/drawing/2014/main" id="{40A58F0F-6AF3-4279-9A7F-D6532A6A253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9" name="正方形/長方形 168">
          <a:extLst>
            <a:ext uri="{FF2B5EF4-FFF2-40B4-BE49-F238E27FC236}">
              <a16:creationId xmlns:a16="http://schemas.microsoft.com/office/drawing/2014/main" id="{1C17E58C-41AE-452A-A83A-404C74589C6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0" name="正方形/長方形 169">
          <a:extLst>
            <a:ext uri="{FF2B5EF4-FFF2-40B4-BE49-F238E27FC236}">
              <a16:creationId xmlns:a16="http://schemas.microsoft.com/office/drawing/2014/main" id="{E25A986F-A17B-42BD-A782-7300E6F3B34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1" name="正方形/長方形 170">
          <a:extLst>
            <a:ext uri="{FF2B5EF4-FFF2-40B4-BE49-F238E27FC236}">
              <a16:creationId xmlns:a16="http://schemas.microsoft.com/office/drawing/2014/main" id="{26A5119C-6BB9-4FEC-BE79-CA5A786A5E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2" name="正方形/長方形 171">
          <a:extLst>
            <a:ext uri="{FF2B5EF4-FFF2-40B4-BE49-F238E27FC236}">
              <a16:creationId xmlns:a16="http://schemas.microsoft.com/office/drawing/2014/main" id="{B98B65D9-25B5-4C3B-9B93-1E2A8C096E8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3" name="テキスト ボックス 172">
          <a:extLst>
            <a:ext uri="{FF2B5EF4-FFF2-40B4-BE49-F238E27FC236}">
              <a16:creationId xmlns:a16="http://schemas.microsoft.com/office/drawing/2014/main" id="{23BA56B7-C177-4AC1-B878-7E8AF4D4808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4" name="直線コネクタ 173">
          <a:extLst>
            <a:ext uri="{FF2B5EF4-FFF2-40B4-BE49-F238E27FC236}">
              <a16:creationId xmlns:a16="http://schemas.microsoft.com/office/drawing/2014/main" id="{0E45F76C-6220-4472-B5B2-7B477C10423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5" name="直線コネクタ 174">
          <a:extLst>
            <a:ext uri="{FF2B5EF4-FFF2-40B4-BE49-F238E27FC236}">
              <a16:creationId xmlns:a16="http://schemas.microsoft.com/office/drawing/2014/main" id="{E433C746-49BA-4CED-9463-36E4DA1ACC3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8242EDC0-60F6-464F-90E4-3FD954BFBE3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7" name="直線コネクタ 176">
          <a:extLst>
            <a:ext uri="{FF2B5EF4-FFF2-40B4-BE49-F238E27FC236}">
              <a16:creationId xmlns:a16="http://schemas.microsoft.com/office/drawing/2014/main" id="{0F54AF5D-150C-486F-9A50-659326B313A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8" name="テキスト ボックス 177">
          <a:extLst>
            <a:ext uri="{FF2B5EF4-FFF2-40B4-BE49-F238E27FC236}">
              <a16:creationId xmlns:a16="http://schemas.microsoft.com/office/drawing/2014/main" id="{D00742F5-A67B-4EA1-A5A4-7DDD4A60A6E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9" name="直線コネクタ 178">
          <a:extLst>
            <a:ext uri="{FF2B5EF4-FFF2-40B4-BE49-F238E27FC236}">
              <a16:creationId xmlns:a16="http://schemas.microsoft.com/office/drawing/2014/main" id="{3EF1D539-3A3A-4DF1-8A30-AAC563F3D63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0" name="テキスト ボックス 179">
          <a:extLst>
            <a:ext uri="{FF2B5EF4-FFF2-40B4-BE49-F238E27FC236}">
              <a16:creationId xmlns:a16="http://schemas.microsoft.com/office/drawing/2014/main" id="{9B8353F2-2F15-4D49-B585-63D0B9B52AB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1" name="直線コネクタ 180">
          <a:extLst>
            <a:ext uri="{FF2B5EF4-FFF2-40B4-BE49-F238E27FC236}">
              <a16:creationId xmlns:a16="http://schemas.microsoft.com/office/drawing/2014/main" id="{C1BAD402-6AEA-4CC9-B502-F170EDC6CF4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2" name="テキスト ボックス 181">
          <a:extLst>
            <a:ext uri="{FF2B5EF4-FFF2-40B4-BE49-F238E27FC236}">
              <a16:creationId xmlns:a16="http://schemas.microsoft.com/office/drawing/2014/main" id="{E5BBA31A-AFB9-4B00-B50A-74E7321C09B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3" name="直線コネクタ 182">
          <a:extLst>
            <a:ext uri="{FF2B5EF4-FFF2-40B4-BE49-F238E27FC236}">
              <a16:creationId xmlns:a16="http://schemas.microsoft.com/office/drawing/2014/main" id="{EB9407C8-21F9-4FED-9134-2E53AA6DB39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4" name="テキスト ボックス 183">
          <a:extLst>
            <a:ext uri="{FF2B5EF4-FFF2-40B4-BE49-F238E27FC236}">
              <a16:creationId xmlns:a16="http://schemas.microsoft.com/office/drawing/2014/main" id="{20C0F793-2583-48C7-815F-4FBAE028482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5" name="直線コネクタ 184">
          <a:extLst>
            <a:ext uri="{FF2B5EF4-FFF2-40B4-BE49-F238E27FC236}">
              <a16:creationId xmlns:a16="http://schemas.microsoft.com/office/drawing/2014/main" id="{79229299-D89B-433A-9D89-C8E4228A6F5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6" name="テキスト ボックス 185">
          <a:extLst>
            <a:ext uri="{FF2B5EF4-FFF2-40B4-BE49-F238E27FC236}">
              <a16:creationId xmlns:a16="http://schemas.microsoft.com/office/drawing/2014/main" id="{02AEA90C-CDB4-4A01-875B-D45BC75BCC2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7" name="直線コネクタ 186">
          <a:extLst>
            <a:ext uri="{FF2B5EF4-FFF2-40B4-BE49-F238E27FC236}">
              <a16:creationId xmlns:a16="http://schemas.microsoft.com/office/drawing/2014/main" id="{70AA6956-01CE-46F2-98A9-4BE2B8A3162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8" name="テキスト ボックス 187">
          <a:extLst>
            <a:ext uri="{FF2B5EF4-FFF2-40B4-BE49-F238E27FC236}">
              <a16:creationId xmlns:a16="http://schemas.microsoft.com/office/drawing/2014/main" id="{3D6B6551-2CE0-456A-A1BE-BAFE267C684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9" name="【福祉施設】&#10;一人当たり面積グラフ枠">
          <a:extLst>
            <a:ext uri="{FF2B5EF4-FFF2-40B4-BE49-F238E27FC236}">
              <a16:creationId xmlns:a16="http://schemas.microsoft.com/office/drawing/2014/main" id="{B83AE8E0-9C3B-4D27-934F-CFDA3D3D43B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90" name="直線コネクタ 189">
          <a:extLst>
            <a:ext uri="{FF2B5EF4-FFF2-40B4-BE49-F238E27FC236}">
              <a16:creationId xmlns:a16="http://schemas.microsoft.com/office/drawing/2014/main" id="{DEDA5EAE-4E61-4D41-8EA8-872A5D0BBEBB}"/>
            </a:ext>
          </a:extLst>
        </xdr:cNvPr>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91" name="【福祉施設】&#10;一人当たり面積最小値テキスト">
          <a:extLst>
            <a:ext uri="{FF2B5EF4-FFF2-40B4-BE49-F238E27FC236}">
              <a16:creationId xmlns:a16="http://schemas.microsoft.com/office/drawing/2014/main" id="{0DE52C9A-4588-4870-B3BE-A76D964D9B5D}"/>
            </a:ext>
          </a:extLst>
        </xdr:cNvPr>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92" name="直線コネクタ 191">
          <a:extLst>
            <a:ext uri="{FF2B5EF4-FFF2-40B4-BE49-F238E27FC236}">
              <a16:creationId xmlns:a16="http://schemas.microsoft.com/office/drawing/2014/main" id="{ECA17B4C-0C30-44A7-8CB5-89EDA81E916E}"/>
            </a:ext>
          </a:extLst>
        </xdr:cNvPr>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93" name="【福祉施設】&#10;一人当たり面積最大値テキスト">
          <a:extLst>
            <a:ext uri="{FF2B5EF4-FFF2-40B4-BE49-F238E27FC236}">
              <a16:creationId xmlns:a16="http://schemas.microsoft.com/office/drawing/2014/main" id="{BC0568D4-5872-475D-AEBC-2BF5E6BBB059}"/>
            </a:ext>
          </a:extLst>
        </xdr:cNvPr>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94" name="直線コネクタ 193">
          <a:extLst>
            <a:ext uri="{FF2B5EF4-FFF2-40B4-BE49-F238E27FC236}">
              <a16:creationId xmlns:a16="http://schemas.microsoft.com/office/drawing/2014/main" id="{C46E1041-33BF-41AD-B04A-6D897683151B}"/>
            </a:ext>
          </a:extLst>
        </xdr:cNvPr>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95" name="【福祉施設】&#10;一人当たり面積平均値テキスト">
          <a:extLst>
            <a:ext uri="{FF2B5EF4-FFF2-40B4-BE49-F238E27FC236}">
              <a16:creationId xmlns:a16="http://schemas.microsoft.com/office/drawing/2014/main" id="{30047855-45C9-4DDF-B323-8EF9EF857EEC}"/>
            </a:ext>
          </a:extLst>
        </xdr:cNvPr>
        <xdr:cNvSpPr txBox="1"/>
      </xdr:nvSpPr>
      <xdr:spPr>
        <a:xfrm>
          <a:off x="10566400" y="1441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96" name="フローチャート : 判断 195">
          <a:extLst>
            <a:ext uri="{FF2B5EF4-FFF2-40B4-BE49-F238E27FC236}">
              <a16:creationId xmlns:a16="http://schemas.microsoft.com/office/drawing/2014/main" id="{CACE4EB1-E8DB-4EEC-8DBB-1E4D359B09C5}"/>
            </a:ext>
          </a:extLst>
        </xdr:cNvPr>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197" name="フローチャート : 判断 196">
          <a:extLst>
            <a:ext uri="{FF2B5EF4-FFF2-40B4-BE49-F238E27FC236}">
              <a16:creationId xmlns:a16="http://schemas.microsoft.com/office/drawing/2014/main" id="{49328008-01C6-499B-B587-486B4C693C98}"/>
            </a:ext>
          </a:extLst>
        </xdr:cNvPr>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74403</xdr:rowOff>
    </xdr:from>
    <xdr:ext cx="469744" cy="259045"/>
    <xdr:sp macro="" textlink="">
      <xdr:nvSpPr>
        <xdr:cNvPr id="198" name="n_1aveValue【福祉施設】&#10;一人当たり面積">
          <a:extLst>
            <a:ext uri="{FF2B5EF4-FFF2-40B4-BE49-F238E27FC236}">
              <a16:creationId xmlns:a16="http://schemas.microsoft.com/office/drawing/2014/main" id="{87A166A2-2C1F-482B-A4C1-A19C596C0452}"/>
            </a:ext>
          </a:extLst>
        </xdr:cNvPr>
        <xdr:cNvSpPr txBox="1"/>
      </xdr:nvSpPr>
      <xdr:spPr>
        <a:xfrm>
          <a:off x="93917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43D23004-6206-45FE-9027-7420AE59ED8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12F4540-9C83-44E7-AF29-D449FCD279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33F71E8D-C7BA-495F-9F42-63345CECAF3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3D0462F-C988-4202-A7F7-CC2CFB7A2EA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BAD4393A-CAA5-476C-A275-6DE6A7BA506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12881</xdr:rowOff>
    </xdr:from>
    <xdr:to>
      <xdr:col>14</xdr:col>
      <xdr:colOff>79375</xdr:colOff>
      <xdr:row>83</xdr:row>
      <xdr:rowOff>114481</xdr:rowOff>
    </xdr:to>
    <xdr:sp macro="" textlink="">
      <xdr:nvSpPr>
        <xdr:cNvPr id="204" name="円/楕円 203">
          <a:extLst>
            <a:ext uri="{FF2B5EF4-FFF2-40B4-BE49-F238E27FC236}">
              <a16:creationId xmlns:a16="http://schemas.microsoft.com/office/drawing/2014/main" id="{7D562631-8325-4B4C-A472-4BCFE6487C51}"/>
            </a:ext>
          </a:extLst>
        </xdr:cNvPr>
        <xdr:cNvSpPr/>
      </xdr:nvSpPr>
      <xdr:spPr>
        <a:xfrm>
          <a:off x="9588500" y="142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105608</xdr:rowOff>
    </xdr:from>
    <xdr:ext cx="469744" cy="259045"/>
    <xdr:sp macro="" textlink="">
      <xdr:nvSpPr>
        <xdr:cNvPr id="205" name="n_1mainValue【福祉施設】&#10;一人当たり面積">
          <a:extLst>
            <a:ext uri="{FF2B5EF4-FFF2-40B4-BE49-F238E27FC236}">
              <a16:creationId xmlns:a16="http://schemas.microsoft.com/office/drawing/2014/main" id="{CFC5DFEC-5449-4100-8264-72E09A821030}"/>
            </a:ext>
          </a:extLst>
        </xdr:cNvPr>
        <xdr:cNvSpPr txBox="1"/>
      </xdr:nvSpPr>
      <xdr:spPr>
        <a:xfrm>
          <a:off x="9391727" y="1433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a:extLst>
            <a:ext uri="{FF2B5EF4-FFF2-40B4-BE49-F238E27FC236}">
              <a16:creationId xmlns:a16="http://schemas.microsoft.com/office/drawing/2014/main" id="{2FE072A2-5DB2-42D9-88D6-6092BF66ABE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a:extLst>
            <a:ext uri="{FF2B5EF4-FFF2-40B4-BE49-F238E27FC236}">
              <a16:creationId xmlns:a16="http://schemas.microsoft.com/office/drawing/2014/main" id="{48A4DA89-4387-465E-800C-0ABAF6E3588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a:extLst>
            <a:ext uri="{FF2B5EF4-FFF2-40B4-BE49-F238E27FC236}">
              <a16:creationId xmlns:a16="http://schemas.microsoft.com/office/drawing/2014/main" id="{E2E9E3EB-B815-48E6-A257-B668F02B0D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a:extLst>
            <a:ext uri="{FF2B5EF4-FFF2-40B4-BE49-F238E27FC236}">
              <a16:creationId xmlns:a16="http://schemas.microsoft.com/office/drawing/2014/main" id="{9AEDFD42-5C2B-419A-98A9-17220BEE21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a:extLst>
            <a:ext uri="{FF2B5EF4-FFF2-40B4-BE49-F238E27FC236}">
              <a16:creationId xmlns:a16="http://schemas.microsoft.com/office/drawing/2014/main" id="{7503222C-1AC7-4DBD-80DC-B05D0D0E3B5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a:extLst>
            <a:ext uri="{FF2B5EF4-FFF2-40B4-BE49-F238E27FC236}">
              <a16:creationId xmlns:a16="http://schemas.microsoft.com/office/drawing/2014/main" id="{162844BF-7122-4953-BD71-DFF5BF090B8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a:extLst>
            <a:ext uri="{FF2B5EF4-FFF2-40B4-BE49-F238E27FC236}">
              <a16:creationId xmlns:a16="http://schemas.microsoft.com/office/drawing/2014/main" id="{5C9893FA-5BB8-482C-8A96-B808F2D423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a:extLst>
            <a:ext uri="{FF2B5EF4-FFF2-40B4-BE49-F238E27FC236}">
              <a16:creationId xmlns:a16="http://schemas.microsoft.com/office/drawing/2014/main" id="{7BE5F850-F40C-44C0-866F-F917E24FBEE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a:extLst>
            <a:ext uri="{FF2B5EF4-FFF2-40B4-BE49-F238E27FC236}">
              <a16:creationId xmlns:a16="http://schemas.microsoft.com/office/drawing/2014/main" id="{EDCBCDAB-9BAE-428E-9C87-4433EBFDC59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a:extLst>
            <a:ext uri="{FF2B5EF4-FFF2-40B4-BE49-F238E27FC236}">
              <a16:creationId xmlns:a16="http://schemas.microsoft.com/office/drawing/2014/main" id="{6E2C68B4-4118-4AFC-9A5A-B45B1C660E5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16" name="直線コネクタ 215">
          <a:extLst>
            <a:ext uri="{FF2B5EF4-FFF2-40B4-BE49-F238E27FC236}">
              <a16:creationId xmlns:a16="http://schemas.microsoft.com/office/drawing/2014/main" id="{DF8D8262-5282-41A0-B59D-0C8D4DAEA55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17" name="テキスト ボックス 216">
          <a:extLst>
            <a:ext uri="{FF2B5EF4-FFF2-40B4-BE49-F238E27FC236}">
              <a16:creationId xmlns:a16="http://schemas.microsoft.com/office/drawing/2014/main" id="{B66AF545-D0F5-4F6F-BB57-14D5D3AEDD4E}"/>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8" name="直線コネクタ 217">
          <a:extLst>
            <a:ext uri="{FF2B5EF4-FFF2-40B4-BE49-F238E27FC236}">
              <a16:creationId xmlns:a16="http://schemas.microsoft.com/office/drawing/2014/main" id="{FB0E43DC-4A53-4520-9F98-3EE3FF31BF0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9" name="テキスト ボックス 218">
          <a:extLst>
            <a:ext uri="{FF2B5EF4-FFF2-40B4-BE49-F238E27FC236}">
              <a16:creationId xmlns:a16="http://schemas.microsoft.com/office/drawing/2014/main" id="{00B046A0-159D-45AD-B7E8-7FC4E98BEED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0" name="直線コネクタ 219">
          <a:extLst>
            <a:ext uri="{FF2B5EF4-FFF2-40B4-BE49-F238E27FC236}">
              <a16:creationId xmlns:a16="http://schemas.microsoft.com/office/drawing/2014/main" id="{CF0C3F9D-77B1-4A95-B0D0-228DBA73014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1" name="テキスト ボックス 220">
          <a:extLst>
            <a:ext uri="{FF2B5EF4-FFF2-40B4-BE49-F238E27FC236}">
              <a16:creationId xmlns:a16="http://schemas.microsoft.com/office/drawing/2014/main" id="{E6505724-5132-4F4F-8B01-009B3AF91A4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2" name="直線コネクタ 221">
          <a:extLst>
            <a:ext uri="{FF2B5EF4-FFF2-40B4-BE49-F238E27FC236}">
              <a16:creationId xmlns:a16="http://schemas.microsoft.com/office/drawing/2014/main" id="{5F96C0AE-213A-4E1E-9E42-07E218892A2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3" name="テキスト ボックス 222">
          <a:extLst>
            <a:ext uri="{FF2B5EF4-FFF2-40B4-BE49-F238E27FC236}">
              <a16:creationId xmlns:a16="http://schemas.microsoft.com/office/drawing/2014/main" id="{B078599F-D6D9-4665-84A3-4405B6BB0E8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4" name="直線コネクタ 223">
          <a:extLst>
            <a:ext uri="{FF2B5EF4-FFF2-40B4-BE49-F238E27FC236}">
              <a16:creationId xmlns:a16="http://schemas.microsoft.com/office/drawing/2014/main" id="{E47BFF73-29AC-4AEB-B984-58996D84827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5" name="テキスト ボックス 224">
          <a:extLst>
            <a:ext uri="{FF2B5EF4-FFF2-40B4-BE49-F238E27FC236}">
              <a16:creationId xmlns:a16="http://schemas.microsoft.com/office/drawing/2014/main" id="{1643B570-33E9-453D-8BFB-98124C2F5B7E}"/>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a:extLst>
            <a:ext uri="{FF2B5EF4-FFF2-40B4-BE49-F238E27FC236}">
              <a16:creationId xmlns:a16="http://schemas.microsoft.com/office/drawing/2014/main" id="{B6DA5287-5630-4924-8154-DC69920A505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a:extLst>
            <a:ext uri="{FF2B5EF4-FFF2-40B4-BE49-F238E27FC236}">
              <a16:creationId xmlns:a16="http://schemas.microsoft.com/office/drawing/2014/main" id="{7C4ED39A-E48C-48C1-A60C-B05761BD41C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a:extLst>
            <a:ext uri="{FF2B5EF4-FFF2-40B4-BE49-F238E27FC236}">
              <a16:creationId xmlns:a16="http://schemas.microsoft.com/office/drawing/2014/main" id="{8BC263B1-3565-4BE1-85BC-2C7A44E5025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9525</xdr:rowOff>
    </xdr:from>
    <xdr:to>
      <xdr:col>6</xdr:col>
      <xdr:colOff>510540</xdr:colOff>
      <xdr:row>108</xdr:row>
      <xdr:rowOff>76200</xdr:rowOff>
    </xdr:to>
    <xdr:cxnSp macro="">
      <xdr:nvCxnSpPr>
        <xdr:cNvPr id="229" name="直線コネクタ 228">
          <a:extLst>
            <a:ext uri="{FF2B5EF4-FFF2-40B4-BE49-F238E27FC236}">
              <a16:creationId xmlns:a16="http://schemas.microsoft.com/office/drawing/2014/main" id="{C6CFC947-D54B-44C9-AF07-3B586A5CAF9B}"/>
            </a:ext>
          </a:extLst>
        </xdr:cNvPr>
        <xdr:cNvCxnSpPr/>
      </xdr:nvCxnSpPr>
      <xdr:spPr>
        <a:xfrm flipV="1">
          <a:off x="4634865" y="1732597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230" name="【市民会館】&#10;有形固定資産減価償却率最小値テキスト">
          <a:extLst>
            <a:ext uri="{FF2B5EF4-FFF2-40B4-BE49-F238E27FC236}">
              <a16:creationId xmlns:a16="http://schemas.microsoft.com/office/drawing/2014/main" id="{BE7A0A4E-7BB3-44E6-99A5-A9A92136F9CB}"/>
            </a:ext>
          </a:extLst>
        </xdr:cNvPr>
        <xdr:cNvSpPr txBox="1"/>
      </xdr:nvSpPr>
      <xdr:spPr>
        <a:xfrm>
          <a:off x="47244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31" name="直線コネクタ 230">
          <a:extLst>
            <a:ext uri="{FF2B5EF4-FFF2-40B4-BE49-F238E27FC236}">
              <a16:creationId xmlns:a16="http://schemas.microsoft.com/office/drawing/2014/main" id="{2C73022F-F101-49E5-9493-8C4C9F5C7E55}"/>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127652</xdr:rowOff>
    </xdr:from>
    <xdr:ext cx="405111" cy="259045"/>
    <xdr:sp macro="" textlink="">
      <xdr:nvSpPr>
        <xdr:cNvPr id="232" name="【市民会館】&#10;有形固定資産減価償却率最大値テキスト">
          <a:extLst>
            <a:ext uri="{FF2B5EF4-FFF2-40B4-BE49-F238E27FC236}">
              <a16:creationId xmlns:a16="http://schemas.microsoft.com/office/drawing/2014/main" id="{CC599ABD-4076-4145-8F9B-915221BB0E60}"/>
            </a:ext>
          </a:extLst>
        </xdr:cNvPr>
        <xdr:cNvSpPr txBox="1"/>
      </xdr:nvSpPr>
      <xdr:spPr>
        <a:xfrm>
          <a:off x="47244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101</xdr:row>
      <xdr:rowOff>9525</xdr:rowOff>
    </xdr:from>
    <xdr:to>
      <xdr:col>6</xdr:col>
      <xdr:colOff>600075</xdr:colOff>
      <xdr:row>101</xdr:row>
      <xdr:rowOff>9525</xdr:rowOff>
    </xdr:to>
    <xdr:cxnSp macro="">
      <xdr:nvCxnSpPr>
        <xdr:cNvPr id="233" name="直線コネクタ 232">
          <a:extLst>
            <a:ext uri="{FF2B5EF4-FFF2-40B4-BE49-F238E27FC236}">
              <a16:creationId xmlns:a16="http://schemas.microsoft.com/office/drawing/2014/main" id="{CD418800-3076-4BF3-92E3-A412138D352A}"/>
            </a:ext>
          </a:extLst>
        </xdr:cNvPr>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80027</xdr:rowOff>
    </xdr:from>
    <xdr:ext cx="405111" cy="259045"/>
    <xdr:sp macro="" textlink="">
      <xdr:nvSpPr>
        <xdr:cNvPr id="234" name="【市民会館】&#10;有形固定資産減価償却率平均値テキスト">
          <a:extLst>
            <a:ext uri="{FF2B5EF4-FFF2-40B4-BE49-F238E27FC236}">
              <a16:creationId xmlns:a16="http://schemas.microsoft.com/office/drawing/2014/main" id="{8B3F060B-6CF4-4AC2-99D6-CB6E0C06F728}"/>
            </a:ext>
          </a:extLst>
        </xdr:cNvPr>
        <xdr:cNvSpPr txBox="1"/>
      </xdr:nvSpPr>
      <xdr:spPr>
        <a:xfrm>
          <a:off x="4724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235" name="フローチャート : 判断 234">
          <a:extLst>
            <a:ext uri="{FF2B5EF4-FFF2-40B4-BE49-F238E27FC236}">
              <a16:creationId xmlns:a16="http://schemas.microsoft.com/office/drawing/2014/main" id="{59CA5640-A023-4318-B445-FB2D5E1679E6}"/>
            </a:ext>
          </a:extLst>
        </xdr:cNvPr>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55880</xdr:rowOff>
    </xdr:from>
    <xdr:to>
      <xdr:col>5</xdr:col>
      <xdr:colOff>409575</xdr:colOff>
      <xdr:row>103</xdr:row>
      <xdr:rowOff>157480</xdr:rowOff>
    </xdr:to>
    <xdr:sp macro="" textlink="">
      <xdr:nvSpPr>
        <xdr:cNvPr id="236" name="フローチャート : 判断 235">
          <a:extLst>
            <a:ext uri="{FF2B5EF4-FFF2-40B4-BE49-F238E27FC236}">
              <a16:creationId xmlns:a16="http://schemas.microsoft.com/office/drawing/2014/main" id="{FF711A32-EDDF-476B-87A5-9D48679198AB}"/>
            </a:ext>
          </a:extLst>
        </xdr:cNvPr>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2557</xdr:rowOff>
    </xdr:from>
    <xdr:ext cx="405111" cy="259045"/>
    <xdr:sp macro="" textlink="">
      <xdr:nvSpPr>
        <xdr:cNvPr id="237" name="n_1aveValue【市民会館】&#10;有形固定資産減価償却率">
          <a:extLst>
            <a:ext uri="{FF2B5EF4-FFF2-40B4-BE49-F238E27FC236}">
              <a16:creationId xmlns:a16="http://schemas.microsoft.com/office/drawing/2014/main" id="{06EFAC86-1641-4156-972F-C00B8BD7839C}"/>
            </a:ext>
          </a:extLst>
        </xdr:cNvPr>
        <xdr:cNvSpPr txBox="1"/>
      </xdr:nvSpPr>
      <xdr:spPr>
        <a:xfrm>
          <a:off x="3582043"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a:extLst>
            <a:ext uri="{FF2B5EF4-FFF2-40B4-BE49-F238E27FC236}">
              <a16:creationId xmlns:a16="http://schemas.microsoft.com/office/drawing/2014/main" id="{EB82BA6A-2F26-470B-9A21-3D7E11A5333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a:extLst>
            <a:ext uri="{FF2B5EF4-FFF2-40B4-BE49-F238E27FC236}">
              <a16:creationId xmlns:a16="http://schemas.microsoft.com/office/drawing/2014/main" id="{8BB51794-BD42-4900-A8FA-4BE4F4A2A8D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FA92E3F8-863B-4426-8C41-26B125F0AD3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a:extLst>
            <a:ext uri="{FF2B5EF4-FFF2-40B4-BE49-F238E27FC236}">
              <a16:creationId xmlns:a16="http://schemas.microsoft.com/office/drawing/2014/main" id="{1C6BEA75-95DD-4924-8F6C-A9D58444534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a:extLst>
            <a:ext uri="{FF2B5EF4-FFF2-40B4-BE49-F238E27FC236}">
              <a16:creationId xmlns:a16="http://schemas.microsoft.com/office/drawing/2014/main" id="{D2EE3888-2889-4E22-9E81-F740C636BB0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160655</xdr:rowOff>
    </xdr:from>
    <xdr:to>
      <xdr:col>5</xdr:col>
      <xdr:colOff>409575</xdr:colOff>
      <xdr:row>104</xdr:row>
      <xdr:rowOff>90805</xdr:rowOff>
    </xdr:to>
    <xdr:sp macro="" textlink="">
      <xdr:nvSpPr>
        <xdr:cNvPr id="243" name="円/楕円 242">
          <a:extLst>
            <a:ext uri="{FF2B5EF4-FFF2-40B4-BE49-F238E27FC236}">
              <a16:creationId xmlns:a16="http://schemas.microsoft.com/office/drawing/2014/main" id="{4E921E64-3D43-42EA-BE37-57172CBB7C0C}"/>
            </a:ext>
          </a:extLst>
        </xdr:cNvPr>
        <xdr:cNvSpPr/>
      </xdr:nvSpPr>
      <xdr:spPr>
        <a:xfrm>
          <a:off x="3746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81932</xdr:rowOff>
    </xdr:from>
    <xdr:ext cx="405111" cy="259045"/>
    <xdr:sp macro="" textlink="">
      <xdr:nvSpPr>
        <xdr:cNvPr id="244" name="n_1mainValue【市民会館】&#10;有形固定資産減価償却率">
          <a:extLst>
            <a:ext uri="{FF2B5EF4-FFF2-40B4-BE49-F238E27FC236}">
              <a16:creationId xmlns:a16="http://schemas.microsoft.com/office/drawing/2014/main" id="{82A85219-7EC3-459E-88C6-05ED3BAA8C1D}"/>
            </a:ext>
          </a:extLst>
        </xdr:cNvPr>
        <xdr:cNvSpPr txBox="1"/>
      </xdr:nvSpPr>
      <xdr:spPr>
        <a:xfrm>
          <a:off x="3582043"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a:extLst>
            <a:ext uri="{FF2B5EF4-FFF2-40B4-BE49-F238E27FC236}">
              <a16:creationId xmlns:a16="http://schemas.microsoft.com/office/drawing/2014/main" id="{2534C57A-2128-41FD-9851-5CDBFF3204E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a:extLst>
            <a:ext uri="{FF2B5EF4-FFF2-40B4-BE49-F238E27FC236}">
              <a16:creationId xmlns:a16="http://schemas.microsoft.com/office/drawing/2014/main" id="{B1CA27E2-7C1E-4722-8E89-F2B78EC5C8D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a:extLst>
            <a:ext uri="{FF2B5EF4-FFF2-40B4-BE49-F238E27FC236}">
              <a16:creationId xmlns:a16="http://schemas.microsoft.com/office/drawing/2014/main" id="{6EB3DB65-9A2D-42F1-9E1F-9F96C23B2D9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a:extLst>
            <a:ext uri="{FF2B5EF4-FFF2-40B4-BE49-F238E27FC236}">
              <a16:creationId xmlns:a16="http://schemas.microsoft.com/office/drawing/2014/main" id="{89FC5A7E-EF18-4AB2-AA97-CF6356BC4A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a:extLst>
            <a:ext uri="{FF2B5EF4-FFF2-40B4-BE49-F238E27FC236}">
              <a16:creationId xmlns:a16="http://schemas.microsoft.com/office/drawing/2014/main" id="{7F5A10E3-1B3B-4D57-BE34-1A1E758E1A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a:extLst>
            <a:ext uri="{FF2B5EF4-FFF2-40B4-BE49-F238E27FC236}">
              <a16:creationId xmlns:a16="http://schemas.microsoft.com/office/drawing/2014/main" id="{BFA7614F-06E5-4B83-AC3B-863AE6B40AB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a:extLst>
            <a:ext uri="{FF2B5EF4-FFF2-40B4-BE49-F238E27FC236}">
              <a16:creationId xmlns:a16="http://schemas.microsoft.com/office/drawing/2014/main" id="{F23FC708-BA61-41EC-AEB6-AA18F5BD55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a:extLst>
            <a:ext uri="{FF2B5EF4-FFF2-40B4-BE49-F238E27FC236}">
              <a16:creationId xmlns:a16="http://schemas.microsoft.com/office/drawing/2014/main" id="{A6B301BF-A1DD-411D-ADD7-AAF96B3D7C1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a:extLst>
            <a:ext uri="{FF2B5EF4-FFF2-40B4-BE49-F238E27FC236}">
              <a16:creationId xmlns:a16="http://schemas.microsoft.com/office/drawing/2014/main" id="{F52E3310-6FE0-4939-8B9D-330498073C1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a:extLst>
            <a:ext uri="{FF2B5EF4-FFF2-40B4-BE49-F238E27FC236}">
              <a16:creationId xmlns:a16="http://schemas.microsoft.com/office/drawing/2014/main" id="{5584E535-F62D-43F8-A478-EE7B38379CD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5" name="テキスト ボックス 254">
          <a:extLst>
            <a:ext uri="{FF2B5EF4-FFF2-40B4-BE49-F238E27FC236}">
              <a16:creationId xmlns:a16="http://schemas.microsoft.com/office/drawing/2014/main" id="{00A596D5-8205-4DD9-9F8D-7A5CD81868CD}"/>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109</xdr:row>
      <xdr:rowOff>76200</xdr:rowOff>
    </xdr:from>
    <xdr:to>
      <xdr:col>16</xdr:col>
      <xdr:colOff>307975</xdr:colOff>
      <xdr:row>109</xdr:row>
      <xdr:rowOff>76200</xdr:rowOff>
    </xdr:to>
    <xdr:cxnSp macro="">
      <xdr:nvCxnSpPr>
        <xdr:cNvPr id="256" name="直線コネクタ 255">
          <a:extLst>
            <a:ext uri="{FF2B5EF4-FFF2-40B4-BE49-F238E27FC236}">
              <a16:creationId xmlns:a16="http://schemas.microsoft.com/office/drawing/2014/main" id="{168C4435-D9D9-4F29-8394-2E9921F25812}"/>
            </a:ext>
          </a:extLst>
        </xdr:cNvPr>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257" name="テキスト ボックス 256">
          <a:extLst>
            <a:ext uri="{FF2B5EF4-FFF2-40B4-BE49-F238E27FC236}">
              <a16:creationId xmlns:a16="http://schemas.microsoft.com/office/drawing/2014/main" id="{2639CF11-AA9F-4956-A769-6A6F588620A6}"/>
            </a:ext>
          </a:extLst>
        </xdr:cNvPr>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8" name="直線コネクタ 257">
          <a:extLst>
            <a:ext uri="{FF2B5EF4-FFF2-40B4-BE49-F238E27FC236}">
              <a16:creationId xmlns:a16="http://schemas.microsoft.com/office/drawing/2014/main" id="{CA0E60E6-E9FF-4F3F-8ADD-066ED53394CB}"/>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59" name="テキスト ボックス 258">
          <a:extLst>
            <a:ext uri="{FF2B5EF4-FFF2-40B4-BE49-F238E27FC236}">
              <a16:creationId xmlns:a16="http://schemas.microsoft.com/office/drawing/2014/main" id="{A622FB6E-BDA6-417A-83C9-9B4BA4E857A8}"/>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260" name="直線コネクタ 259">
          <a:extLst>
            <a:ext uri="{FF2B5EF4-FFF2-40B4-BE49-F238E27FC236}">
              <a16:creationId xmlns:a16="http://schemas.microsoft.com/office/drawing/2014/main" id="{7DFB3221-4FD8-4597-B24E-820F1BED290B}"/>
            </a:ext>
          </a:extLst>
        </xdr:cNvPr>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261" name="テキスト ボックス 260">
          <a:extLst>
            <a:ext uri="{FF2B5EF4-FFF2-40B4-BE49-F238E27FC236}">
              <a16:creationId xmlns:a16="http://schemas.microsoft.com/office/drawing/2014/main" id="{41EB4B62-1EE4-43B9-B5F9-E21430731044}"/>
            </a:ext>
          </a:extLst>
        </xdr:cNvPr>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2" name="直線コネクタ 261">
          <a:extLst>
            <a:ext uri="{FF2B5EF4-FFF2-40B4-BE49-F238E27FC236}">
              <a16:creationId xmlns:a16="http://schemas.microsoft.com/office/drawing/2014/main" id="{DF175D8A-F31E-4DC8-BBD1-F17AC0B72AE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3" name="テキスト ボックス 262">
          <a:extLst>
            <a:ext uri="{FF2B5EF4-FFF2-40B4-BE49-F238E27FC236}">
              <a16:creationId xmlns:a16="http://schemas.microsoft.com/office/drawing/2014/main" id="{E0C6BCA2-8C98-44B6-8A0C-41628CE48D6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264" name="直線コネクタ 263">
          <a:extLst>
            <a:ext uri="{FF2B5EF4-FFF2-40B4-BE49-F238E27FC236}">
              <a16:creationId xmlns:a16="http://schemas.microsoft.com/office/drawing/2014/main" id="{5D41E1AB-4415-4F95-A9D6-C3C116BEC934}"/>
            </a:ext>
          </a:extLst>
        </xdr:cNvPr>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265" name="テキスト ボックス 264">
          <a:extLst>
            <a:ext uri="{FF2B5EF4-FFF2-40B4-BE49-F238E27FC236}">
              <a16:creationId xmlns:a16="http://schemas.microsoft.com/office/drawing/2014/main" id="{63998A76-7566-4040-A630-8C0A99F32547}"/>
            </a:ext>
          </a:extLst>
        </xdr:cNvPr>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6" name="直線コネクタ 265">
          <a:extLst>
            <a:ext uri="{FF2B5EF4-FFF2-40B4-BE49-F238E27FC236}">
              <a16:creationId xmlns:a16="http://schemas.microsoft.com/office/drawing/2014/main" id="{940E689E-C6EE-431C-A105-451304DFD134}"/>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7" name="テキスト ボックス 266">
          <a:extLst>
            <a:ext uri="{FF2B5EF4-FFF2-40B4-BE49-F238E27FC236}">
              <a16:creationId xmlns:a16="http://schemas.microsoft.com/office/drawing/2014/main" id="{E89B3F18-FABB-478B-A325-8EF449089B27}"/>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268" name="直線コネクタ 267">
          <a:extLst>
            <a:ext uri="{FF2B5EF4-FFF2-40B4-BE49-F238E27FC236}">
              <a16:creationId xmlns:a16="http://schemas.microsoft.com/office/drawing/2014/main" id="{F2A4772C-0179-4E06-BFEA-234E4F700B28}"/>
            </a:ext>
          </a:extLst>
        </xdr:cNvPr>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269" name="テキスト ボックス 268">
          <a:extLst>
            <a:ext uri="{FF2B5EF4-FFF2-40B4-BE49-F238E27FC236}">
              <a16:creationId xmlns:a16="http://schemas.microsoft.com/office/drawing/2014/main" id="{E60CD05A-2110-450A-A333-BA8BF7B7B9DA}"/>
            </a:ext>
          </a:extLst>
        </xdr:cNvPr>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0" name="直線コネクタ 269">
          <a:extLst>
            <a:ext uri="{FF2B5EF4-FFF2-40B4-BE49-F238E27FC236}">
              <a16:creationId xmlns:a16="http://schemas.microsoft.com/office/drawing/2014/main" id="{A5B3F71D-56D3-428D-A858-78DEE577DF1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1" name="テキスト ボックス 270">
          <a:extLst>
            <a:ext uri="{FF2B5EF4-FFF2-40B4-BE49-F238E27FC236}">
              <a16:creationId xmlns:a16="http://schemas.microsoft.com/office/drawing/2014/main" id="{C597096F-C1BD-4F26-B0AC-476526787E2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2" name="【市民会館】&#10;一人当たり面積グラフ枠">
          <a:extLst>
            <a:ext uri="{FF2B5EF4-FFF2-40B4-BE49-F238E27FC236}">
              <a16:creationId xmlns:a16="http://schemas.microsoft.com/office/drawing/2014/main" id="{F82AED3E-0522-471A-A7FD-53D68507559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108</xdr:row>
      <xdr:rowOff>9049</xdr:rowOff>
    </xdr:from>
    <xdr:to>
      <xdr:col>15</xdr:col>
      <xdr:colOff>180340</xdr:colOff>
      <xdr:row>108</xdr:row>
      <xdr:rowOff>109062</xdr:rowOff>
    </xdr:to>
    <xdr:cxnSp macro="">
      <xdr:nvCxnSpPr>
        <xdr:cNvPr id="273" name="直線コネクタ 272">
          <a:extLst>
            <a:ext uri="{FF2B5EF4-FFF2-40B4-BE49-F238E27FC236}">
              <a16:creationId xmlns:a16="http://schemas.microsoft.com/office/drawing/2014/main" id="{455F82C5-9B27-453A-8EFA-F5CDFDBB80E5}"/>
            </a:ext>
          </a:extLst>
        </xdr:cNvPr>
        <xdr:cNvCxnSpPr/>
      </xdr:nvCxnSpPr>
      <xdr:spPr>
        <a:xfrm flipV="1">
          <a:off x="10476865" y="18525649"/>
          <a:ext cx="0" cy="100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122255</xdr:rowOff>
    </xdr:from>
    <xdr:ext cx="469744" cy="259045"/>
    <xdr:sp macro="" textlink="">
      <xdr:nvSpPr>
        <xdr:cNvPr id="274" name="【市民会館】&#10;一人当たり面積最小値テキスト">
          <a:extLst>
            <a:ext uri="{FF2B5EF4-FFF2-40B4-BE49-F238E27FC236}">
              <a16:creationId xmlns:a16="http://schemas.microsoft.com/office/drawing/2014/main" id="{AEA6E3A1-30AC-457B-BCD5-451F5BBAB4FD}"/>
            </a:ext>
          </a:extLst>
        </xdr:cNvPr>
        <xdr:cNvSpPr txBox="1"/>
      </xdr:nvSpPr>
      <xdr:spPr>
        <a:xfrm>
          <a:off x="10566400" y="1863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108</xdr:row>
      <xdr:rowOff>109062</xdr:rowOff>
    </xdr:from>
    <xdr:to>
      <xdr:col>15</xdr:col>
      <xdr:colOff>269875</xdr:colOff>
      <xdr:row>108</xdr:row>
      <xdr:rowOff>109062</xdr:rowOff>
    </xdr:to>
    <xdr:cxnSp macro="">
      <xdr:nvCxnSpPr>
        <xdr:cNvPr id="275" name="直線コネクタ 274">
          <a:extLst>
            <a:ext uri="{FF2B5EF4-FFF2-40B4-BE49-F238E27FC236}">
              <a16:creationId xmlns:a16="http://schemas.microsoft.com/office/drawing/2014/main" id="{D119D727-B7A3-48F6-8021-976E9D5BAE73}"/>
            </a:ext>
          </a:extLst>
        </xdr:cNvPr>
        <xdr:cNvCxnSpPr/>
      </xdr:nvCxnSpPr>
      <xdr:spPr>
        <a:xfrm>
          <a:off x="10388600" y="18625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127176</xdr:rowOff>
    </xdr:from>
    <xdr:ext cx="469744" cy="259045"/>
    <xdr:sp macro="" textlink="">
      <xdr:nvSpPr>
        <xdr:cNvPr id="276" name="【市民会館】&#10;一人当たり面積最大値テキスト">
          <a:extLst>
            <a:ext uri="{FF2B5EF4-FFF2-40B4-BE49-F238E27FC236}">
              <a16:creationId xmlns:a16="http://schemas.microsoft.com/office/drawing/2014/main" id="{E7945182-D9EF-4D3F-9CC5-7E1CB89E8107}"/>
            </a:ext>
          </a:extLst>
        </xdr:cNvPr>
        <xdr:cNvSpPr txBox="1"/>
      </xdr:nvSpPr>
      <xdr:spPr>
        <a:xfrm>
          <a:off x="10566400" y="1830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108</xdr:row>
      <xdr:rowOff>9049</xdr:rowOff>
    </xdr:from>
    <xdr:to>
      <xdr:col>15</xdr:col>
      <xdr:colOff>269875</xdr:colOff>
      <xdr:row>108</xdr:row>
      <xdr:rowOff>9049</xdr:rowOff>
    </xdr:to>
    <xdr:cxnSp macro="">
      <xdr:nvCxnSpPr>
        <xdr:cNvPr id="277" name="直線コネクタ 276">
          <a:extLst>
            <a:ext uri="{FF2B5EF4-FFF2-40B4-BE49-F238E27FC236}">
              <a16:creationId xmlns:a16="http://schemas.microsoft.com/office/drawing/2014/main" id="{C9D2FDB5-04FE-4E00-8567-971AE9223E5C}"/>
            </a:ext>
          </a:extLst>
        </xdr:cNvPr>
        <xdr:cNvCxnSpPr/>
      </xdr:nvCxnSpPr>
      <xdr:spPr>
        <a:xfrm>
          <a:off x="10388600" y="18525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166704</xdr:rowOff>
    </xdr:from>
    <xdr:ext cx="469744" cy="259045"/>
    <xdr:sp macro="" textlink="">
      <xdr:nvSpPr>
        <xdr:cNvPr id="278" name="【市民会館】&#10;一人当たり面積平均値テキスト">
          <a:extLst>
            <a:ext uri="{FF2B5EF4-FFF2-40B4-BE49-F238E27FC236}">
              <a16:creationId xmlns:a16="http://schemas.microsoft.com/office/drawing/2014/main" id="{4D775B12-3614-4420-8A96-C0D746953C2B}"/>
            </a:ext>
          </a:extLst>
        </xdr:cNvPr>
        <xdr:cNvSpPr txBox="1"/>
      </xdr:nvSpPr>
      <xdr:spPr>
        <a:xfrm>
          <a:off x="10566400" y="18511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108</xdr:row>
      <xdr:rowOff>16827</xdr:rowOff>
    </xdr:from>
    <xdr:to>
      <xdr:col>15</xdr:col>
      <xdr:colOff>231775</xdr:colOff>
      <xdr:row>108</xdr:row>
      <xdr:rowOff>118427</xdr:rowOff>
    </xdr:to>
    <xdr:sp macro="" textlink="">
      <xdr:nvSpPr>
        <xdr:cNvPr id="279" name="フローチャート : 判断 278">
          <a:extLst>
            <a:ext uri="{FF2B5EF4-FFF2-40B4-BE49-F238E27FC236}">
              <a16:creationId xmlns:a16="http://schemas.microsoft.com/office/drawing/2014/main" id="{D449DA99-C785-4BA0-B640-C2F00C0F1925}"/>
            </a:ext>
          </a:extLst>
        </xdr:cNvPr>
        <xdr:cNvSpPr/>
      </xdr:nvSpPr>
      <xdr:spPr>
        <a:xfrm>
          <a:off x="10426700" y="1853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111125</xdr:rowOff>
    </xdr:from>
    <xdr:to>
      <xdr:col>14</xdr:col>
      <xdr:colOff>79375</xdr:colOff>
      <xdr:row>106</xdr:row>
      <xdr:rowOff>41275</xdr:rowOff>
    </xdr:to>
    <xdr:sp macro="" textlink="">
      <xdr:nvSpPr>
        <xdr:cNvPr id="280" name="フローチャート : 判断 279">
          <a:extLst>
            <a:ext uri="{FF2B5EF4-FFF2-40B4-BE49-F238E27FC236}">
              <a16:creationId xmlns:a16="http://schemas.microsoft.com/office/drawing/2014/main" id="{8232BB39-BEE0-4EDC-A812-29A5D0555F9D}"/>
            </a:ext>
          </a:extLst>
        </xdr:cNvPr>
        <xdr:cNvSpPr/>
      </xdr:nvSpPr>
      <xdr:spPr>
        <a:xfrm>
          <a:off x="9588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32402</xdr:rowOff>
    </xdr:from>
    <xdr:ext cx="469744" cy="259045"/>
    <xdr:sp macro="" textlink="">
      <xdr:nvSpPr>
        <xdr:cNvPr id="281" name="n_1aveValue【市民会館】&#10;一人当たり面積">
          <a:extLst>
            <a:ext uri="{FF2B5EF4-FFF2-40B4-BE49-F238E27FC236}">
              <a16:creationId xmlns:a16="http://schemas.microsoft.com/office/drawing/2014/main" id="{662DC69D-1BC2-4864-A7EE-BDA8B44A4317}"/>
            </a:ext>
          </a:extLst>
        </xdr:cNvPr>
        <xdr:cNvSpPr txBox="1"/>
      </xdr:nvSpPr>
      <xdr:spPr>
        <a:xfrm>
          <a:off x="9391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D6E25A9A-7743-455A-BE4B-9102BC72A74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C0F4EB00-A710-44BE-8525-344ACB91706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481C0786-E2A4-4199-BC3A-82E97DA9611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A06FE2DA-F5A7-4F9E-958F-B6D30D7D6FB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B375771B-9FD8-48FC-AC99-9AA641D1E76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42545</xdr:rowOff>
    </xdr:from>
    <xdr:to>
      <xdr:col>14</xdr:col>
      <xdr:colOff>79375</xdr:colOff>
      <xdr:row>100</xdr:row>
      <xdr:rowOff>144145</xdr:rowOff>
    </xdr:to>
    <xdr:sp macro="" textlink="">
      <xdr:nvSpPr>
        <xdr:cNvPr id="287" name="円/楕円 286">
          <a:extLst>
            <a:ext uri="{FF2B5EF4-FFF2-40B4-BE49-F238E27FC236}">
              <a16:creationId xmlns:a16="http://schemas.microsoft.com/office/drawing/2014/main" id="{05B97B36-97DD-4019-8438-6624F9222FC0}"/>
            </a:ext>
          </a:extLst>
        </xdr:cNvPr>
        <xdr:cNvSpPr/>
      </xdr:nvSpPr>
      <xdr:spPr>
        <a:xfrm>
          <a:off x="9588500" y="17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160672</xdr:rowOff>
    </xdr:from>
    <xdr:ext cx="469744" cy="259045"/>
    <xdr:sp macro="" textlink="">
      <xdr:nvSpPr>
        <xdr:cNvPr id="288" name="n_1mainValue【市民会館】&#10;一人当たり面積">
          <a:extLst>
            <a:ext uri="{FF2B5EF4-FFF2-40B4-BE49-F238E27FC236}">
              <a16:creationId xmlns:a16="http://schemas.microsoft.com/office/drawing/2014/main" id="{31E2B475-7171-44C6-ABC7-F3CD49055825}"/>
            </a:ext>
          </a:extLst>
        </xdr:cNvPr>
        <xdr:cNvSpPr txBox="1"/>
      </xdr:nvSpPr>
      <xdr:spPr>
        <a:xfrm>
          <a:off x="9391727" y="1696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a:extLst>
            <a:ext uri="{FF2B5EF4-FFF2-40B4-BE49-F238E27FC236}">
              <a16:creationId xmlns:a16="http://schemas.microsoft.com/office/drawing/2014/main" id="{CF0E9C61-7E63-4F50-9384-628B7C0CFDC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a:extLst>
            <a:ext uri="{FF2B5EF4-FFF2-40B4-BE49-F238E27FC236}">
              <a16:creationId xmlns:a16="http://schemas.microsoft.com/office/drawing/2014/main" id="{36FE529C-557F-48F2-AF8D-A01038BF63C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a:extLst>
            <a:ext uri="{FF2B5EF4-FFF2-40B4-BE49-F238E27FC236}">
              <a16:creationId xmlns:a16="http://schemas.microsoft.com/office/drawing/2014/main" id="{B79058DF-B6E2-4936-B410-27678BFF5E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a:extLst>
            <a:ext uri="{FF2B5EF4-FFF2-40B4-BE49-F238E27FC236}">
              <a16:creationId xmlns:a16="http://schemas.microsoft.com/office/drawing/2014/main" id="{4BFC2EF0-481C-467F-A82F-8CABF58354D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a:extLst>
            <a:ext uri="{FF2B5EF4-FFF2-40B4-BE49-F238E27FC236}">
              <a16:creationId xmlns:a16="http://schemas.microsoft.com/office/drawing/2014/main" id="{4BB3AA43-A3AB-43B3-B140-4B15F1C98A7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a:extLst>
            <a:ext uri="{FF2B5EF4-FFF2-40B4-BE49-F238E27FC236}">
              <a16:creationId xmlns:a16="http://schemas.microsoft.com/office/drawing/2014/main" id="{6DE4763F-626B-4906-B19D-035A2E41A63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a:extLst>
            <a:ext uri="{FF2B5EF4-FFF2-40B4-BE49-F238E27FC236}">
              <a16:creationId xmlns:a16="http://schemas.microsoft.com/office/drawing/2014/main" id="{46705281-E0FA-4463-B9D6-F98A20C5445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a:extLst>
            <a:ext uri="{FF2B5EF4-FFF2-40B4-BE49-F238E27FC236}">
              <a16:creationId xmlns:a16="http://schemas.microsoft.com/office/drawing/2014/main" id="{56E41F55-DF8B-4CA6-AB91-46AC6531D6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7" name="テキスト ボックス 296">
          <a:extLst>
            <a:ext uri="{FF2B5EF4-FFF2-40B4-BE49-F238E27FC236}">
              <a16:creationId xmlns:a16="http://schemas.microsoft.com/office/drawing/2014/main" id="{F3D5E8E3-35CE-40A0-BD0F-42E2F4D2B76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8" name="直線コネクタ 297">
          <a:extLst>
            <a:ext uri="{FF2B5EF4-FFF2-40B4-BE49-F238E27FC236}">
              <a16:creationId xmlns:a16="http://schemas.microsoft.com/office/drawing/2014/main" id="{E0C58D4D-E6F9-4D37-A6DA-1B708C3D567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9" name="テキスト ボックス 298">
          <a:extLst>
            <a:ext uri="{FF2B5EF4-FFF2-40B4-BE49-F238E27FC236}">
              <a16:creationId xmlns:a16="http://schemas.microsoft.com/office/drawing/2014/main" id="{A56F9FD6-A4B9-4F19-B8EB-9619A457A5EB}"/>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0" name="直線コネクタ 299">
          <a:extLst>
            <a:ext uri="{FF2B5EF4-FFF2-40B4-BE49-F238E27FC236}">
              <a16:creationId xmlns:a16="http://schemas.microsoft.com/office/drawing/2014/main" id="{EDC84D04-DC28-4420-B29D-476ADBA01454}"/>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1" name="テキスト ボックス 300">
          <a:extLst>
            <a:ext uri="{FF2B5EF4-FFF2-40B4-BE49-F238E27FC236}">
              <a16:creationId xmlns:a16="http://schemas.microsoft.com/office/drawing/2014/main" id="{043D1036-976B-4A4C-BE59-80A1F82DEB66}"/>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2" name="直線コネクタ 301">
          <a:extLst>
            <a:ext uri="{FF2B5EF4-FFF2-40B4-BE49-F238E27FC236}">
              <a16:creationId xmlns:a16="http://schemas.microsoft.com/office/drawing/2014/main" id="{1DB81515-3855-4947-8A9D-C736549EF3CA}"/>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3" name="テキスト ボックス 302">
          <a:extLst>
            <a:ext uri="{FF2B5EF4-FFF2-40B4-BE49-F238E27FC236}">
              <a16:creationId xmlns:a16="http://schemas.microsoft.com/office/drawing/2014/main" id="{062D850F-21AB-4812-87B3-53D9D8DEA496}"/>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4" name="直線コネクタ 303">
          <a:extLst>
            <a:ext uri="{FF2B5EF4-FFF2-40B4-BE49-F238E27FC236}">
              <a16:creationId xmlns:a16="http://schemas.microsoft.com/office/drawing/2014/main" id="{EB90BB28-DBDA-4E17-B34C-31A713789F07}"/>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5" name="テキスト ボックス 304">
          <a:extLst>
            <a:ext uri="{FF2B5EF4-FFF2-40B4-BE49-F238E27FC236}">
              <a16:creationId xmlns:a16="http://schemas.microsoft.com/office/drawing/2014/main" id="{BD5AFEB3-7FB8-45E8-A830-050A9F0776C5}"/>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6" name="直線コネクタ 305">
          <a:extLst>
            <a:ext uri="{FF2B5EF4-FFF2-40B4-BE49-F238E27FC236}">
              <a16:creationId xmlns:a16="http://schemas.microsoft.com/office/drawing/2014/main" id="{7936A1E4-08B5-4E00-B039-DF31F0B012E8}"/>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7" name="テキスト ボックス 306">
          <a:extLst>
            <a:ext uri="{FF2B5EF4-FFF2-40B4-BE49-F238E27FC236}">
              <a16:creationId xmlns:a16="http://schemas.microsoft.com/office/drawing/2014/main" id="{F3246EAF-9E24-49FF-A518-C2E3454E6D82}"/>
            </a:ext>
          </a:extLst>
        </xdr:cNvPr>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a:extLst>
            <a:ext uri="{FF2B5EF4-FFF2-40B4-BE49-F238E27FC236}">
              <a16:creationId xmlns:a16="http://schemas.microsoft.com/office/drawing/2014/main" id="{7B523255-5676-460C-97E3-7714A56DBD2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9" name="テキスト ボックス 308">
          <a:extLst>
            <a:ext uri="{FF2B5EF4-FFF2-40B4-BE49-F238E27FC236}">
              <a16:creationId xmlns:a16="http://schemas.microsoft.com/office/drawing/2014/main" id="{65DE7919-970C-498E-8E22-2D22D06816D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B19A12E5-78F4-4512-9C9F-2F3AF12D4D5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311" name="直線コネクタ 310">
          <a:extLst>
            <a:ext uri="{FF2B5EF4-FFF2-40B4-BE49-F238E27FC236}">
              <a16:creationId xmlns:a16="http://schemas.microsoft.com/office/drawing/2014/main" id="{9266034A-7E9A-4869-A076-9C65D14ABF98}"/>
            </a:ext>
          </a:extLst>
        </xdr:cNvPr>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312" name="【一般廃棄物処理施設】&#10;有形固定資産減価償却率最小値テキスト">
          <a:extLst>
            <a:ext uri="{FF2B5EF4-FFF2-40B4-BE49-F238E27FC236}">
              <a16:creationId xmlns:a16="http://schemas.microsoft.com/office/drawing/2014/main" id="{17EC5C69-29CB-4D62-AFB5-DDD75C934F74}"/>
            </a:ext>
          </a:extLst>
        </xdr:cNvPr>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313" name="直線コネクタ 312">
          <a:extLst>
            <a:ext uri="{FF2B5EF4-FFF2-40B4-BE49-F238E27FC236}">
              <a16:creationId xmlns:a16="http://schemas.microsoft.com/office/drawing/2014/main" id="{15C5F883-92F9-430A-A775-4497D87D43B8}"/>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14" name="【一般廃棄物処理施設】&#10;有形固定資産減価償却率最大値テキスト">
          <a:extLst>
            <a:ext uri="{FF2B5EF4-FFF2-40B4-BE49-F238E27FC236}">
              <a16:creationId xmlns:a16="http://schemas.microsoft.com/office/drawing/2014/main" id="{01E2B0D6-E82B-4281-9B1B-2C501242B127}"/>
            </a:ext>
          </a:extLst>
        </xdr:cNvPr>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5" name="直線コネクタ 314">
          <a:extLst>
            <a:ext uri="{FF2B5EF4-FFF2-40B4-BE49-F238E27FC236}">
              <a16:creationId xmlns:a16="http://schemas.microsoft.com/office/drawing/2014/main" id="{39D5C2FD-3783-439A-8BD0-17689DEDD480}"/>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F2F9C29E-C6A4-486D-9E9C-D7E827DDB732}"/>
            </a:ext>
          </a:extLst>
        </xdr:cNvPr>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317" name="フローチャート : 判断 316">
          <a:extLst>
            <a:ext uri="{FF2B5EF4-FFF2-40B4-BE49-F238E27FC236}">
              <a16:creationId xmlns:a16="http://schemas.microsoft.com/office/drawing/2014/main" id="{CAC821FA-1681-443F-A6EF-100819D73DD6}"/>
            </a:ext>
          </a:extLst>
        </xdr:cNvPr>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318" name="フローチャート : 判断 317">
          <a:extLst>
            <a:ext uri="{FF2B5EF4-FFF2-40B4-BE49-F238E27FC236}">
              <a16:creationId xmlns:a16="http://schemas.microsoft.com/office/drawing/2014/main" id="{A1E303A6-C44C-4202-8515-52F5302C91B7}"/>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140987</xdr:rowOff>
    </xdr:from>
    <xdr:ext cx="405111" cy="259045"/>
    <xdr:sp macro="" textlink="">
      <xdr:nvSpPr>
        <xdr:cNvPr id="319" name="n_1aveValue【一般廃棄物処理施設】&#10;有形固定資産減価償却率">
          <a:extLst>
            <a:ext uri="{FF2B5EF4-FFF2-40B4-BE49-F238E27FC236}">
              <a16:creationId xmlns:a16="http://schemas.microsoft.com/office/drawing/2014/main" id="{7D3F4183-158B-4E83-8004-183A7301E446}"/>
            </a:ext>
          </a:extLst>
        </xdr:cNvPr>
        <xdr:cNvSpPr txBox="1"/>
      </xdr:nvSpPr>
      <xdr:spPr>
        <a:xfrm>
          <a:off x="15266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AE6BABD2-0899-4559-8073-8EC59D7E2E9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64227101-0873-4258-8346-1F5AD42D543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6812BFF4-5D33-4D50-B730-89C752CBF8E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707DDA7-DB48-4B84-AD0F-68AEF2C6EF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75E5C8A-8B52-4C2E-91C0-F6684BB23F5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9398</xdr:rowOff>
    </xdr:from>
    <xdr:to>
      <xdr:col>22</xdr:col>
      <xdr:colOff>415925</xdr:colOff>
      <xdr:row>35</xdr:row>
      <xdr:rowOff>110998</xdr:rowOff>
    </xdr:to>
    <xdr:sp macro="" textlink="">
      <xdr:nvSpPr>
        <xdr:cNvPr id="325" name="円/楕円 324">
          <a:extLst>
            <a:ext uri="{FF2B5EF4-FFF2-40B4-BE49-F238E27FC236}">
              <a16:creationId xmlns:a16="http://schemas.microsoft.com/office/drawing/2014/main" id="{A901543B-AA1D-4108-B1EB-3C02EB8F418B}"/>
            </a:ext>
          </a:extLst>
        </xdr:cNvPr>
        <xdr:cNvSpPr/>
      </xdr:nvSpPr>
      <xdr:spPr>
        <a:xfrm>
          <a:off x="154305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127525</xdr:rowOff>
    </xdr:from>
    <xdr:ext cx="405111" cy="259045"/>
    <xdr:sp macro="" textlink="">
      <xdr:nvSpPr>
        <xdr:cNvPr id="326" name="n_1mainValue【一般廃棄物処理施設】&#10;有形固定資産減価償却率">
          <a:extLst>
            <a:ext uri="{FF2B5EF4-FFF2-40B4-BE49-F238E27FC236}">
              <a16:creationId xmlns:a16="http://schemas.microsoft.com/office/drawing/2014/main" id="{C9FB4890-5EA8-4DD1-8F80-D70D9091FF7C}"/>
            </a:ext>
          </a:extLst>
        </xdr:cNvPr>
        <xdr:cNvSpPr txBox="1"/>
      </xdr:nvSpPr>
      <xdr:spPr>
        <a:xfrm>
          <a:off x="15266043" y="578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a:extLst>
            <a:ext uri="{FF2B5EF4-FFF2-40B4-BE49-F238E27FC236}">
              <a16:creationId xmlns:a16="http://schemas.microsoft.com/office/drawing/2014/main" id="{F549AB34-31FC-4998-B743-CA6CC12C302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a:extLst>
            <a:ext uri="{FF2B5EF4-FFF2-40B4-BE49-F238E27FC236}">
              <a16:creationId xmlns:a16="http://schemas.microsoft.com/office/drawing/2014/main" id="{75C6D334-B478-4C74-9AA6-37BC5E2B4AC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a:extLst>
            <a:ext uri="{FF2B5EF4-FFF2-40B4-BE49-F238E27FC236}">
              <a16:creationId xmlns:a16="http://schemas.microsoft.com/office/drawing/2014/main" id="{41DB7A3B-5F7F-412C-BB39-B6DF71C6288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a:extLst>
            <a:ext uri="{FF2B5EF4-FFF2-40B4-BE49-F238E27FC236}">
              <a16:creationId xmlns:a16="http://schemas.microsoft.com/office/drawing/2014/main" id="{98412433-BBF1-4E67-8E75-1010AE1723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a:extLst>
            <a:ext uri="{FF2B5EF4-FFF2-40B4-BE49-F238E27FC236}">
              <a16:creationId xmlns:a16="http://schemas.microsoft.com/office/drawing/2014/main" id="{DBF348A6-C090-4ED8-B90F-995ECDFD5B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a:extLst>
            <a:ext uri="{FF2B5EF4-FFF2-40B4-BE49-F238E27FC236}">
              <a16:creationId xmlns:a16="http://schemas.microsoft.com/office/drawing/2014/main" id="{E06C2619-A794-4DF7-AED1-2A5984AFA26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a:extLst>
            <a:ext uri="{FF2B5EF4-FFF2-40B4-BE49-F238E27FC236}">
              <a16:creationId xmlns:a16="http://schemas.microsoft.com/office/drawing/2014/main" id="{67CF5511-5069-4F42-AC4B-AE4E3C1241F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a:extLst>
            <a:ext uri="{FF2B5EF4-FFF2-40B4-BE49-F238E27FC236}">
              <a16:creationId xmlns:a16="http://schemas.microsoft.com/office/drawing/2014/main" id="{A1DE06AA-8D99-4805-BFD6-23E53B05887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a:extLst>
            <a:ext uri="{FF2B5EF4-FFF2-40B4-BE49-F238E27FC236}">
              <a16:creationId xmlns:a16="http://schemas.microsoft.com/office/drawing/2014/main" id="{C4EAA396-30A3-4A4D-AE26-1D37FAC1425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a:extLst>
            <a:ext uri="{FF2B5EF4-FFF2-40B4-BE49-F238E27FC236}">
              <a16:creationId xmlns:a16="http://schemas.microsoft.com/office/drawing/2014/main" id="{152D2F34-1E7B-4418-8D5D-44667DE4FB5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7" name="直線コネクタ 336">
          <a:extLst>
            <a:ext uri="{FF2B5EF4-FFF2-40B4-BE49-F238E27FC236}">
              <a16:creationId xmlns:a16="http://schemas.microsoft.com/office/drawing/2014/main" id="{308C3925-6889-4281-AC61-C3221231F28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38" name="テキスト ボックス 337">
          <a:extLst>
            <a:ext uri="{FF2B5EF4-FFF2-40B4-BE49-F238E27FC236}">
              <a16:creationId xmlns:a16="http://schemas.microsoft.com/office/drawing/2014/main" id="{D8E928E1-A308-406A-8BA7-1BAE9392D30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9" name="直線コネクタ 338">
          <a:extLst>
            <a:ext uri="{FF2B5EF4-FFF2-40B4-BE49-F238E27FC236}">
              <a16:creationId xmlns:a16="http://schemas.microsoft.com/office/drawing/2014/main" id="{96AB968C-4BE2-4741-B96B-574F2B0EC5E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340" name="テキスト ボックス 339">
          <a:extLst>
            <a:ext uri="{FF2B5EF4-FFF2-40B4-BE49-F238E27FC236}">
              <a16:creationId xmlns:a16="http://schemas.microsoft.com/office/drawing/2014/main" id="{EE4A6C43-8ED5-4F30-B0D7-3F9C583E808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1" name="直線コネクタ 340">
          <a:extLst>
            <a:ext uri="{FF2B5EF4-FFF2-40B4-BE49-F238E27FC236}">
              <a16:creationId xmlns:a16="http://schemas.microsoft.com/office/drawing/2014/main" id="{09A6529B-709F-4952-A00D-1B7D1F1FA5A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342" name="テキスト ボックス 341">
          <a:extLst>
            <a:ext uri="{FF2B5EF4-FFF2-40B4-BE49-F238E27FC236}">
              <a16:creationId xmlns:a16="http://schemas.microsoft.com/office/drawing/2014/main" id="{08D8DAB4-09AA-4101-9E70-C2669AE1231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3" name="直線コネクタ 342">
          <a:extLst>
            <a:ext uri="{FF2B5EF4-FFF2-40B4-BE49-F238E27FC236}">
              <a16:creationId xmlns:a16="http://schemas.microsoft.com/office/drawing/2014/main" id="{99150168-9308-4AA4-BAFC-C6D15ACC4F7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344" name="テキスト ボックス 343">
          <a:extLst>
            <a:ext uri="{FF2B5EF4-FFF2-40B4-BE49-F238E27FC236}">
              <a16:creationId xmlns:a16="http://schemas.microsoft.com/office/drawing/2014/main" id="{0866537C-E298-434E-8F71-2DC26262599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5" name="直線コネクタ 344">
          <a:extLst>
            <a:ext uri="{FF2B5EF4-FFF2-40B4-BE49-F238E27FC236}">
              <a16:creationId xmlns:a16="http://schemas.microsoft.com/office/drawing/2014/main" id="{3211A839-93F9-45C2-93F4-8EC7D29971D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346" name="テキスト ボックス 345">
          <a:extLst>
            <a:ext uri="{FF2B5EF4-FFF2-40B4-BE49-F238E27FC236}">
              <a16:creationId xmlns:a16="http://schemas.microsoft.com/office/drawing/2014/main" id="{E8D3BEAF-1A8F-4492-829A-C7CB97BBC036}"/>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7" name="直線コネクタ 346">
          <a:extLst>
            <a:ext uri="{FF2B5EF4-FFF2-40B4-BE49-F238E27FC236}">
              <a16:creationId xmlns:a16="http://schemas.microsoft.com/office/drawing/2014/main" id="{3E30F9A9-0F63-4C2D-BAA7-B8312E1317F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348" name="テキスト ボックス 347">
          <a:extLst>
            <a:ext uri="{FF2B5EF4-FFF2-40B4-BE49-F238E27FC236}">
              <a16:creationId xmlns:a16="http://schemas.microsoft.com/office/drawing/2014/main" id="{A2843823-B3C5-4E0F-AC0F-7523A29ABAF9}"/>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9" name="直線コネクタ 348">
          <a:extLst>
            <a:ext uri="{FF2B5EF4-FFF2-40B4-BE49-F238E27FC236}">
              <a16:creationId xmlns:a16="http://schemas.microsoft.com/office/drawing/2014/main" id="{DFB220E8-7430-4F19-8C0D-26CBCEEC8F7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350" name="テキスト ボックス 349">
          <a:extLst>
            <a:ext uri="{FF2B5EF4-FFF2-40B4-BE49-F238E27FC236}">
              <a16:creationId xmlns:a16="http://schemas.microsoft.com/office/drawing/2014/main" id="{2E3646D4-6A0F-42F3-A409-D7A021DF5B8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1" name="【一般廃棄物処理施設】&#10;一人当たり有形固定資産（償却資産）額グラフ枠">
          <a:extLst>
            <a:ext uri="{FF2B5EF4-FFF2-40B4-BE49-F238E27FC236}">
              <a16:creationId xmlns:a16="http://schemas.microsoft.com/office/drawing/2014/main" id="{B36CA8D3-F118-493E-8A04-A941AC38474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352" name="直線コネクタ 351">
          <a:extLst>
            <a:ext uri="{FF2B5EF4-FFF2-40B4-BE49-F238E27FC236}">
              <a16:creationId xmlns:a16="http://schemas.microsoft.com/office/drawing/2014/main" id="{89E73A6D-3B2E-4C37-AFD7-D6AA01CDE5B0}"/>
            </a:ext>
          </a:extLst>
        </xdr:cNvPr>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353" name="【一般廃棄物処理施設】&#10;一人当たり有形固定資産（償却資産）額最小値テキスト">
          <a:extLst>
            <a:ext uri="{FF2B5EF4-FFF2-40B4-BE49-F238E27FC236}">
              <a16:creationId xmlns:a16="http://schemas.microsoft.com/office/drawing/2014/main" id="{18C94981-499F-46E1-A15A-0207AF6C9BDB}"/>
            </a:ext>
          </a:extLst>
        </xdr:cNvPr>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354" name="直線コネクタ 353">
          <a:extLst>
            <a:ext uri="{FF2B5EF4-FFF2-40B4-BE49-F238E27FC236}">
              <a16:creationId xmlns:a16="http://schemas.microsoft.com/office/drawing/2014/main" id="{A739F57B-CBC7-41EC-9A08-C7B465BA5963}"/>
            </a:ext>
          </a:extLst>
        </xdr:cNvPr>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355" name="【一般廃棄物処理施設】&#10;一人当たり有形固定資産（償却資産）額最大値テキスト">
          <a:extLst>
            <a:ext uri="{FF2B5EF4-FFF2-40B4-BE49-F238E27FC236}">
              <a16:creationId xmlns:a16="http://schemas.microsoft.com/office/drawing/2014/main" id="{C83DFEBE-B71A-4955-8A39-84C5F23267C0}"/>
            </a:ext>
          </a:extLst>
        </xdr:cNvPr>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356" name="直線コネクタ 355">
          <a:extLst>
            <a:ext uri="{FF2B5EF4-FFF2-40B4-BE49-F238E27FC236}">
              <a16:creationId xmlns:a16="http://schemas.microsoft.com/office/drawing/2014/main" id="{1A7B24B0-8669-4684-9C17-CC06C5EC7AFD}"/>
            </a:ext>
          </a:extLst>
        </xdr:cNvPr>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357" name="【一般廃棄物処理施設】&#10;一人当たり有形固定資産（償却資産）額平均値テキスト">
          <a:extLst>
            <a:ext uri="{FF2B5EF4-FFF2-40B4-BE49-F238E27FC236}">
              <a16:creationId xmlns:a16="http://schemas.microsoft.com/office/drawing/2014/main" id="{291485E6-56A0-4189-ACBA-BCF0EBEDAD12}"/>
            </a:ext>
          </a:extLst>
        </xdr:cNvPr>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358" name="フローチャート : 判断 357">
          <a:extLst>
            <a:ext uri="{FF2B5EF4-FFF2-40B4-BE49-F238E27FC236}">
              <a16:creationId xmlns:a16="http://schemas.microsoft.com/office/drawing/2014/main" id="{084E922E-DBDD-4B9D-972C-B86F9C055762}"/>
            </a:ext>
          </a:extLst>
        </xdr:cNvPr>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359" name="フローチャート : 判断 358">
          <a:extLst>
            <a:ext uri="{FF2B5EF4-FFF2-40B4-BE49-F238E27FC236}">
              <a16:creationId xmlns:a16="http://schemas.microsoft.com/office/drawing/2014/main" id="{44087996-58CB-474B-9A52-B65A4AB4F4CE}"/>
            </a:ext>
          </a:extLst>
        </xdr:cNvPr>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93757</xdr:rowOff>
    </xdr:from>
    <xdr:ext cx="599010" cy="259045"/>
    <xdr:sp macro="" textlink="">
      <xdr:nvSpPr>
        <xdr:cNvPr id="360" name="n_1aveValue【一般廃棄物処理施設】&#10;一人当たり有形固定資産（償却資産）額">
          <a:extLst>
            <a:ext uri="{FF2B5EF4-FFF2-40B4-BE49-F238E27FC236}">
              <a16:creationId xmlns:a16="http://schemas.microsoft.com/office/drawing/2014/main" id="{A4ED5A1C-35B0-4BBA-AC41-430122521252}"/>
            </a:ext>
          </a:extLst>
        </xdr:cNvPr>
        <xdr:cNvSpPr txBox="1"/>
      </xdr:nvSpPr>
      <xdr:spPr>
        <a:xfrm>
          <a:off x="21011094"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476A6270-F554-414B-B529-12BCAA5C49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D3D3CF0-D0F5-4C66-8B68-839854AA4E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E47E9057-F20C-4CB7-8886-8030899694B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5F084C05-4695-4E4D-8E61-8AEA51A597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890296C5-A61F-48F4-AFCA-703F6CF4B56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58334</xdr:rowOff>
    </xdr:from>
    <xdr:to>
      <xdr:col>31</xdr:col>
      <xdr:colOff>85725</xdr:colOff>
      <xdr:row>40</xdr:row>
      <xdr:rowOff>159934</xdr:rowOff>
    </xdr:to>
    <xdr:sp macro="" textlink="">
      <xdr:nvSpPr>
        <xdr:cNvPr id="366" name="円/楕円 365">
          <a:extLst>
            <a:ext uri="{FF2B5EF4-FFF2-40B4-BE49-F238E27FC236}">
              <a16:creationId xmlns:a16="http://schemas.microsoft.com/office/drawing/2014/main" id="{B4E637F0-C89D-4FB6-B579-BCD0B9BAAFE1}"/>
            </a:ext>
          </a:extLst>
        </xdr:cNvPr>
        <xdr:cNvSpPr/>
      </xdr:nvSpPr>
      <xdr:spPr>
        <a:xfrm>
          <a:off x="21272500" y="69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5011</xdr:rowOff>
    </xdr:from>
    <xdr:ext cx="599010" cy="259045"/>
    <xdr:sp macro="" textlink="">
      <xdr:nvSpPr>
        <xdr:cNvPr id="367" name="n_1mainValue【一般廃棄物処理施設】&#10;一人当たり有形固定資産（償却資産）額">
          <a:extLst>
            <a:ext uri="{FF2B5EF4-FFF2-40B4-BE49-F238E27FC236}">
              <a16:creationId xmlns:a16="http://schemas.microsoft.com/office/drawing/2014/main" id="{8617F664-EF1A-4697-BDE7-6CEDA3630078}"/>
            </a:ext>
          </a:extLst>
        </xdr:cNvPr>
        <xdr:cNvSpPr txBox="1"/>
      </xdr:nvSpPr>
      <xdr:spPr>
        <a:xfrm>
          <a:off x="21011094" y="669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a:extLst>
            <a:ext uri="{FF2B5EF4-FFF2-40B4-BE49-F238E27FC236}">
              <a16:creationId xmlns:a16="http://schemas.microsoft.com/office/drawing/2014/main" id="{602EB988-6655-4826-B4A2-D3F730B0BB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a:extLst>
            <a:ext uri="{FF2B5EF4-FFF2-40B4-BE49-F238E27FC236}">
              <a16:creationId xmlns:a16="http://schemas.microsoft.com/office/drawing/2014/main" id="{8A511B88-5FFA-46DF-87FB-99136B30456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a:extLst>
            <a:ext uri="{FF2B5EF4-FFF2-40B4-BE49-F238E27FC236}">
              <a16:creationId xmlns:a16="http://schemas.microsoft.com/office/drawing/2014/main" id="{D792EF55-1CF5-4A7A-B5FB-20217AB2FFC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a:extLst>
            <a:ext uri="{FF2B5EF4-FFF2-40B4-BE49-F238E27FC236}">
              <a16:creationId xmlns:a16="http://schemas.microsoft.com/office/drawing/2014/main" id="{0FF2B301-9AC5-4ADD-9ED0-CE4F7E3DEFE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a:extLst>
            <a:ext uri="{FF2B5EF4-FFF2-40B4-BE49-F238E27FC236}">
              <a16:creationId xmlns:a16="http://schemas.microsoft.com/office/drawing/2014/main" id="{06991AE7-F5A4-4E69-A4DA-B5C52E97975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a:extLst>
            <a:ext uri="{FF2B5EF4-FFF2-40B4-BE49-F238E27FC236}">
              <a16:creationId xmlns:a16="http://schemas.microsoft.com/office/drawing/2014/main" id="{BD4E8E61-E212-4B03-B04B-CBA37D4C59E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a:extLst>
            <a:ext uri="{FF2B5EF4-FFF2-40B4-BE49-F238E27FC236}">
              <a16:creationId xmlns:a16="http://schemas.microsoft.com/office/drawing/2014/main" id="{08BBAC4B-DCC1-4051-ACCA-0E836AC719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a:extLst>
            <a:ext uri="{FF2B5EF4-FFF2-40B4-BE49-F238E27FC236}">
              <a16:creationId xmlns:a16="http://schemas.microsoft.com/office/drawing/2014/main" id="{3E025E17-016D-461A-A6D3-25F9A30FD9A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a:extLst>
            <a:ext uri="{FF2B5EF4-FFF2-40B4-BE49-F238E27FC236}">
              <a16:creationId xmlns:a16="http://schemas.microsoft.com/office/drawing/2014/main" id="{320B04D6-2738-417E-8339-94FEF6A877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a:extLst>
            <a:ext uri="{FF2B5EF4-FFF2-40B4-BE49-F238E27FC236}">
              <a16:creationId xmlns:a16="http://schemas.microsoft.com/office/drawing/2014/main" id="{B949D45E-A36C-4011-ACF5-03AD4928AD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8" name="直線コネクタ 377">
          <a:extLst>
            <a:ext uri="{FF2B5EF4-FFF2-40B4-BE49-F238E27FC236}">
              <a16:creationId xmlns:a16="http://schemas.microsoft.com/office/drawing/2014/main" id="{6589758C-9CF6-43EA-B266-196D98EDB09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9" name="テキスト ボックス 378">
          <a:extLst>
            <a:ext uri="{FF2B5EF4-FFF2-40B4-BE49-F238E27FC236}">
              <a16:creationId xmlns:a16="http://schemas.microsoft.com/office/drawing/2014/main" id="{86AF322B-D5D4-4F79-B97F-E4FE2C9904CD}"/>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0" name="直線コネクタ 379">
          <a:extLst>
            <a:ext uri="{FF2B5EF4-FFF2-40B4-BE49-F238E27FC236}">
              <a16:creationId xmlns:a16="http://schemas.microsoft.com/office/drawing/2014/main" id="{553B276A-85C2-4776-B5F0-A5FE6B8B57D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1" name="テキスト ボックス 380">
          <a:extLst>
            <a:ext uri="{FF2B5EF4-FFF2-40B4-BE49-F238E27FC236}">
              <a16:creationId xmlns:a16="http://schemas.microsoft.com/office/drawing/2014/main" id="{734C59AF-3826-4B3B-828D-32CB369FF8E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2" name="直線コネクタ 381">
          <a:extLst>
            <a:ext uri="{FF2B5EF4-FFF2-40B4-BE49-F238E27FC236}">
              <a16:creationId xmlns:a16="http://schemas.microsoft.com/office/drawing/2014/main" id="{6D372050-BA82-40DF-8446-8CC509FA0C5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3" name="テキスト ボックス 382">
          <a:extLst>
            <a:ext uri="{FF2B5EF4-FFF2-40B4-BE49-F238E27FC236}">
              <a16:creationId xmlns:a16="http://schemas.microsoft.com/office/drawing/2014/main" id="{53CC843E-E08F-44BC-99E5-C6D8204EF42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4" name="直線コネクタ 383">
          <a:extLst>
            <a:ext uri="{FF2B5EF4-FFF2-40B4-BE49-F238E27FC236}">
              <a16:creationId xmlns:a16="http://schemas.microsoft.com/office/drawing/2014/main" id="{CDAB419D-93FB-4E5C-B463-83B0B931843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5" name="テキスト ボックス 384">
          <a:extLst>
            <a:ext uri="{FF2B5EF4-FFF2-40B4-BE49-F238E27FC236}">
              <a16:creationId xmlns:a16="http://schemas.microsoft.com/office/drawing/2014/main" id="{3CF28E3B-4306-4DB2-BC42-DCBEE639B13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6" name="直線コネクタ 385">
          <a:extLst>
            <a:ext uri="{FF2B5EF4-FFF2-40B4-BE49-F238E27FC236}">
              <a16:creationId xmlns:a16="http://schemas.microsoft.com/office/drawing/2014/main" id="{2915823B-2AFF-45F1-B713-B5A52729283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7" name="テキスト ボックス 386">
          <a:extLst>
            <a:ext uri="{FF2B5EF4-FFF2-40B4-BE49-F238E27FC236}">
              <a16:creationId xmlns:a16="http://schemas.microsoft.com/office/drawing/2014/main" id="{68D6E31B-6675-4AB9-BCC8-ADCEA7E70E5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a:extLst>
            <a:ext uri="{FF2B5EF4-FFF2-40B4-BE49-F238E27FC236}">
              <a16:creationId xmlns:a16="http://schemas.microsoft.com/office/drawing/2014/main" id="{96C7A6FC-491D-4B35-9DF8-E42C93C1266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9" name="テキスト ボックス 388">
          <a:extLst>
            <a:ext uri="{FF2B5EF4-FFF2-40B4-BE49-F238E27FC236}">
              <a16:creationId xmlns:a16="http://schemas.microsoft.com/office/drawing/2014/main" id="{8B9D03A0-363D-41D2-9C77-B4F9F548970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保健センター・保健所】&#10;有形固定資産減価償却率グラフ枠">
          <a:extLst>
            <a:ext uri="{FF2B5EF4-FFF2-40B4-BE49-F238E27FC236}">
              <a16:creationId xmlns:a16="http://schemas.microsoft.com/office/drawing/2014/main" id="{BCA1CD12-EDA1-40A8-BACA-751C610D092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391" name="直線コネクタ 390">
          <a:extLst>
            <a:ext uri="{FF2B5EF4-FFF2-40B4-BE49-F238E27FC236}">
              <a16:creationId xmlns:a16="http://schemas.microsoft.com/office/drawing/2014/main" id="{156821FE-0D4D-4318-A4D9-998AAF5EDFD7}"/>
            </a:ext>
          </a:extLst>
        </xdr:cNvPr>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392" name="【保健センター・保健所】&#10;有形固定資産減価償却率最小値テキスト">
          <a:extLst>
            <a:ext uri="{FF2B5EF4-FFF2-40B4-BE49-F238E27FC236}">
              <a16:creationId xmlns:a16="http://schemas.microsoft.com/office/drawing/2014/main" id="{17B809A0-5E73-418E-88BC-44DADC9D565F}"/>
            </a:ext>
          </a:extLst>
        </xdr:cNvPr>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393" name="直線コネクタ 392">
          <a:extLst>
            <a:ext uri="{FF2B5EF4-FFF2-40B4-BE49-F238E27FC236}">
              <a16:creationId xmlns:a16="http://schemas.microsoft.com/office/drawing/2014/main" id="{1AE25042-4A8E-488B-BE95-9F1D956483AB}"/>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394" name="【保健センター・保健所】&#10;有形固定資産減価償却率最大値テキスト">
          <a:extLst>
            <a:ext uri="{FF2B5EF4-FFF2-40B4-BE49-F238E27FC236}">
              <a16:creationId xmlns:a16="http://schemas.microsoft.com/office/drawing/2014/main" id="{5A8F6907-7F77-4368-B154-5C9D04E4DB85}"/>
            </a:ext>
          </a:extLst>
        </xdr:cNvPr>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395" name="直線コネクタ 394">
          <a:extLst>
            <a:ext uri="{FF2B5EF4-FFF2-40B4-BE49-F238E27FC236}">
              <a16:creationId xmlns:a16="http://schemas.microsoft.com/office/drawing/2014/main" id="{BCAA88ED-F964-42BF-966F-DA74283F17E2}"/>
            </a:ext>
          </a:extLst>
        </xdr:cNvPr>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396" name="【保健センター・保健所】&#10;有形固定資産減価償却率平均値テキスト">
          <a:extLst>
            <a:ext uri="{FF2B5EF4-FFF2-40B4-BE49-F238E27FC236}">
              <a16:creationId xmlns:a16="http://schemas.microsoft.com/office/drawing/2014/main" id="{38E952DB-B499-4870-AEA6-CE47D443F867}"/>
            </a:ext>
          </a:extLst>
        </xdr:cNvPr>
        <xdr:cNvSpPr txBox="1"/>
      </xdr:nvSpPr>
      <xdr:spPr>
        <a:xfrm>
          <a:off x="164084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397" name="フローチャート : 判断 396">
          <a:extLst>
            <a:ext uri="{FF2B5EF4-FFF2-40B4-BE49-F238E27FC236}">
              <a16:creationId xmlns:a16="http://schemas.microsoft.com/office/drawing/2014/main" id="{5660B943-BE63-4497-901B-378C1E104565}"/>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398" name="フローチャート : 判断 397">
          <a:extLst>
            <a:ext uri="{FF2B5EF4-FFF2-40B4-BE49-F238E27FC236}">
              <a16:creationId xmlns:a16="http://schemas.microsoft.com/office/drawing/2014/main" id="{6989AC4A-D411-4D32-9E9E-0888F4D483EE}"/>
            </a:ext>
          </a:extLst>
        </xdr:cNvPr>
        <xdr:cNvSpPr/>
      </xdr:nvSpPr>
      <xdr:spPr>
        <a:xfrm>
          <a:off x="15430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116222</xdr:rowOff>
    </xdr:from>
    <xdr:ext cx="405111" cy="259045"/>
    <xdr:sp macro="" textlink="">
      <xdr:nvSpPr>
        <xdr:cNvPr id="399" name="n_1aveValue【保健センター・保健所】&#10;有形固定資産減価償却率">
          <a:extLst>
            <a:ext uri="{FF2B5EF4-FFF2-40B4-BE49-F238E27FC236}">
              <a16:creationId xmlns:a16="http://schemas.microsoft.com/office/drawing/2014/main" id="{ADCBE6C4-B579-4254-982F-641EA6A88C13}"/>
            </a:ext>
          </a:extLst>
        </xdr:cNvPr>
        <xdr:cNvSpPr txBox="1"/>
      </xdr:nvSpPr>
      <xdr:spPr>
        <a:xfrm>
          <a:off x="15266043"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F7D7FAF4-77AC-4773-AE92-D4FEA6D79F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B68AF985-2A2D-41F8-9E6B-7AE0F863D6F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7005215B-205A-459E-B60D-E87029101F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398C7D21-F399-4F2B-BC92-AA9B4FC533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B4F03B77-388C-46DA-9BFC-0DB30EEF131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6350</xdr:rowOff>
    </xdr:from>
    <xdr:to>
      <xdr:col>22</xdr:col>
      <xdr:colOff>415925</xdr:colOff>
      <xdr:row>59</xdr:row>
      <xdr:rowOff>107950</xdr:rowOff>
    </xdr:to>
    <xdr:sp macro="" textlink="">
      <xdr:nvSpPr>
        <xdr:cNvPr id="405" name="円/楕円 404">
          <a:extLst>
            <a:ext uri="{FF2B5EF4-FFF2-40B4-BE49-F238E27FC236}">
              <a16:creationId xmlns:a16="http://schemas.microsoft.com/office/drawing/2014/main" id="{5E116E9A-431B-45C8-BBEC-D23C6648A3C4}"/>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124477</xdr:rowOff>
    </xdr:from>
    <xdr:ext cx="405111" cy="259045"/>
    <xdr:sp macro="" textlink="">
      <xdr:nvSpPr>
        <xdr:cNvPr id="406" name="n_1mainValue【保健センター・保健所】&#10;有形固定資産減価償却率">
          <a:extLst>
            <a:ext uri="{FF2B5EF4-FFF2-40B4-BE49-F238E27FC236}">
              <a16:creationId xmlns:a16="http://schemas.microsoft.com/office/drawing/2014/main" id="{421E8A32-9FAC-4A4F-A93F-C1B9F6225034}"/>
            </a:ext>
          </a:extLst>
        </xdr:cNvPr>
        <xdr:cNvSpPr txBox="1"/>
      </xdr:nvSpPr>
      <xdr:spPr>
        <a:xfrm>
          <a:off x="15266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a:extLst>
            <a:ext uri="{FF2B5EF4-FFF2-40B4-BE49-F238E27FC236}">
              <a16:creationId xmlns:a16="http://schemas.microsoft.com/office/drawing/2014/main" id="{335E3C62-94AB-4535-A0B2-2A6B9B73325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a:extLst>
            <a:ext uri="{FF2B5EF4-FFF2-40B4-BE49-F238E27FC236}">
              <a16:creationId xmlns:a16="http://schemas.microsoft.com/office/drawing/2014/main" id="{A3DECF84-62F0-457F-A92E-444FDC073F8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a:extLst>
            <a:ext uri="{FF2B5EF4-FFF2-40B4-BE49-F238E27FC236}">
              <a16:creationId xmlns:a16="http://schemas.microsoft.com/office/drawing/2014/main" id="{3153807A-1F3F-409B-86A3-CC1435A7E52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a:extLst>
            <a:ext uri="{FF2B5EF4-FFF2-40B4-BE49-F238E27FC236}">
              <a16:creationId xmlns:a16="http://schemas.microsoft.com/office/drawing/2014/main" id="{A884B81C-2865-4167-A2C4-1F301CC8586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a:extLst>
            <a:ext uri="{FF2B5EF4-FFF2-40B4-BE49-F238E27FC236}">
              <a16:creationId xmlns:a16="http://schemas.microsoft.com/office/drawing/2014/main" id="{017EAD86-632C-4EE2-9218-CE84377410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a:extLst>
            <a:ext uri="{FF2B5EF4-FFF2-40B4-BE49-F238E27FC236}">
              <a16:creationId xmlns:a16="http://schemas.microsoft.com/office/drawing/2014/main" id="{34037D9C-C182-4C99-BFB0-9FF7DD4329B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a:extLst>
            <a:ext uri="{FF2B5EF4-FFF2-40B4-BE49-F238E27FC236}">
              <a16:creationId xmlns:a16="http://schemas.microsoft.com/office/drawing/2014/main" id="{088EDC62-1863-415D-8541-11821B3239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a:extLst>
            <a:ext uri="{FF2B5EF4-FFF2-40B4-BE49-F238E27FC236}">
              <a16:creationId xmlns:a16="http://schemas.microsoft.com/office/drawing/2014/main" id="{90C2E366-80A2-4AE4-9774-B441832863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a:extLst>
            <a:ext uri="{FF2B5EF4-FFF2-40B4-BE49-F238E27FC236}">
              <a16:creationId xmlns:a16="http://schemas.microsoft.com/office/drawing/2014/main" id="{FD6A987B-E9AB-47A1-A329-7C81CA40698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a:extLst>
            <a:ext uri="{FF2B5EF4-FFF2-40B4-BE49-F238E27FC236}">
              <a16:creationId xmlns:a16="http://schemas.microsoft.com/office/drawing/2014/main" id="{07435481-97EA-4F9B-A3C6-C13F57E4F6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A748EA4C-125C-4E4F-870B-234F324DC3F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8" name="直線コネクタ 417">
          <a:extLst>
            <a:ext uri="{FF2B5EF4-FFF2-40B4-BE49-F238E27FC236}">
              <a16:creationId xmlns:a16="http://schemas.microsoft.com/office/drawing/2014/main" id="{0B6028FE-EFAE-4024-BFC8-8C517EF6CD4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9" name="テキスト ボックス 418">
          <a:extLst>
            <a:ext uri="{FF2B5EF4-FFF2-40B4-BE49-F238E27FC236}">
              <a16:creationId xmlns:a16="http://schemas.microsoft.com/office/drawing/2014/main" id="{F06362A4-E7FB-47DD-9F00-1B1F7069EED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0" name="直線コネクタ 419">
          <a:extLst>
            <a:ext uri="{FF2B5EF4-FFF2-40B4-BE49-F238E27FC236}">
              <a16:creationId xmlns:a16="http://schemas.microsoft.com/office/drawing/2014/main" id="{A9D5E7E4-105C-435B-9A0C-1BA7F268EB0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1" name="テキスト ボックス 420">
          <a:extLst>
            <a:ext uri="{FF2B5EF4-FFF2-40B4-BE49-F238E27FC236}">
              <a16:creationId xmlns:a16="http://schemas.microsoft.com/office/drawing/2014/main" id="{490F782F-600B-4E85-9FA6-11E37782844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2" name="直線コネクタ 421">
          <a:extLst>
            <a:ext uri="{FF2B5EF4-FFF2-40B4-BE49-F238E27FC236}">
              <a16:creationId xmlns:a16="http://schemas.microsoft.com/office/drawing/2014/main" id="{6093469E-039F-4A8B-844F-634524E8847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3" name="テキスト ボックス 422">
          <a:extLst>
            <a:ext uri="{FF2B5EF4-FFF2-40B4-BE49-F238E27FC236}">
              <a16:creationId xmlns:a16="http://schemas.microsoft.com/office/drawing/2014/main" id="{E5AF3E30-7D96-43FE-8519-7A8C6416C12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4" name="直線コネクタ 423">
          <a:extLst>
            <a:ext uri="{FF2B5EF4-FFF2-40B4-BE49-F238E27FC236}">
              <a16:creationId xmlns:a16="http://schemas.microsoft.com/office/drawing/2014/main" id="{0889A16A-0DF1-4B30-80AE-7A660BEE768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5" name="テキスト ボックス 424">
          <a:extLst>
            <a:ext uri="{FF2B5EF4-FFF2-40B4-BE49-F238E27FC236}">
              <a16:creationId xmlns:a16="http://schemas.microsoft.com/office/drawing/2014/main" id="{0842EC11-F808-419A-8C49-FCE96B12690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a:extLst>
            <a:ext uri="{FF2B5EF4-FFF2-40B4-BE49-F238E27FC236}">
              <a16:creationId xmlns:a16="http://schemas.microsoft.com/office/drawing/2014/main" id="{E96DE94C-26C7-4941-BC27-2B68C4C1C7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a:extLst>
            <a:ext uri="{FF2B5EF4-FFF2-40B4-BE49-F238E27FC236}">
              <a16:creationId xmlns:a16="http://schemas.microsoft.com/office/drawing/2014/main" id="{73FACD80-E56C-4719-B33D-AFBCA9D51CA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保健センター・保健所】&#10;一人当たり面積グラフ枠">
          <a:extLst>
            <a:ext uri="{FF2B5EF4-FFF2-40B4-BE49-F238E27FC236}">
              <a16:creationId xmlns:a16="http://schemas.microsoft.com/office/drawing/2014/main" id="{086B922B-E69F-4AFC-BA74-78FDA3B7AF6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80010</xdr:rowOff>
    </xdr:from>
    <xdr:to>
      <xdr:col>32</xdr:col>
      <xdr:colOff>186689</xdr:colOff>
      <xdr:row>64</xdr:row>
      <xdr:rowOff>77724</xdr:rowOff>
    </xdr:to>
    <xdr:cxnSp macro="">
      <xdr:nvCxnSpPr>
        <xdr:cNvPr id="429" name="直線コネクタ 428">
          <a:extLst>
            <a:ext uri="{FF2B5EF4-FFF2-40B4-BE49-F238E27FC236}">
              <a16:creationId xmlns:a16="http://schemas.microsoft.com/office/drawing/2014/main" id="{057ACF7E-DC35-4E6F-9B23-17EAA857F4C4}"/>
            </a:ext>
          </a:extLst>
        </xdr:cNvPr>
        <xdr:cNvCxnSpPr/>
      </xdr:nvCxnSpPr>
      <xdr:spPr>
        <a:xfrm flipV="1">
          <a:off x="22160864" y="968121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81551</xdr:rowOff>
    </xdr:from>
    <xdr:ext cx="469744" cy="259045"/>
    <xdr:sp macro="" textlink="">
      <xdr:nvSpPr>
        <xdr:cNvPr id="430" name="【保健センター・保健所】&#10;一人当たり面積最小値テキスト">
          <a:extLst>
            <a:ext uri="{FF2B5EF4-FFF2-40B4-BE49-F238E27FC236}">
              <a16:creationId xmlns:a16="http://schemas.microsoft.com/office/drawing/2014/main" id="{F0FD6290-7859-4F7C-8434-F7A6C904AED4}"/>
            </a:ext>
          </a:extLst>
        </xdr:cNvPr>
        <xdr:cNvSpPr txBox="1"/>
      </xdr:nvSpPr>
      <xdr:spPr>
        <a:xfrm>
          <a:off x="22250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64</xdr:row>
      <xdr:rowOff>77724</xdr:rowOff>
    </xdr:from>
    <xdr:to>
      <xdr:col>32</xdr:col>
      <xdr:colOff>276225</xdr:colOff>
      <xdr:row>64</xdr:row>
      <xdr:rowOff>77724</xdr:rowOff>
    </xdr:to>
    <xdr:cxnSp macro="">
      <xdr:nvCxnSpPr>
        <xdr:cNvPr id="431" name="直線コネクタ 430">
          <a:extLst>
            <a:ext uri="{FF2B5EF4-FFF2-40B4-BE49-F238E27FC236}">
              <a16:creationId xmlns:a16="http://schemas.microsoft.com/office/drawing/2014/main" id="{D7FF4241-C8B4-49F2-8E74-6C42707EA960}"/>
            </a:ext>
          </a:extLst>
        </xdr:cNvPr>
        <xdr:cNvCxnSpPr/>
      </xdr:nvCxnSpPr>
      <xdr:spPr>
        <a:xfrm>
          <a:off x="22072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26687</xdr:rowOff>
    </xdr:from>
    <xdr:ext cx="469744" cy="259045"/>
    <xdr:sp macro="" textlink="">
      <xdr:nvSpPr>
        <xdr:cNvPr id="432" name="【保健センター・保健所】&#10;一人当たり面積最大値テキスト">
          <a:extLst>
            <a:ext uri="{FF2B5EF4-FFF2-40B4-BE49-F238E27FC236}">
              <a16:creationId xmlns:a16="http://schemas.microsoft.com/office/drawing/2014/main" id="{9FE66072-C74E-4F0D-8AE5-EDE0AFAD1E7C}"/>
            </a:ext>
          </a:extLst>
        </xdr:cNvPr>
        <xdr:cNvSpPr txBox="1"/>
      </xdr:nvSpPr>
      <xdr:spPr>
        <a:xfrm>
          <a:off x="22250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56</xdr:row>
      <xdr:rowOff>80010</xdr:rowOff>
    </xdr:from>
    <xdr:to>
      <xdr:col>32</xdr:col>
      <xdr:colOff>276225</xdr:colOff>
      <xdr:row>56</xdr:row>
      <xdr:rowOff>80010</xdr:rowOff>
    </xdr:to>
    <xdr:cxnSp macro="">
      <xdr:nvCxnSpPr>
        <xdr:cNvPr id="433" name="直線コネクタ 432">
          <a:extLst>
            <a:ext uri="{FF2B5EF4-FFF2-40B4-BE49-F238E27FC236}">
              <a16:creationId xmlns:a16="http://schemas.microsoft.com/office/drawing/2014/main" id="{1DF5E37C-79EE-484A-8BEE-7542457DF57A}"/>
            </a:ext>
          </a:extLst>
        </xdr:cNvPr>
        <xdr:cNvCxnSpPr/>
      </xdr:nvCxnSpPr>
      <xdr:spPr>
        <a:xfrm>
          <a:off x="22072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163085</xdr:rowOff>
    </xdr:from>
    <xdr:ext cx="469744" cy="259045"/>
    <xdr:sp macro="" textlink="">
      <xdr:nvSpPr>
        <xdr:cNvPr id="434" name="【保健センター・保健所】&#10;一人当たり面積平均値テキスト">
          <a:extLst>
            <a:ext uri="{FF2B5EF4-FFF2-40B4-BE49-F238E27FC236}">
              <a16:creationId xmlns:a16="http://schemas.microsoft.com/office/drawing/2014/main" id="{1DEAC933-153A-4E88-BE9D-5EEECFA30400}"/>
            </a:ext>
          </a:extLst>
        </xdr:cNvPr>
        <xdr:cNvSpPr txBox="1"/>
      </xdr:nvSpPr>
      <xdr:spPr>
        <a:xfrm>
          <a:off x="22250400" y="1062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13208</xdr:rowOff>
    </xdr:from>
    <xdr:to>
      <xdr:col>32</xdr:col>
      <xdr:colOff>238125</xdr:colOff>
      <xdr:row>62</xdr:row>
      <xdr:rowOff>114808</xdr:rowOff>
    </xdr:to>
    <xdr:sp macro="" textlink="">
      <xdr:nvSpPr>
        <xdr:cNvPr id="435" name="フローチャート : 判断 434">
          <a:extLst>
            <a:ext uri="{FF2B5EF4-FFF2-40B4-BE49-F238E27FC236}">
              <a16:creationId xmlns:a16="http://schemas.microsoft.com/office/drawing/2014/main" id="{71E4D015-7BAA-4D41-9703-662DD8FB6CC7}"/>
            </a:ext>
          </a:extLst>
        </xdr:cNvPr>
        <xdr:cNvSpPr/>
      </xdr:nvSpPr>
      <xdr:spPr>
        <a:xfrm>
          <a:off x="221107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141224</xdr:rowOff>
    </xdr:from>
    <xdr:to>
      <xdr:col>31</xdr:col>
      <xdr:colOff>85725</xdr:colOff>
      <xdr:row>62</xdr:row>
      <xdr:rowOff>71374</xdr:rowOff>
    </xdr:to>
    <xdr:sp macro="" textlink="">
      <xdr:nvSpPr>
        <xdr:cNvPr id="436" name="フローチャート : 判断 435">
          <a:extLst>
            <a:ext uri="{FF2B5EF4-FFF2-40B4-BE49-F238E27FC236}">
              <a16:creationId xmlns:a16="http://schemas.microsoft.com/office/drawing/2014/main" id="{824957DA-24DE-4AB4-80E3-8C59A16474B9}"/>
            </a:ext>
          </a:extLst>
        </xdr:cNvPr>
        <xdr:cNvSpPr/>
      </xdr:nvSpPr>
      <xdr:spPr>
        <a:xfrm>
          <a:off x="21272500" y="1059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87901</xdr:rowOff>
    </xdr:from>
    <xdr:ext cx="469744" cy="259045"/>
    <xdr:sp macro="" textlink="">
      <xdr:nvSpPr>
        <xdr:cNvPr id="437" name="n_1aveValue【保健センター・保健所】&#10;一人当たり面積">
          <a:extLst>
            <a:ext uri="{FF2B5EF4-FFF2-40B4-BE49-F238E27FC236}">
              <a16:creationId xmlns:a16="http://schemas.microsoft.com/office/drawing/2014/main" id="{759E6404-74F3-4F04-A1C5-A53CEE775DB3}"/>
            </a:ext>
          </a:extLst>
        </xdr:cNvPr>
        <xdr:cNvSpPr txBox="1"/>
      </xdr:nvSpPr>
      <xdr:spPr>
        <a:xfrm>
          <a:off x="21075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7CF9E71B-34C8-4460-9AFC-C8F040ECA61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9FD9800C-087E-48AA-B33F-213DAF1A9B0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FB56F416-59C3-45C3-9E48-C4862E7E41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42AFC612-749A-4E4C-8998-587E3386111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47474984-75DF-40CF-A3AB-D6606D95BDD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127508</xdr:rowOff>
    </xdr:from>
    <xdr:to>
      <xdr:col>31</xdr:col>
      <xdr:colOff>85725</xdr:colOff>
      <xdr:row>63</xdr:row>
      <xdr:rowOff>57658</xdr:rowOff>
    </xdr:to>
    <xdr:sp macro="" textlink="">
      <xdr:nvSpPr>
        <xdr:cNvPr id="443" name="円/楕円 442">
          <a:extLst>
            <a:ext uri="{FF2B5EF4-FFF2-40B4-BE49-F238E27FC236}">
              <a16:creationId xmlns:a16="http://schemas.microsoft.com/office/drawing/2014/main" id="{6BDF3BCD-36FF-4E8C-A479-19C0DD9C46FC}"/>
            </a:ext>
          </a:extLst>
        </xdr:cNvPr>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48785</xdr:rowOff>
    </xdr:from>
    <xdr:ext cx="469744" cy="259045"/>
    <xdr:sp macro="" textlink="">
      <xdr:nvSpPr>
        <xdr:cNvPr id="444" name="n_1mainValue【保健センター・保健所】&#10;一人当たり面積">
          <a:extLst>
            <a:ext uri="{FF2B5EF4-FFF2-40B4-BE49-F238E27FC236}">
              <a16:creationId xmlns:a16="http://schemas.microsoft.com/office/drawing/2014/main" id="{BB95E779-17EC-4563-B77C-7159002F57BE}"/>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a:extLst>
            <a:ext uri="{FF2B5EF4-FFF2-40B4-BE49-F238E27FC236}">
              <a16:creationId xmlns:a16="http://schemas.microsoft.com/office/drawing/2014/main" id="{C9DC8FBE-ECA2-4EA8-B746-3AC9B7E550B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a:extLst>
            <a:ext uri="{FF2B5EF4-FFF2-40B4-BE49-F238E27FC236}">
              <a16:creationId xmlns:a16="http://schemas.microsoft.com/office/drawing/2014/main" id="{86FCF996-3087-41B6-A492-7FCC43E3605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a:extLst>
            <a:ext uri="{FF2B5EF4-FFF2-40B4-BE49-F238E27FC236}">
              <a16:creationId xmlns:a16="http://schemas.microsoft.com/office/drawing/2014/main" id="{5FAE1EF1-EDCC-4B09-B08B-BD2AC7516C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a:extLst>
            <a:ext uri="{FF2B5EF4-FFF2-40B4-BE49-F238E27FC236}">
              <a16:creationId xmlns:a16="http://schemas.microsoft.com/office/drawing/2014/main" id="{281B305F-6551-40D0-B8FA-53B9EF0DF6C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a:extLst>
            <a:ext uri="{FF2B5EF4-FFF2-40B4-BE49-F238E27FC236}">
              <a16:creationId xmlns:a16="http://schemas.microsoft.com/office/drawing/2014/main" id="{1E9B1A17-A4D6-4E13-B654-C766CBD6C7E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a:extLst>
            <a:ext uri="{FF2B5EF4-FFF2-40B4-BE49-F238E27FC236}">
              <a16:creationId xmlns:a16="http://schemas.microsoft.com/office/drawing/2014/main" id="{5ADF7490-52B3-4D69-96B2-A0A8E8069AA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a:extLst>
            <a:ext uri="{FF2B5EF4-FFF2-40B4-BE49-F238E27FC236}">
              <a16:creationId xmlns:a16="http://schemas.microsoft.com/office/drawing/2014/main" id="{52231009-AF7D-4214-A90E-C808C8B2129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a:extLst>
            <a:ext uri="{FF2B5EF4-FFF2-40B4-BE49-F238E27FC236}">
              <a16:creationId xmlns:a16="http://schemas.microsoft.com/office/drawing/2014/main" id="{D1EFF4D4-F0E8-4E03-A01B-99294FCA931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a:extLst>
            <a:ext uri="{FF2B5EF4-FFF2-40B4-BE49-F238E27FC236}">
              <a16:creationId xmlns:a16="http://schemas.microsoft.com/office/drawing/2014/main" id="{64DF876F-7DD9-4F2C-B6C4-15A799612F1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a:extLst>
            <a:ext uri="{FF2B5EF4-FFF2-40B4-BE49-F238E27FC236}">
              <a16:creationId xmlns:a16="http://schemas.microsoft.com/office/drawing/2014/main" id="{68D8B178-DBAF-4C4D-9E1D-9FA2E701777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a:extLst>
            <a:ext uri="{FF2B5EF4-FFF2-40B4-BE49-F238E27FC236}">
              <a16:creationId xmlns:a16="http://schemas.microsoft.com/office/drawing/2014/main" id="{3A90B8D0-679C-48EB-A737-74B391C8CFEA}"/>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6" name="直線コネクタ 455">
          <a:extLst>
            <a:ext uri="{FF2B5EF4-FFF2-40B4-BE49-F238E27FC236}">
              <a16:creationId xmlns:a16="http://schemas.microsoft.com/office/drawing/2014/main" id="{660CF29B-522D-44CE-8637-2277AC193D8F}"/>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7" name="テキスト ボックス 456">
          <a:extLst>
            <a:ext uri="{FF2B5EF4-FFF2-40B4-BE49-F238E27FC236}">
              <a16:creationId xmlns:a16="http://schemas.microsoft.com/office/drawing/2014/main" id="{1D6681FA-FC25-4390-9E91-6CAEF06D5735}"/>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8" name="直線コネクタ 457">
          <a:extLst>
            <a:ext uri="{FF2B5EF4-FFF2-40B4-BE49-F238E27FC236}">
              <a16:creationId xmlns:a16="http://schemas.microsoft.com/office/drawing/2014/main" id="{C98FAD05-1CB8-4C0F-B094-232D0249E121}"/>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9" name="テキスト ボックス 458">
          <a:extLst>
            <a:ext uri="{FF2B5EF4-FFF2-40B4-BE49-F238E27FC236}">
              <a16:creationId xmlns:a16="http://schemas.microsoft.com/office/drawing/2014/main" id="{E74AB5E8-5E00-4FA5-B093-89CE7269FA32}"/>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0" name="直線コネクタ 459">
          <a:extLst>
            <a:ext uri="{FF2B5EF4-FFF2-40B4-BE49-F238E27FC236}">
              <a16:creationId xmlns:a16="http://schemas.microsoft.com/office/drawing/2014/main" id="{BEDB05E2-01D1-41A3-8AB7-3471870C41CD}"/>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1" name="テキスト ボックス 460">
          <a:extLst>
            <a:ext uri="{FF2B5EF4-FFF2-40B4-BE49-F238E27FC236}">
              <a16:creationId xmlns:a16="http://schemas.microsoft.com/office/drawing/2014/main" id="{68A81C54-5454-4E48-9021-EB1E5B5D683A}"/>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2" name="直線コネクタ 461">
          <a:extLst>
            <a:ext uri="{FF2B5EF4-FFF2-40B4-BE49-F238E27FC236}">
              <a16:creationId xmlns:a16="http://schemas.microsoft.com/office/drawing/2014/main" id="{7AF6451F-A3C9-432A-9BE2-48921D60A43E}"/>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3" name="テキスト ボックス 462">
          <a:extLst>
            <a:ext uri="{FF2B5EF4-FFF2-40B4-BE49-F238E27FC236}">
              <a16:creationId xmlns:a16="http://schemas.microsoft.com/office/drawing/2014/main" id="{39706E08-22A7-4050-900D-B769F14FAD3B}"/>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a:extLst>
            <a:ext uri="{FF2B5EF4-FFF2-40B4-BE49-F238E27FC236}">
              <a16:creationId xmlns:a16="http://schemas.microsoft.com/office/drawing/2014/main" id="{EC605CA1-B18F-41CF-8A65-72F7A29F4DF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a:extLst>
            <a:ext uri="{FF2B5EF4-FFF2-40B4-BE49-F238E27FC236}">
              <a16:creationId xmlns:a16="http://schemas.microsoft.com/office/drawing/2014/main" id="{0F8AB178-967F-412C-A25C-85E48DD193E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消防施設】&#10;有形固定資産減価償却率グラフ枠">
          <a:extLst>
            <a:ext uri="{FF2B5EF4-FFF2-40B4-BE49-F238E27FC236}">
              <a16:creationId xmlns:a16="http://schemas.microsoft.com/office/drawing/2014/main" id="{622317A5-4AA9-40B0-8A16-BE87D9C10A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467" name="直線コネクタ 466">
          <a:extLst>
            <a:ext uri="{FF2B5EF4-FFF2-40B4-BE49-F238E27FC236}">
              <a16:creationId xmlns:a16="http://schemas.microsoft.com/office/drawing/2014/main" id="{D55FAA6E-6DAD-4C38-B2B9-7A4C9B1CDE91}"/>
            </a:ext>
          </a:extLst>
        </xdr:cNvPr>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68" name="【消防施設】&#10;有形固定資産減価償却率最小値テキスト">
          <a:extLst>
            <a:ext uri="{FF2B5EF4-FFF2-40B4-BE49-F238E27FC236}">
              <a16:creationId xmlns:a16="http://schemas.microsoft.com/office/drawing/2014/main" id="{ADB78784-DD68-44C4-AC57-1326279CB4FF}"/>
            </a:ext>
          </a:extLst>
        </xdr:cNvPr>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69" name="直線コネクタ 468">
          <a:extLst>
            <a:ext uri="{FF2B5EF4-FFF2-40B4-BE49-F238E27FC236}">
              <a16:creationId xmlns:a16="http://schemas.microsoft.com/office/drawing/2014/main" id="{4299A60E-F853-427E-9040-F60FD13A6222}"/>
            </a:ext>
          </a:extLst>
        </xdr:cNvPr>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470" name="【消防施設】&#10;有形固定資産減価償却率最大値テキスト">
          <a:extLst>
            <a:ext uri="{FF2B5EF4-FFF2-40B4-BE49-F238E27FC236}">
              <a16:creationId xmlns:a16="http://schemas.microsoft.com/office/drawing/2014/main" id="{8E62390C-D794-4F2E-8FB9-2069C3879C33}"/>
            </a:ext>
          </a:extLst>
        </xdr:cNvPr>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471" name="直線コネクタ 470">
          <a:extLst>
            <a:ext uri="{FF2B5EF4-FFF2-40B4-BE49-F238E27FC236}">
              <a16:creationId xmlns:a16="http://schemas.microsoft.com/office/drawing/2014/main" id="{2B5EBD6D-2158-4B2C-8E77-9B686F34638C}"/>
            </a:ext>
          </a:extLst>
        </xdr:cNvPr>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472" name="【消防施設】&#10;有形固定資産減価償却率平均値テキスト">
          <a:extLst>
            <a:ext uri="{FF2B5EF4-FFF2-40B4-BE49-F238E27FC236}">
              <a16:creationId xmlns:a16="http://schemas.microsoft.com/office/drawing/2014/main" id="{A74C2FB3-DB9D-4AD4-BF66-BE94404C8289}"/>
            </a:ext>
          </a:extLst>
        </xdr:cNvPr>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473" name="フローチャート : 判断 472">
          <a:extLst>
            <a:ext uri="{FF2B5EF4-FFF2-40B4-BE49-F238E27FC236}">
              <a16:creationId xmlns:a16="http://schemas.microsoft.com/office/drawing/2014/main" id="{2EEB64E6-3AA6-4D30-B176-A74FE5A70980}"/>
            </a:ext>
          </a:extLst>
        </xdr:cNvPr>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474" name="フローチャート : 判断 473">
          <a:extLst>
            <a:ext uri="{FF2B5EF4-FFF2-40B4-BE49-F238E27FC236}">
              <a16:creationId xmlns:a16="http://schemas.microsoft.com/office/drawing/2014/main" id="{E7292AF0-79DF-4437-85EC-15F572D74B5E}"/>
            </a:ext>
          </a:extLst>
        </xdr:cNvPr>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146575</xdr:rowOff>
    </xdr:from>
    <xdr:ext cx="405111" cy="259045"/>
    <xdr:sp macro="" textlink="">
      <xdr:nvSpPr>
        <xdr:cNvPr id="475" name="n_1aveValue【消防施設】&#10;有形固定資産減価償却率">
          <a:extLst>
            <a:ext uri="{FF2B5EF4-FFF2-40B4-BE49-F238E27FC236}">
              <a16:creationId xmlns:a16="http://schemas.microsoft.com/office/drawing/2014/main" id="{47064BEE-B554-460C-BCB3-C672C2461062}"/>
            </a:ext>
          </a:extLst>
        </xdr:cNvPr>
        <xdr:cNvSpPr txBox="1"/>
      </xdr:nvSpPr>
      <xdr:spPr>
        <a:xfrm>
          <a:off x="15266043"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C14CC30B-9874-42E4-A409-48F7D730719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9DBF1D18-E03E-4299-B5A5-E743F0372FB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FD8E9D9B-ABD2-48E7-9E03-5C19196FF9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C9E2D52-280B-4AAD-A241-F45172C6879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BC2B0A24-4E49-418C-BF75-595055FA605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35306</xdr:rowOff>
    </xdr:from>
    <xdr:to>
      <xdr:col>22</xdr:col>
      <xdr:colOff>415925</xdr:colOff>
      <xdr:row>83</xdr:row>
      <xdr:rowOff>136906</xdr:rowOff>
    </xdr:to>
    <xdr:sp macro="" textlink="">
      <xdr:nvSpPr>
        <xdr:cNvPr id="481" name="円/楕円 480">
          <a:extLst>
            <a:ext uri="{FF2B5EF4-FFF2-40B4-BE49-F238E27FC236}">
              <a16:creationId xmlns:a16="http://schemas.microsoft.com/office/drawing/2014/main" id="{4F7CF2C2-CADA-4F23-BD48-D19A7A339306}"/>
            </a:ext>
          </a:extLst>
        </xdr:cNvPr>
        <xdr:cNvSpPr/>
      </xdr:nvSpPr>
      <xdr:spPr>
        <a:xfrm>
          <a:off x="15430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128033</xdr:rowOff>
    </xdr:from>
    <xdr:ext cx="405111" cy="259045"/>
    <xdr:sp macro="" textlink="">
      <xdr:nvSpPr>
        <xdr:cNvPr id="482" name="n_1mainValue【消防施設】&#10;有形固定資産減価償却率">
          <a:extLst>
            <a:ext uri="{FF2B5EF4-FFF2-40B4-BE49-F238E27FC236}">
              <a16:creationId xmlns:a16="http://schemas.microsoft.com/office/drawing/2014/main" id="{E4EEDC56-4067-45EC-8428-E2613154666F}"/>
            </a:ext>
          </a:extLst>
        </xdr:cNvPr>
        <xdr:cNvSpPr txBox="1"/>
      </xdr:nvSpPr>
      <xdr:spPr>
        <a:xfrm>
          <a:off x="15266043" y="1435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a:extLst>
            <a:ext uri="{FF2B5EF4-FFF2-40B4-BE49-F238E27FC236}">
              <a16:creationId xmlns:a16="http://schemas.microsoft.com/office/drawing/2014/main" id="{F0FAD9A3-C5C2-4480-82AC-9E31255670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a:extLst>
            <a:ext uri="{FF2B5EF4-FFF2-40B4-BE49-F238E27FC236}">
              <a16:creationId xmlns:a16="http://schemas.microsoft.com/office/drawing/2014/main" id="{505248F7-70E1-4ABC-A108-1B8E7D1F41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a:extLst>
            <a:ext uri="{FF2B5EF4-FFF2-40B4-BE49-F238E27FC236}">
              <a16:creationId xmlns:a16="http://schemas.microsoft.com/office/drawing/2014/main" id="{4EB27A01-0898-4317-91A6-D8C0719D23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a:extLst>
            <a:ext uri="{FF2B5EF4-FFF2-40B4-BE49-F238E27FC236}">
              <a16:creationId xmlns:a16="http://schemas.microsoft.com/office/drawing/2014/main" id="{F99CD280-4802-4855-90DB-5FD262B9BA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a:extLst>
            <a:ext uri="{FF2B5EF4-FFF2-40B4-BE49-F238E27FC236}">
              <a16:creationId xmlns:a16="http://schemas.microsoft.com/office/drawing/2014/main" id="{8BFC2F2C-5D3F-499D-B029-4E15AD67255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a:extLst>
            <a:ext uri="{FF2B5EF4-FFF2-40B4-BE49-F238E27FC236}">
              <a16:creationId xmlns:a16="http://schemas.microsoft.com/office/drawing/2014/main" id="{0C186FA8-C003-4863-A074-DAEA061576B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a:extLst>
            <a:ext uri="{FF2B5EF4-FFF2-40B4-BE49-F238E27FC236}">
              <a16:creationId xmlns:a16="http://schemas.microsoft.com/office/drawing/2014/main" id="{979CAA5A-92A5-4B4F-86C4-29C3F994EB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a:extLst>
            <a:ext uri="{FF2B5EF4-FFF2-40B4-BE49-F238E27FC236}">
              <a16:creationId xmlns:a16="http://schemas.microsoft.com/office/drawing/2014/main" id="{D1C1DA35-5344-4E25-ADE9-B32DCB6A4B5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a:extLst>
            <a:ext uri="{FF2B5EF4-FFF2-40B4-BE49-F238E27FC236}">
              <a16:creationId xmlns:a16="http://schemas.microsoft.com/office/drawing/2014/main" id="{7BB94B72-308B-4227-A073-8CF978AC5AA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a:extLst>
            <a:ext uri="{FF2B5EF4-FFF2-40B4-BE49-F238E27FC236}">
              <a16:creationId xmlns:a16="http://schemas.microsoft.com/office/drawing/2014/main" id="{1D8A0C90-4003-4FD7-AB4C-A6523ED79F8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3" name="直線コネクタ 492">
          <a:extLst>
            <a:ext uri="{FF2B5EF4-FFF2-40B4-BE49-F238E27FC236}">
              <a16:creationId xmlns:a16="http://schemas.microsoft.com/office/drawing/2014/main" id="{9501F794-9C8D-4833-B450-AE68E4F2677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4" name="テキスト ボックス 493">
          <a:extLst>
            <a:ext uri="{FF2B5EF4-FFF2-40B4-BE49-F238E27FC236}">
              <a16:creationId xmlns:a16="http://schemas.microsoft.com/office/drawing/2014/main" id="{852D0D0F-262B-4CEF-8D72-E84EE1DA1B2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5" name="直線コネクタ 494">
          <a:extLst>
            <a:ext uri="{FF2B5EF4-FFF2-40B4-BE49-F238E27FC236}">
              <a16:creationId xmlns:a16="http://schemas.microsoft.com/office/drawing/2014/main" id="{54A9847A-5BCA-465A-A28E-CE64F50A653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6" name="テキスト ボックス 495">
          <a:extLst>
            <a:ext uri="{FF2B5EF4-FFF2-40B4-BE49-F238E27FC236}">
              <a16:creationId xmlns:a16="http://schemas.microsoft.com/office/drawing/2014/main" id="{789EFD00-6F5B-4722-8761-B2C8ECB87B2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7" name="直線コネクタ 496">
          <a:extLst>
            <a:ext uri="{FF2B5EF4-FFF2-40B4-BE49-F238E27FC236}">
              <a16:creationId xmlns:a16="http://schemas.microsoft.com/office/drawing/2014/main" id="{932FA6ED-6878-4153-9534-45AD4A0ADC9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8" name="テキスト ボックス 497">
          <a:extLst>
            <a:ext uri="{FF2B5EF4-FFF2-40B4-BE49-F238E27FC236}">
              <a16:creationId xmlns:a16="http://schemas.microsoft.com/office/drawing/2014/main" id="{DC21E970-2F81-4DCD-BDF9-D2316E41B38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9" name="直線コネクタ 498">
          <a:extLst>
            <a:ext uri="{FF2B5EF4-FFF2-40B4-BE49-F238E27FC236}">
              <a16:creationId xmlns:a16="http://schemas.microsoft.com/office/drawing/2014/main" id="{A84B7321-47EA-4DD2-9FE3-E44EFE54BA4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0" name="テキスト ボックス 499">
          <a:extLst>
            <a:ext uri="{FF2B5EF4-FFF2-40B4-BE49-F238E27FC236}">
              <a16:creationId xmlns:a16="http://schemas.microsoft.com/office/drawing/2014/main" id="{B25B9C34-1C3D-4E59-9748-37911488E65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1" name="直線コネクタ 500">
          <a:extLst>
            <a:ext uri="{FF2B5EF4-FFF2-40B4-BE49-F238E27FC236}">
              <a16:creationId xmlns:a16="http://schemas.microsoft.com/office/drawing/2014/main" id="{7EB665C1-8DC4-4BE6-ADBF-586C0C67268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2" name="テキスト ボックス 501">
          <a:extLst>
            <a:ext uri="{FF2B5EF4-FFF2-40B4-BE49-F238E27FC236}">
              <a16:creationId xmlns:a16="http://schemas.microsoft.com/office/drawing/2014/main" id="{A68225A2-4BAB-44D0-8BA8-34CC05650D6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3" name="直線コネクタ 502">
          <a:extLst>
            <a:ext uri="{FF2B5EF4-FFF2-40B4-BE49-F238E27FC236}">
              <a16:creationId xmlns:a16="http://schemas.microsoft.com/office/drawing/2014/main" id="{1B6FDAA0-4E98-46AA-9A56-22232631119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4" name="テキスト ボックス 503">
          <a:extLst>
            <a:ext uri="{FF2B5EF4-FFF2-40B4-BE49-F238E27FC236}">
              <a16:creationId xmlns:a16="http://schemas.microsoft.com/office/drawing/2014/main" id="{EC674709-34F9-429D-9A62-FBF22E578C3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a:extLst>
            <a:ext uri="{FF2B5EF4-FFF2-40B4-BE49-F238E27FC236}">
              <a16:creationId xmlns:a16="http://schemas.microsoft.com/office/drawing/2014/main" id="{5A6CF751-67EA-4D66-BFD9-42A9A98913E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E69539AA-F6ED-46FD-835C-DFD6700B4E2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消防施設】&#10;一人当たり面積グラフ枠">
          <a:extLst>
            <a:ext uri="{FF2B5EF4-FFF2-40B4-BE49-F238E27FC236}">
              <a16:creationId xmlns:a16="http://schemas.microsoft.com/office/drawing/2014/main" id="{86EAD6CE-3845-4286-ABA1-D264F35156B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508" name="直線コネクタ 507">
          <a:extLst>
            <a:ext uri="{FF2B5EF4-FFF2-40B4-BE49-F238E27FC236}">
              <a16:creationId xmlns:a16="http://schemas.microsoft.com/office/drawing/2014/main" id="{59578C13-0E5C-4541-9AB3-5C90149703C9}"/>
            </a:ext>
          </a:extLst>
        </xdr:cNvPr>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509" name="【消防施設】&#10;一人当たり面積最小値テキスト">
          <a:extLst>
            <a:ext uri="{FF2B5EF4-FFF2-40B4-BE49-F238E27FC236}">
              <a16:creationId xmlns:a16="http://schemas.microsoft.com/office/drawing/2014/main" id="{AA77EB32-EE76-43A4-869D-E5A1861E4157}"/>
            </a:ext>
          </a:extLst>
        </xdr:cNvPr>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510" name="直線コネクタ 509">
          <a:extLst>
            <a:ext uri="{FF2B5EF4-FFF2-40B4-BE49-F238E27FC236}">
              <a16:creationId xmlns:a16="http://schemas.microsoft.com/office/drawing/2014/main" id="{93092FC0-4DFA-45EB-B275-F492E43F98D7}"/>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511" name="【消防施設】&#10;一人当たり面積最大値テキスト">
          <a:extLst>
            <a:ext uri="{FF2B5EF4-FFF2-40B4-BE49-F238E27FC236}">
              <a16:creationId xmlns:a16="http://schemas.microsoft.com/office/drawing/2014/main" id="{2FB2636F-8823-499C-91E2-8922293EEA19}"/>
            </a:ext>
          </a:extLst>
        </xdr:cNvPr>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512" name="直線コネクタ 511">
          <a:extLst>
            <a:ext uri="{FF2B5EF4-FFF2-40B4-BE49-F238E27FC236}">
              <a16:creationId xmlns:a16="http://schemas.microsoft.com/office/drawing/2014/main" id="{6D3EDF07-1089-4FAC-9948-767F02636710}"/>
            </a:ext>
          </a:extLst>
        </xdr:cNvPr>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513" name="【消防施設】&#10;一人当たり面積平均値テキスト">
          <a:extLst>
            <a:ext uri="{FF2B5EF4-FFF2-40B4-BE49-F238E27FC236}">
              <a16:creationId xmlns:a16="http://schemas.microsoft.com/office/drawing/2014/main" id="{1C88A947-4680-44CF-90F9-540998D57E6F}"/>
            </a:ext>
          </a:extLst>
        </xdr:cNvPr>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514" name="フローチャート : 判断 513">
          <a:extLst>
            <a:ext uri="{FF2B5EF4-FFF2-40B4-BE49-F238E27FC236}">
              <a16:creationId xmlns:a16="http://schemas.microsoft.com/office/drawing/2014/main" id="{A7DB8C49-6A90-4DDC-86B2-673F2942B68A}"/>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515" name="フローチャート : 判断 514">
          <a:extLst>
            <a:ext uri="{FF2B5EF4-FFF2-40B4-BE49-F238E27FC236}">
              <a16:creationId xmlns:a16="http://schemas.microsoft.com/office/drawing/2014/main" id="{01439ED0-52E0-4410-8206-9CBCDF040F6A}"/>
            </a:ext>
          </a:extLst>
        </xdr:cNvPr>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45011</xdr:rowOff>
    </xdr:from>
    <xdr:ext cx="469744" cy="259045"/>
    <xdr:sp macro="" textlink="">
      <xdr:nvSpPr>
        <xdr:cNvPr id="516" name="n_1aveValue【消防施設】&#10;一人当たり面積">
          <a:extLst>
            <a:ext uri="{FF2B5EF4-FFF2-40B4-BE49-F238E27FC236}">
              <a16:creationId xmlns:a16="http://schemas.microsoft.com/office/drawing/2014/main" id="{A8B8B42E-576E-46FA-A8B4-9605DCF1186B}"/>
            </a:ext>
          </a:extLst>
        </xdr:cNvPr>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F0F93B75-A56A-4EA1-AE6D-4CE039AC90A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2D8DA45B-BC0C-4469-8AF3-4CD87BA2F62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D14598BA-5ADE-4CB3-82BD-2F01A2BB370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627351D0-A2A6-479D-8F5C-D859751569C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F7C02815-96C1-4AE2-A582-4EBDD66F038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124461</xdr:rowOff>
    </xdr:from>
    <xdr:to>
      <xdr:col>31</xdr:col>
      <xdr:colOff>85725</xdr:colOff>
      <xdr:row>83</xdr:row>
      <xdr:rowOff>54611</xdr:rowOff>
    </xdr:to>
    <xdr:sp macro="" textlink="">
      <xdr:nvSpPr>
        <xdr:cNvPr id="522" name="円/楕円 521">
          <a:extLst>
            <a:ext uri="{FF2B5EF4-FFF2-40B4-BE49-F238E27FC236}">
              <a16:creationId xmlns:a16="http://schemas.microsoft.com/office/drawing/2014/main" id="{BFD67BAF-A68C-4808-BE1E-C1323CD892D5}"/>
            </a:ext>
          </a:extLst>
        </xdr:cNvPr>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45738</xdr:rowOff>
    </xdr:from>
    <xdr:ext cx="469744" cy="259045"/>
    <xdr:sp macro="" textlink="">
      <xdr:nvSpPr>
        <xdr:cNvPr id="523" name="n_1mainValue【消防施設】&#10;一人当たり面積">
          <a:extLst>
            <a:ext uri="{FF2B5EF4-FFF2-40B4-BE49-F238E27FC236}">
              <a16:creationId xmlns:a16="http://schemas.microsoft.com/office/drawing/2014/main" id="{6795D1D2-E426-401D-83FB-5F4DD6ACBCCF}"/>
            </a:ext>
          </a:extLst>
        </xdr:cNvPr>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a:extLst>
            <a:ext uri="{FF2B5EF4-FFF2-40B4-BE49-F238E27FC236}">
              <a16:creationId xmlns:a16="http://schemas.microsoft.com/office/drawing/2014/main" id="{48EB1028-7430-4DEA-86C1-0A4308236F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a:extLst>
            <a:ext uri="{FF2B5EF4-FFF2-40B4-BE49-F238E27FC236}">
              <a16:creationId xmlns:a16="http://schemas.microsoft.com/office/drawing/2014/main" id="{5F318D30-F5CA-4F56-B7DD-C9CC2550128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a:extLst>
            <a:ext uri="{FF2B5EF4-FFF2-40B4-BE49-F238E27FC236}">
              <a16:creationId xmlns:a16="http://schemas.microsoft.com/office/drawing/2014/main" id="{D65BA158-23A2-460B-92AA-F8A12A06A3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a:extLst>
            <a:ext uri="{FF2B5EF4-FFF2-40B4-BE49-F238E27FC236}">
              <a16:creationId xmlns:a16="http://schemas.microsoft.com/office/drawing/2014/main" id="{CC48C80D-ABB0-48A6-8636-F632FF2A7F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a:extLst>
            <a:ext uri="{FF2B5EF4-FFF2-40B4-BE49-F238E27FC236}">
              <a16:creationId xmlns:a16="http://schemas.microsoft.com/office/drawing/2014/main" id="{64F0F67D-C73B-4684-A26B-EEAECB920A2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a:extLst>
            <a:ext uri="{FF2B5EF4-FFF2-40B4-BE49-F238E27FC236}">
              <a16:creationId xmlns:a16="http://schemas.microsoft.com/office/drawing/2014/main" id="{D44FA3A1-72C4-45B8-AE80-ECF05218DCD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a:extLst>
            <a:ext uri="{FF2B5EF4-FFF2-40B4-BE49-F238E27FC236}">
              <a16:creationId xmlns:a16="http://schemas.microsoft.com/office/drawing/2014/main" id="{B0318FC4-07C8-447F-9A72-356EA52849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a:extLst>
            <a:ext uri="{FF2B5EF4-FFF2-40B4-BE49-F238E27FC236}">
              <a16:creationId xmlns:a16="http://schemas.microsoft.com/office/drawing/2014/main" id="{DC8EDD75-4B2A-4794-8452-978D7E7DCEC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0B92766A-ACA5-4E31-A260-097400AC5C1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a:extLst>
            <a:ext uri="{FF2B5EF4-FFF2-40B4-BE49-F238E27FC236}">
              <a16:creationId xmlns:a16="http://schemas.microsoft.com/office/drawing/2014/main" id="{8A8270EA-38F3-45AF-A982-1BAE0B28C34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4" name="直線コネクタ 533">
          <a:extLst>
            <a:ext uri="{FF2B5EF4-FFF2-40B4-BE49-F238E27FC236}">
              <a16:creationId xmlns:a16="http://schemas.microsoft.com/office/drawing/2014/main" id="{E377FAA2-ADFF-46D1-B63F-F7DE2959D27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5" name="テキスト ボックス 534">
          <a:extLst>
            <a:ext uri="{FF2B5EF4-FFF2-40B4-BE49-F238E27FC236}">
              <a16:creationId xmlns:a16="http://schemas.microsoft.com/office/drawing/2014/main" id="{EC881B7A-A617-496D-8863-1108D9FE0C0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6" name="直線コネクタ 535">
          <a:extLst>
            <a:ext uri="{FF2B5EF4-FFF2-40B4-BE49-F238E27FC236}">
              <a16:creationId xmlns:a16="http://schemas.microsoft.com/office/drawing/2014/main" id="{9FD2F64B-B123-4C37-9019-791A5C6CB42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7" name="テキスト ボックス 536">
          <a:extLst>
            <a:ext uri="{FF2B5EF4-FFF2-40B4-BE49-F238E27FC236}">
              <a16:creationId xmlns:a16="http://schemas.microsoft.com/office/drawing/2014/main" id="{BBC9C4CA-893D-4245-8CA3-621FE709A64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8" name="直線コネクタ 537">
          <a:extLst>
            <a:ext uri="{FF2B5EF4-FFF2-40B4-BE49-F238E27FC236}">
              <a16:creationId xmlns:a16="http://schemas.microsoft.com/office/drawing/2014/main" id="{79A4B395-8CC1-4153-814C-4045CD6B329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9" name="テキスト ボックス 538">
          <a:extLst>
            <a:ext uri="{FF2B5EF4-FFF2-40B4-BE49-F238E27FC236}">
              <a16:creationId xmlns:a16="http://schemas.microsoft.com/office/drawing/2014/main" id="{0567A3DD-C07B-4CF7-BF00-BDB0CC9AF36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0" name="直線コネクタ 539">
          <a:extLst>
            <a:ext uri="{FF2B5EF4-FFF2-40B4-BE49-F238E27FC236}">
              <a16:creationId xmlns:a16="http://schemas.microsoft.com/office/drawing/2014/main" id="{50E6D3AA-5E81-43B3-893C-183449F3CC3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1" name="テキスト ボックス 540">
          <a:extLst>
            <a:ext uri="{FF2B5EF4-FFF2-40B4-BE49-F238E27FC236}">
              <a16:creationId xmlns:a16="http://schemas.microsoft.com/office/drawing/2014/main" id="{333032CE-9A93-45C1-8222-03AF5442426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2" name="直線コネクタ 541">
          <a:extLst>
            <a:ext uri="{FF2B5EF4-FFF2-40B4-BE49-F238E27FC236}">
              <a16:creationId xmlns:a16="http://schemas.microsoft.com/office/drawing/2014/main" id="{E609E3CF-AB43-426F-97FD-2230D15E336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3" name="テキスト ボックス 542">
          <a:extLst>
            <a:ext uri="{FF2B5EF4-FFF2-40B4-BE49-F238E27FC236}">
              <a16:creationId xmlns:a16="http://schemas.microsoft.com/office/drawing/2014/main" id="{1CC91136-162F-4FF3-94C1-B0716D3D256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4" name="直線コネクタ 543">
          <a:extLst>
            <a:ext uri="{FF2B5EF4-FFF2-40B4-BE49-F238E27FC236}">
              <a16:creationId xmlns:a16="http://schemas.microsoft.com/office/drawing/2014/main" id="{17D0B49E-A140-4248-A638-039872FC6B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5" name="テキスト ボックス 544">
          <a:extLst>
            <a:ext uri="{FF2B5EF4-FFF2-40B4-BE49-F238E27FC236}">
              <a16:creationId xmlns:a16="http://schemas.microsoft.com/office/drawing/2014/main" id="{FFF310A9-E725-408E-9FFA-27546F0AFC8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a:extLst>
            <a:ext uri="{FF2B5EF4-FFF2-40B4-BE49-F238E27FC236}">
              <a16:creationId xmlns:a16="http://schemas.microsoft.com/office/drawing/2014/main" id="{5A983C5A-F601-4E8D-A127-32FB5AD1457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a:extLst>
            <a:ext uri="{FF2B5EF4-FFF2-40B4-BE49-F238E27FC236}">
              <a16:creationId xmlns:a16="http://schemas.microsoft.com/office/drawing/2014/main" id="{D9D62AC1-5CBE-42B0-85EA-BA0371C1835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a:extLst>
            <a:ext uri="{FF2B5EF4-FFF2-40B4-BE49-F238E27FC236}">
              <a16:creationId xmlns:a16="http://schemas.microsoft.com/office/drawing/2014/main" id="{7767C5D7-075D-42C9-9B84-59482174ED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549" name="直線コネクタ 548">
          <a:extLst>
            <a:ext uri="{FF2B5EF4-FFF2-40B4-BE49-F238E27FC236}">
              <a16:creationId xmlns:a16="http://schemas.microsoft.com/office/drawing/2014/main" id="{E1EFEF82-C326-4B14-8CB4-06225547F5A9}"/>
            </a:ext>
          </a:extLst>
        </xdr:cNvPr>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550" name="【庁舎】&#10;有形固定資産減価償却率最小値テキスト">
          <a:extLst>
            <a:ext uri="{FF2B5EF4-FFF2-40B4-BE49-F238E27FC236}">
              <a16:creationId xmlns:a16="http://schemas.microsoft.com/office/drawing/2014/main" id="{A57736AE-21BF-4562-9B88-5E945CFB6EC2}"/>
            </a:ext>
          </a:extLst>
        </xdr:cNvPr>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551" name="直線コネクタ 550">
          <a:extLst>
            <a:ext uri="{FF2B5EF4-FFF2-40B4-BE49-F238E27FC236}">
              <a16:creationId xmlns:a16="http://schemas.microsoft.com/office/drawing/2014/main" id="{F14D5762-D25D-454D-8135-4D4F67813C2A}"/>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552" name="【庁舎】&#10;有形固定資産減価償却率最大値テキスト">
          <a:extLst>
            <a:ext uri="{FF2B5EF4-FFF2-40B4-BE49-F238E27FC236}">
              <a16:creationId xmlns:a16="http://schemas.microsoft.com/office/drawing/2014/main" id="{B3C14071-789E-47AA-8F88-6446B7389639}"/>
            </a:ext>
          </a:extLst>
        </xdr:cNvPr>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553" name="直線コネクタ 552">
          <a:extLst>
            <a:ext uri="{FF2B5EF4-FFF2-40B4-BE49-F238E27FC236}">
              <a16:creationId xmlns:a16="http://schemas.microsoft.com/office/drawing/2014/main" id="{21E0504F-0870-4FC1-A6EC-4205D7C22BA8}"/>
            </a:ext>
          </a:extLst>
        </xdr:cNvPr>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54" name="【庁舎】&#10;有形固定資産減価償却率平均値テキスト">
          <a:extLst>
            <a:ext uri="{FF2B5EF4-FFF2-40B4-BE49-F238E27FC236}">
              <a16:creationId xmlns:a16="http://schemas.microsoft.com/office/drawing/2014/main" id="{A58CD990-201D-41BF-AE0F-7DA02F051021}"/>
            </a:ext>
          </a:extLst>
        </xdr:cNvPr>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55" name="フローチャート : 判断 554">
          <a:extLst>
            <a:ext uri="{FF2B5EF4-FFF2-40B4-BE49-F238E27FC236}">
              <a16:creationId xmlns:a16="http://schemas.microsoft.com/office/drawing/2014/main" id="{56A8E193-F46D-47B4-8865-FE83AB8136C6}"/>
            </a:ext>
          </a:extLst>
        </xdr:cNvPr>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556" name="フローチャート : 判断 555">
          <a:extLst>
            <a:ext uri="{FF2B5EF4-FFF2-40B4-BE49-F238E27FC236}">
              <a16:creationId xmlns:a16="http://schemas.microsoft.com/office/drawing/2014/main" id="{528D5D84-B388-4954-A657-D1076F474330}"/>
            </a:ext>
          </a:extLst>
        </xdr:cNvPr>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138628</xdr:rowOff>
    </xdr:from>
    <xdr:ext cx="405111" cy="259045"/>
    <xdr:sp macro="" textlink="">
      <xdr:nvSpPr>
        <xdr:cNvPr id="557" name="n_1aveValue【庁舎】&#10;有形固定資産減価償却率">
          <a:extLst>
            <a:ext uri="{FF2B5EF4-FFF2-40B4-BE49-F238E27FC236}">
              <a16:creationId xmlns:a16="http://schemas.microsoft.com/office/drawing/2014/main" id="{F75DA284-C5BC-40D1-BABC-156931518830}"/>
            </a:ext>
          </a:extLst>
        </xdr:cNvPr>
        <xdr:cNvSpPr txBox="1"/>
      </xdr:nvSpPr>
      <xdr:spPr>
        <a:xfrm>
          <a:off x="15266043"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B1D96582-01FA-4511-9BD5-4F6FCDC291C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4396C33-7C56-4F8F-9A08-1276642502C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21C42D71-1D1D-444E-99A9-5BF4351F73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A45843C8-5D55-46F8-A9ED-E2D0ADF855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25F97689-8E1C-4D4B-87EA-9ED6ED1E2B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156029</xdr:rowOff>
    </xdr:from>
    <xdr:to>
      <xdr:col>22</xdr:col>
      <xdr:colOff>415925</xdr:colOff>
      <xdr:row>109</xdr:row>
      <xdr:rowOff>86179</xdr:rowOff>
    </xdr:to>
    <xdr:sp macro="" textlink="">
      <xdr:nvSpPr>
        <xdr:cNvPr id="563" name="円/楕円 562">
          <a:extLst>
            <a:ext uri="{FF2B5EF4-FFF2-40B4-BE49-F238E27FC236}">
              <a16:creationId xmlns:a16="http://schemas.microsoft.com/office/drawing/2014/main" id="{D00EF2F6-F297-40A5-8F5E-044425BE783C}"/>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109</xdr:row>
      <xdr:rowOff>77306</xdr:rowOff>
    </xdr:from>
    <xdr:ext cx="340478" cy="259045"/>
    <xdr:sp macro="" textlink="">
      <xdr:nvSpPr>
        <xdr:cNvPr id="564" name="n_1mainValue【庁舎】&#10;有形固定資産減価償却率">
          <a:extLst>
            <a:ext uri="{FF2B5EF4-FFF2-40B4-BE49-F238E27FC236}">
              <a16:creationId xmlns:a16="http://schemas.microsoft.com/office/drawing/2014/main" id="{893E9196-D9F3-4FE2-90EB-0AE85F12064D}"/>
            </a:ext>
          </a:extLst>
        </xdr:cNvPr>
        <xdr:cNvSpPr txBox="1"/>
      </xdr:nvSpPr>
      <xdr:spPr>
        <a:xfrm>
          <a:off x="15298360"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a:extLst>
            <a:ext uri="{FF2B5EF4-FFF2-40B4-BE49-F238E27FC236}">
              <a16:creationId xmlns:a16="http://schemas.microsoft.com/office/drawing/2014/main" id="{9FE3D408-CA5C-47C6-B1F4-F93F82FF3C3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a:extLst>
            <a:ext uri="{FF2B5EF4-FFF2-40B4-BE49-F238E27FC236}">
              <a16:creationId xmlns:a16="http://schemas.microsoft.com/office/drawing/2014/main" id="{8974DB96-0410-4745-992B-8AC79E518C2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a:extLst>
            <a:ext uri="{FF2B5EF4-FFF2-40B4-BE49-F238E27FC236}">
              <a16:creationId xmlns:a16="http://schemas.microsoft.com/office/drawing/2014/main" id="{77CCEFB0-7AC9-4464-97D1-4A65627A450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a:extLst>
            <a:ext uri="{FF2B5EF4-FFF2-40B4-BE49-F238E27FC236}">
              <a16:creationId xmlns:a16="http://schemas.microsoft.com/office/drawing/2014/main" id="{2B1EB4FF-0AFD-4179-A1D5-81649B9568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a:extLst>
            <a:ext uri="{FF2B5EF4-FFF2-40B4-BE49-F238E27FC236}">
              <a16:creationId xmlns:a16="http://schemas.microsoft.com/office/drawing/2014/main" id="{DBDCB99F-C1F6-4057-A513-54EF5CCB497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a:extLst>
            <a:ext uri="{FF2B5EF4-FFF2-40B4-BE49-F238E27FC236}">
              <a16:creationId xmlns:a16="http://schemas.microsoft.com/office/drawing/2014/main" id="{88063460-849D-42EB-95E3-87EEA850099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a:extLst>
            <a:ext uri="{FF2B5EF4-FFF2-40B4-BE49-F238E27FC236}">
              <a16:creationId xmlns:a16="http://schemas.microsoft.com/office/drawing/2014/main" id="{9805CC28-AAD2-4FCC-A500-97BA2F683FB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a:extLst>
            <a:ext uri="{FF2B5EF4-FFF2-40B4-BE49-F238E27FC236}">
              <a16:creationId xmlns:a16="http://schemas.microsoft.com/office/drawing/2014/main" id="{04229A6F-45AD-4B4C-AE9D-79E15D2DFC1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a:extLst>
            <a:ext uri="{FF2B5EF4-FFF2-40B4-BE49-F238E27FC236}">
              <a16:creationId xmlns:a16="http://schemas.microsoft.com/office/drawing/2014/main" id="{D82260E1-5997-4115-A1C8-04E14A241BB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a:extLst>
            <a:ext uri="{FF2B5EF4-FFF2-40B4-BE49-F238E27FC236}">
              <a16:creationId xmlns:a16="http://schemas.microsoft.com/office/drawing/2014/main" id="{F74DF370-3527-49F8-B890-86C4DFC9BC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5" name="テキスト ボックス 574">
          <a:extLst>
            <a:ext uri="{FF2B5EF4-FFF2-40B4-BE49-F238E27FC236}">
              <a16:creationId xmlns:a16="http://schemas.microsoft.com/office/drawing/2014/main" id="{7B90FDB0-24BF-4DEF-ABD0-8837B4649248}"/>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a:extLst>
            <a:ext uri="{FF2B5EF4-FFF2-40B4-BE49-F238E27FC236}">
              <a16:creationId xmlns:a16="http://schemas.microsoft.com/office/drawing/2014/main" id="{51A0DE25-2B9D-40BF-8E5E-E220DB1CC50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a:extLst>
            <a:ext uri="{FF2B5EF4-FFF2-40B4-BE49-F238E27FC236}">
              <a16:creationId xmlns:a16="http://schemas.microsoft.com/office/drawing/2014/main" id="{A27F46AE-28B3-4166-B951-8B3FD30837B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a:extLst>
            <a:ext uri="{FF2B5EF4-FFF2-40B4-BE49-F238E27FC236}">
              <a16:creationId xmlns:a16="http://schemas.microsoft.com/office/drawing/2014/main" id="{EB724658-A2F1-40EC-8AD7-AF088E5DC1F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a:extLst>
            <a:ext uri="{FF2B5EF4-FFF2-40B4-BE49-F238E27FC236}">
              <a16:creationId xmlns:a16="http://schemas.microsoft.com/office/drawing/2014/main" id="{ECA49937-843E-40DF-9B11-80F4AB3536D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a:extLst>
            <a:ext uri="{FF2B5EF4-FFF2-40B4-BE49-F238E27FC236}">
              <a16:creationId xmlns:a16="http://schemas.microsoft.com/office/drawing/2014/main" id="{1DF5596F-0B2C-4ADA-87D8-54897413BCC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a:extLst>
            <a:ext uri="{FF2B5EF4-FFF2-40B4-BE49-F238E27FC236}">
              <a16:creationId xmlns:a16="http://schemas.microsoft.com/office/drawing/2014/main" id="{B7DCC5D6-A902-4CCE-A10F-7F7B90F68D7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a:extLst>
            <a:ext uri="{FF2B5EF4-FFF2-40B4-BE49-F238E27FC236}">
              <a16:creationId xmlns:a16="http://schemas.microsoft.com/office/drawing/2014/main" id="{FFDDF032-0BCE-49F1-8FCF-C9B5FC290E0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a:extLst>
            <a:ext uri="{FF2B5EF4-FFF2-40B4-BE49-F238E27FC236}">
              <a16:creationId xmlns:a16="http://schemas.microsoft.com/office/drawing/2014/main" id="{5F88CF34-B51C-4ABF-950C-AB8C66809AE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a:extLst>
            <a:ext uri="{FF2B5EF4-FFF2-40B4-BE49-F238E27FC236}">
              <a16:creationId xmlns:a16="http://schemas.microsoft.com/office/drawing/2014/main" id="{8F7BFDD0-8841-4FE0-B25C-17920657D99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a:extLst>
            <a:ext uri="{FF2B5EF4-FFF2-40B4-BE49-F238E27FC236}">
              <a16:creationId xmlns:a16="http://schemas.microsoft.com/office/drawing/2014/main" id="{3BB47D7E-385D-4F51-B5C7-38E7719C5B2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a:extLst>
            <a:ext uri="{FF2B5EF4-FFF2-40B4-BE49-F238E27FC236}">
              <a16:creationId xmlns:a16="http://schemas.microsoft.com/office/drawing/2014/main" id="{24500A41-AC8C-4105-86ED-CE1593996CA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a:extLst>
            <a:ext uri="{FF2B5EF4-FFF2-40B4-BE49-F238E27FC236}">
              <a16:creationId xmlns:a16="http://schemas.microsoft.com/office/drawing/2014/main" id="{DD6A1C97-22AE-4BC5-8CD8-B6A244FE1B0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a:extLst>
            <a:ext uri="{FF2B5EF4-FFF2-40B4-BE49-F238E27FC236}">
              <a16:creationId xmlns:a16="http://schemas.microsoft.com/office/drawing/2014/main" id="{7C17A83E-676A-4895-8B81-89F55FC9C5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589" name="直線コネクタ 588">
          <a:extLst>
            <a:ext uri="{FF2B5EF4-FFF2-40B4-BE49-F238E27FC236}">
              <a16:creationId xmlns:a16="http://schemas.microsoft.com/office/drawing/2014/main" id="{471A4CC6-AED8-464B-977F-DADDBFCB1EB5}"/>
            </a:ext>
          </a:extLst>
        </xdr:cNvPr>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590" name="【庁舎】&#10;一人当たり面積最小値テキスト">
          <a:extLst>
            <a:ext uri="{FF2B5EF4-FFF2-40B4-BE49-F238E27FC236}">
              <a16:creationId xmlns:a16="http://schemas.microsoft.com/office/drawing/2014/main" id="{FBB4FEEB-3796-4FF4-84D0-97FD120C9214}"/>
            </a:ext>
          </a:extLst>
        </xdr:cNvPr>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591" name="直線コネクタ 590">
          <a:extLst>
            <a:ext uri="{FF2B5EF4-FFF2-40B4-BE49-F238E27FC236}">
              <a16:creationId xmlns:a16="http://schemas.microsoft.com/office/drawing/2014/main" id="{51F2B9DB-6293-4F5C-9015-796E3942E204}"/>
            </a:ext>
          </a:extLst>
        </xdr:cNvPr>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592" name="【庁舎】&#10;一人当たり面積最大値テキスト">
          <a:extLst>
            <a:ext uri="{FF2B5EF4-FFF2-40B4-BE49-F238E27FC236}">
              <a16:creationId xmlns:a16="http://schemas.microsoft.com/office/drawing/2014/main" id="{AC508953-F1A2-4269-BB6D-975440D26167}"/>
            </a:ext>
          </a:extLst>
        </xdr:cNvPr>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593" name="直線コネクタ 592">
          <a:extLst>
            <a:ext uri="{FF2B5EF4-FFF2-40B4-BE49-F238E27FC236}">
              <a16:creationId xmlns:a16="http://schemas.microsoft.com/office/drawing/2014/main" id="{6E501708-7480-44A8-8642-7D71C8FB08AA}"/>
            </a:ext>
          </a:extLst>
        </xdr:cNvPr>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594" name="【庁舎】&#10;一人当たり面積平均値テキスト">
          <a:extLst>
            <a:ext uri="{FF2B5EF4-FFF2-40B4-BE49-F238E27FC236}">
              <a16:creationId xmlns:a16="http://schemas.microsoft.com/office/drawing/2014/main" id="{59DDF327-3835-492A-A3CD-88F3686C3FB2}"/>
            </a:ext>
          </a:extLst>
        </xdr:cNvPr>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595" name="フローチャート : 判断 594">
          <a:extLst>
            <a:ext uri="{FF2B5EF4-FFF2-40B4-BE49-F238E27FC236}">
              <a16:creationId xmlns:a16="http://schemas.microsoft.com/office/drawing/2014/main" id="{0881760A-93BF-4AC7-B07B-85F049867FCF}"/>
            </a:ext>
          </a:extLst>
        </xdr:cNvPr>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596" name="フローチャート : 判断 595">
          <a:extLst>
            <a:ext uri="{FF2B5EF4-FFF2-40B4-BE49-F238E27FC236}">
              <a16:creationId xmlns:a16="http://schemas.microsoft.com/office/drawing/2014/main" id="{FE7CACAE-8F08-4D74-A697-33BCC5F91AA9}"/>
            </a:ext>
          </a:extLst>
        </xdr:cNvPr>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30497</xdr:rowOff>
    </xdr:from>
    <xdr:ext cx="469744" cy="259045"/>
    <xdr:sp macro="" textlink="">
      <xdr:nvSpPr>
        <xdr:cNvPr id="597" name="n_1aveValue【庁舎】&#10;一人当たり面積">
          <a:extLst>
            <a:ext uri="{FF2B5EF4-FFF2-40B4-BE49-F238E27FC236}">
              <a16:creationId xmlns:a16="http://schemas.microsoft.com/office/drawing/2014/main" id="{8220EE5E-D6FC-4238-9A6D-0E46D4B47A20}"/>
            </a:ext>
          </a:extLst>
        </xdr:cNvPr>
        <xdr:cNvSpPr txBox="1"/>
      </xdr:nvSpPr>
      <xdr:spPr>
        <a:xfrm>
          <a:off x="2107572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71582ACB-1982-41FD-B1A5-B472978D86C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2E282370-D84B-42A1-83AB-27CB4F5FE4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423EC40F-8961-43A6-A9AD-4D6D799C83C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DF62CDD2-2363-4A3A-9A91-1E6EFA3403C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E04F4C7E-1E32-4F3A-8A48-20E351CB61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137161</xdr:rowOff>
    </xdr:from>
    <xdr:to>
      <xdr:col>31</xdr:col>
      <xdr:colOff>85725</xdr:colOff>
      <xdr:row>108</xdr:row>
      <xdr:rowOff>67311</xdr:rowOff>
    </xdr:to>
    <xdr:sp macro="" textlink="">
      <xdr:nvSpPr>
        <xdr:cNvPr id="603" name="円/楕円 602">
          <a:extLst>
            <a:ext uri="{FF2B5EF4-FFF2-40B4-BE49-F238E27FC236}">
              <a16:creationId xmlns:a16="http://schemas.microsoft.com/office/drawing/2014/main" id="{F0A0174D-BF74-47D9-BEBC-CA97418C8849}"/>
            </a:ext>
          </a:extLst>
        </xdr:cNvPr>
        <xdr:cNvSpPr/>
      </xdr:nvSpPr>
      <xdr:spPr>
        <a:xfrm>
          <a:off x="21272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58438</xdr:rowOff>
    </xdr:from>
    <xdr:ext cx="469744" cy="259045"/>
    <xdr:sp macro="" textlink="">
      <xdr:nvSpPr>
        <xdr:cNvPr id="604" name="n_1mainValue【庁舎】&#10;一人当たり面積">
          <a:extLst>
            <a:ext uri="{FF2B5EF4-FFF2-40B4-BE49-F238E27FC236}">
              <a16:creationId xmlns:a16="http://schemas.microsoft.com/office/drawing/2014/main" id="{3965226C-FF54-406A-8292-E206B817E500}"/>
            </a:ext>
          </a:extLst>
        </xdr:cNvPr>
        <xdr:cNvSpPr txBox="1"/>
      </xdr:nvSpPr>
      <xdr:spPr>
        <a:xfrm>
          <a:off x="21075727" y="18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a:extLst>
            <a:ext uri="{FF2B5EF4-FFF2-40B4-BE49-F238E27FC236}">
              <a16:creationId xmlns:a16="http://schemas.microsoft.com/office/drawing/2014/main" id="{B7FDEED4-AAE3-4274-823E-868D6A8B428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a:extLst>
            <a:ext uri="{FF2B5EF4-FFF2-40B4-BE49-F238E27FC236}">
              <a16:creationId xmlns:a16="http://schemas.microsoft.com/office/drawing/2014/main" id="{593FBF39-7201-47C7-ABD9-3096F5C532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a:extLst>
            <a:ext uri="{FF2B5EF4-FFF2-40B4-BE49-F238E27FC236}">
              <a16:creationId xmlns:a16="http://schemas.microsoft.com/office/drawing/2014/main" id="{93C9E7F5-445D-44CC-A82D-6038F9AA55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類似団体と比較し、有形固定資産減価償却率が高くなっている施設は、一般廃棄物処理施設である。</a:t>
          </a:r>
          <a:endParaRPr kumimoji="1" lang="en-US" altLang="ja-JP" sz="1300">
            <a:latin typeface="ＭＳ Ｐゴシック"/>
          </a:endParaRPr>
        </a:p>
        <a:p>
          <a:r>
            <a:rPr kumimoji="1" lang="ja-JP" altLang="en-US" sz="1300">
              <a:latin typeface="ＭＳ Ｐゴシック"/>
            </a:rPr>
            <a:t>　邑智郡３町で共同利用している邑智クリーンセンターの焼却処理施設は、竣工から２０年以上が経過しており、老朽化が進んでいる状況である。現在新たな可燃ごみの処理施設として、邑智郡３町に大田市を加えた４自治体で整備を行っているところであるので、今後数値は改善されるものと想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3,427
3,410
106.43
4,009,165
3,921,053
48,792
2,205,020
4,293,371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人口減少や全国平均を上回る高齢化率（平成２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年度末４４．</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％）に加え、景気の低迷による町民税の減収や農業生産の停滞等により、０．１６と類似団体平均を下回っている。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今後は、地場産業等の育成と定住人口の拡大による、地域の活力づくりが急務であり、歳入確保を図り財政基盤の強化に努める。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116840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116840</xdr:rowOff>
    </xdr:from>
    <xdr:to>
      <xdr:col>4</xdr:col>
      <xdr:colOff>482600</xdr:colOff>
      <xdr:row>44</xdr:row>
      <xdr:rowOff>116840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116840</xdr:rowOff>
    </xdr:from>
    <xdr:to>
      <xdr:col>3</xdr:col>
      <xdr:colOff>279400</xdr:colOff>
      <xdr:row>44</xdr:row>
      <xdr:rowOff>116840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66040</xdr:rowOff>
    </xdr:from>
    <xdr:to>
      <xdr:col>7</xdr:col>
      <xdr:colOff>203200</xdr:colOff>
      <xdr:row>44</xdr:row>
      <xdr:rowOff>167640</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66040</xdr:rowOff>
    </xdr:from>
    <xdr:to>
      <xdr:col>3</xdr:col>
      <xdr:colOff>330200</xdr:colOff>
      <xdr:row>44</xdr:row>
      <xdr:rowOff>167640</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152417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66040</xdr:rowOff>
    </xdr:from>
    <xdr:to>
      <xdr:col>2</xdr:col>
      <xdr:colOff>127000</xdr:colOff>
      <xdr:row>44</xdr:row>
      <xdr:rowOff>167640</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152417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経常収支比率は、対前年度比１．３％増となった。これは経常的な一般財源収入の減額が経常的な一般財源支出の減額を上回ったためである。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人口減少や起債償還終了等に伴う普通交付税の減額（△２５百万円）や地方消費税交付金の減額（△１１百万円）が主な要因となっている。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２年続けて</a:t>
          </a:r>
          <a:r>
            <a:rPr kumimoji="1" lang="ja-JP" altLang="ja-JP" sz="1100">
              <a:solidFill>
                <a:schemeClr val="dk1"/>
              </a:solidFill>
              <a:effectLst/>
              <a:latin typeface="+mn-lt"/>
              <a:ea typeface="+mn-ea"/>
              <a:cs typeface="+mn-cs"/>
            </a:rPr>
            <a:t>９０％</a:t>
          </a:r>
          <a:r>
            <a:rPr kumimoji="1" lang="ja-JP" altLang="en-US" sz="1100">
              <a:solidFill>
                <a:schemeClr val="dk1"/>
              </a:solidFill>
              <a:effectLst/>
              <a:latin typeface="+mn-lt"/>
              <a:ea typeface="+mn-ea"/>
              <a:cs typeface="+mn-cs"/>
            </a:rPr>
            <a:t>未満とここ数年の中では</a:t>
          </a:r>
          <a:r>
            <a:rPr kumimoji="1" lang="ja-JP" altLang="ja-JP" sz="1100">
              <a:solidFill>
                <a:schemeClr val="dk1"/>
              </a:solidFill>
              <a:effectLst/>
              <a:latin typeface="+mn-lt"/>
              <a:ea typeface="+mn-ea"/>
              <a:cs typeface="+mn-cs"/>
            </a:rPr>
            <a:t>良い数値となった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、以前として類似団体内の平均値を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回るため、引き続き地方債新規発行額の抑制や、事務の見直し、定数管理による人件費の抑制などによる経常経費の抑制に努める。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89916</xdr:rowOff>
    </xdr:from>
    <xdr:to>
      <xdr:col>7</xdr:col>
      <xdr:colOff>152400</xdr:colOff>
      <xdr:row>65</xdr:row>
      <xdr:rowOff>121285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234166"/>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89916</xdr:rowOff>
    </xdr:from>
    <xdr:to>
      <xdr:col>6</xdr:col>
      <xdr:colOff>0</xdr:colOff>
      <xdr:row>66</xdr:row>
      <xdr:rowOff>118745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34166"/>
          <a:ext cx="8890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169545</xdr:rowOff>
    </xdr:from>
    <xdr:to>
      <xdr:col>4</xdr:col>
      <xdr:colOff>482600</xdr:colOff>
      <xdr:row>66</xdr:row>
      <xdr:rowOff>118745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3137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169545</xdr:rowOff>
    </xdr:from>
    <xdr:to>
      <xdr:col>3</xdr:col>
      <xdr:colOff>279400</xdr:colOff>
      <xdr:row>66</xdr:row>
      <xdr:rowOff>99441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313795"/>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70485</xdr:rowOff>
    </xdr:from>
    <xdr:to>
      <xdr:col>7</xdr:col>
      <xdr:colOff>203200</xdr:colOff>
      <xdr:row>66</xdr:row>
      <xdr:rowOff>635</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42562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39116</xdr:rowOff>
    </xdr:from>
    <xdr:to>
      <xdr:col>6</xdr:col>
      <xdr:colOff>50800</xdr:colOff>
      <xdr:row>65</xdr:row>
      <xdr:rowOff>140716</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125493</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67945</xdr:rowOff>
    </xdr:from>
    <xdr:to>
      <xdr:col>4</xdr:col>
      <xdr:colOff>533400</xdr:colOff>
      <xdr:row>66</xdr:row>
      <xdr:rowOff>169545</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154322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118745</xdr:rowOff>
    </xdr:from>
    <xdr:to>
      <xdr:col>3</xdr:col>
      <xdr:colOff>330200</xdr:colOff>
      <xdr:row>66</xdr:row>
      <xdr:rowOff>48895</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33672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48641</xdr:rowOff>
    </xdr:from>
    <xdr:to>
      <xdr:col>2</xdr:col>
      <xdr:colOff>127000</xdr:colOff>
      <xdr:row>66</xdr:row>
      <xdr:rowOff>150241</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13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135018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45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[300,800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類似団体と比較して人件費・物件費の決算額が低くなっている要因として、ごみ処理業務や消防業務を一部事務組合で行っていることがあげられる。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また、対前年度比では</a:t>
          </a:r>
          <a:r>
            <a:rPr kumimoji="1" lang="ja-JP" altLang="en-US" sz="1100">
              <a:solidFill>
                <a:schemeClr val="dk1"/>
              </a:solidFill>
              <a:effectLst/>
              <a:latin typeface="+mn-lt"/>
              <a:ea typeface="+mn-ea"/>
              <a:cs typeface="+mn-cs"/>
            </a:rPr>
            <a:t>１３，１０３</a:t>
          </a:r>
          <a:r>
            <a:rPr kumimoji="1" lang="ja-JP" altLang="ja-JP" sz="1100">
              <a:solidFill>
                <a:schemeClr val="dk1"/>
              </a:solidFill>
              <a:effectLst/>
              <a:latin typeface="+mn-lt"/>
              <a:ea typeface="+mn-ea"/>
              <a:cs typeface="+mn-cs"/>
            </a:rPr>
            <a:t>円増となっているが、これは物件費の内</a:t>
          </a:r>
          <a:r>
            <a:rPr kumimoji="1" lang="ja-JP" altLang="en-US" sz="1100">
              <a:solidFill>
                <a:schemeClr val="dk1"/>
              </a:solidFill>
              <a:effectLst/>
              <a:latin typeface="+mn-lt"/>
              <a:ea typeface="+mn-ea"/>
              <a:cs typeface="+mn-cs"/>
            </a:rPr>
            <a:t>役務費</a:t>
          </a:r>
          <a:r>
            <a:rPr kumimoji="1" lang="ja-JP" altLang="ja-JP" sz="1100">
              <a:solidFill>
                <a:schemeClr val="dk1"/>
              </a:solidFill>
              <a:effectLst/>
              <a:latin typeface="+mn-lt"/>
              <a:ea typeface="+mn-ea"/>
              <a:cs typeface="+mn-cs"/>
            </a:rPr>
            <a:t>が前年度より１</a:t>
          </a:r>
          <a:r>
            <a:rPr kumimoji="1" lang="ja-JP" altLang="en-US" sz="1100">
              <a:solidFill>
                <a:schemeClr val="dk1"/>
              </a:solidFill>
              <a:effectLst/>
              <a:latin typeface="+mn-lt"/>
              <a:ea typeface="+mn-ea"/>
              <a:cs typeface="+mn-cs"/>
            </a:rPr>
            <a:t>６．３</a:t>
          </a:r>
          <a:r>
            <a:rPr kumimoji="1" lang="ja-JP" altLang="ja-JP" sz="1100">
              <a:solidFill>
                <a:schemeClr val="dk1"/>
              </a:solidFill>
              <a:effectLst/>
              <a:latin typeface="+mn-lt"/>
              <a:ea typeface="+mn-ea"/>
              <a:cs typeface="+mn-cs"/>
            </a:rPr>
            <a:t>％増加していること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が要因である。</a:t>
          </a:r>
          <a:endParaRPr lang="ja-JP" altLang="ja-JP" sz="1400">
            <a:effectLst/>
          </a:endParaRPr>
        </a:p>
        <a:p>
          <a:r>
            <a:rPr kumimoji="1" lang="ja-JP" altLang="ja-JP" sz="1100">
              <a:solidFill>
                <a:schemeClr val="dk1"/>
              </a:solidFill>
              <a:effectLst/>
              <a:latin typeface="+mn-lt"/>
              <a:ea typeface="+mn-ea"/>
              <a:cs typeface="+mn-cs"/>
            </a:rPr>
            <a:t>　今後は、定員管理による人件費の抑制や委託費をはじめとする物件費の抑制に努める。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135173</xdr:rowOff>
    </xdr:from>
    <xdr:to>
      <xdr:col>7</xdr:col>
      <xdr:colOff>152400</xdr:colOff>
      <xdr:row>81</xdr:row>
      <xdr:rowOff>138816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022623"/>
          <a:ext cx="8382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128849</xdr:rowOff>
    </xdr:from>
    <xdr:to>
      <xdr:col>6</xdr:col>
      <xdr:colOff>0</xdr:colOff>
      <xdr:row>81</xdr:row>
      <xdr:rowOff>135173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016299"/>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111916</xdr:rowOff>
    </xdr:from>
    <xdr:to>
      <xdr:col>4</xdr:col>
      <xdr:colOff>482600</xdr:colOff>
      <xdr:row>81</xdr:row>
      <xdr:rowOff>128849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999366"/>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108226</xdr:rowOff>
    </xdr:from>
    <xdr:to>
      <xdr:col>3</xdr:col>
      <xdr:colOff>279400</xdr:colOff>
      <xdr:row>81</xdr:row>
      <xdr:rowOff>111916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995676"/>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88016</xdr:rowOff>
    </xdr:from>
    <xdr:to>
      <xdr:col>7</xdr:col>
      <xdr:colOff>203200</xdr:colOff>
      <xdr:row>82</xdr:row>
      <xdr:rowOff>18166</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39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9293</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8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300,800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84373</xdr:rowOff>
    </xdr:from>
    <xdr:to>
      <xdr:col>6</xdr:col>
      <xdr:colOff>50800</xdr:colOff>
      <xdr:row>82</xdr:row>
      <xdr:rowOff>14523</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39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24700</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74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293,252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78049</xdr:rowOff>
    </xdr:from>
    <xdr:to>
      <xdr:col>4</xdr:col>
      <xdr:colOff>533400</xdr:colOff>
      <xdr:row>82</xdr:row>
      <xdr:rowOff>8199</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39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18376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73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61116</xdr:rowOff>
    </xdr:from>
    <xdr:to>
      <xdr:col>3</xdr:col>
      <xdr:colOff>330200</xdr:colOff>
      <xdr:row>81</xdr:row>
      <xdr:rowOff>162716</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39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1443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71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245,059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57426</xdr:rowOff>
    </xdr:from>
    <xdr:to>
      <xdr:col>2</xdr:col>
      <xdr:colOff>127000</xdr:colOff>
      <xdr:row>81</xdr:row>
      <xdr:rowOff>159026</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39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169203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定員適正化計画に基づく定員管理の適正化により人件費の抑制を図っているが、平成１４年度から継続していた給与カットが平成２５年度で終了したことにより、全国町村平均よりも若干高い水準と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24385</xdr:rowOff>
    </xdr:from>
    <xdr:to>
      <xdr:col>24</xdr:col>
      <xdr:colOff>558800</xdr:colOff>
      <xdr:row>86</xdr:row>
      <xdr:rowOff>29211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76908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94487</xdr:rowOff>
    </xdr:from>
    <xdr:to>
      <xdr:col>23</xdr:col>
      <xdr:colOff>406400</xdr:colOff>
      <xdr:row>86</xdr:row>
      <xdr:rowOff>24385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667737"/>
          <a:ext cx="889000" cy="10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a:extLst>
            <a:ext uri="{FF2B5EF4-FFF2-40B4-BE49-F238E27FC236}">
              <a16:creationId xmlns:a16="http://schemas.microsoft.com/office/drawing/2014/main" id="{00000000-0008-0000-0300-0000FC000000}"/>
            </a:ext>
          </a:extLst>
        </xdr:cNvPr>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94487</xdr:rowOff>
    </xdr:from>
    <xdr:to>
      <xdr:col>22</xdr:col>
      <xdr:colOff>203200</xdr:colOff>
      <xdr:row>86</xdr:row>
      <xdr:rowOff>9906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466773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9906</xdr:rowOff>
    </xdr:from>
    <xdr:to>
      <xdr:col>21</xdr:col>
      <xdr:colOff>0</xdr:colOff>
      <xdr:row>88</xdr:row>
      <xdr:rowOff>48261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4754606"/>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145035</xdr:rowOff>
    </xdr:from>
    <xdr:to>
      <xdr:col>23</xdr:col>
      <xdr:colOff>457200</xdr:colOff>
      <xdr:row>86</xdr:row>
      <xdr:rowOff>75185</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6129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59962</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80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43687</xdr:rowOff>
    </xdr:from>
    <xdr:to>
      <xdr:col>22</xdr:col>
      <xdr:colOff>254000</xdr:colOff>
      <xdr:row>85</xdr:row>
      <xdr:rowOff>145287</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5240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130064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70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130556</xdr:rowOff>
    </xdr:from>
    <xdr:to>
      <xdr:col>21</xdr:col>
      <xdr:colOff>50800</xdr:colOff>
      <xdr:row>86</xdr:row>
      <xdr:rowOff>60706</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4351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45483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前年に対し職員数</a:t>
          </a:r>
          <a:r>
            <a:rPr kumimoji="1" lang="ja-JP" altLang="en-US" sz="1100">
              <a:solidFill>
                <a:schemeClr val="dk1"/>
              </a:solidFill>
              <a:effectLst/>
              <a:latin typeface="+mn-lt"/>
              <a:ea typeface="+mn-ea"/>
              <a:cs typeface="+mn-cs"/>
            </a:rPr>
            <a:t>が１人増加</a:t>
          </a:r>
          <a:r>
            <a:rPr kumimoji="1" lang="ja-JP" altLang="ja-JP" sz="1100">
              <a:solidFill>
                <a:schemeClr val="dk1"/>
              </a:solidFill>
              <a:effectLst/>
              <a:latin typeface="+mn-lt"/>
              <a:ea typeface="+mn-ea"/>
              <a:cs typeface="+mn-cs"/>
            </a:rPr>
            <a:t>したため、人口千人あたり職員数は０．</a:t>
          </a:r>
          <a:r>
            <a:rPr kumimoji="1" lang="ja-JP" altLang="en-US" sz="1100">
              <a:solidFill>
                <a:schemeClr val="dk1"/>
              </a:solidFill>
              <a:effectLst/>
              <a:latin typeface="+mn-lt"/>
              <a:ea typeface="+mn-ea"/>
              <a:cs typeface="+mn-cs"/>
            </a:rPr>
            <a:t>５４人増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１５．４７</a:t>
          </a:r>
          <a:r>
            <a:rPr kumimoji="1" lang="ja-JP" altLang="ja-JP" sz="1100">
              <a:solidFill>
                <a:schemeClr val="dk1"/>
              </a:solidFill>
              <a:effectLst/>
              <a:latin typeface="+mn-lt"/>
              <a:ea typeface="+mn-ea"/>
              <a:cs typeface="+mn-cs"/>
            </a:rPr>
            <a:t>人と</a:t>
          </a:r>
          <a:r>
            <a:rPr kumimoji="1" lang="ja-JP" altLang="en-US" sz="1100">
              <a:solidFill>
                <a:schemeClr val="dk1"/>
              </a:solidFill>
              <a:effectLst/>
              <a:latin typeface="+mn-lt"/>
              <a:ea typeface="+mn-ea"/>
              <a:cs typeface="+mn-cs"/>
            </a:rPr>
            <a:t>なったものの</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９．２５人</a:t>
          </a:r>
          <a:r>
            <a:rPr kumimoji="1" lang="ja-JP" altLang="ja-JP" sz="1100">
              <a:solidFill>
                <a:schemeClr val="dk1"/>
              </a:solidFill>
              <a:effectLst/>
              <a:latin typeface="+mn-lt"/>
              <a:ea typeface="+mn-ea"/>
              <a:cs typeface="+mn-cs"/>
            </a:rPr>
            <a:t>少ない。</a:t>
          </a:r>
          <a:endParaRPr lang="ja-JP" altLang="ja-JP" sz="1400">
            <a:effectLst/>
          </a:endParaRPr>
        </a:p>
        <a:p>
          <a:r>
            <a:rPr kumimoji="1" lang="ja-JP" altLang="ja-JP" sz="1100">
              <a:solidFill>
                <a:schemeClr val="dk1"/>
              </a:solidFill>
              <a:effectLst/>
              <a:latin typeface="+mn-lt"/>
              <a:ea typeface="+mn-ea"/>
              <a:cs typeface="+mn-cs"/>
            </a:rPr>
            <a:t>　定員適正化計画に基づき、町の情勢に合った適正な職員数を維持する。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160667</xdr:rowOff>
    </xdr:from>
    <xdr:to>
      <xdr:col>24</xdr:col>
      <xdr:colOff>558800</xdr:colOff>
      <xdr:row>58</xdr:row>
      <xdr:rowOff>166872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104767"/>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160667</xdr:rowOff>
    </xdr:from>
    <xdr:to>
      <xdr:col>23</xdr:col>
      <xdr:colOff>406400</xdr:colOff>
      <xdr:row>58</xdr:row>
      <xdr:rowOff>165953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290800" y="10104767"/>
          <a:ext cx="8890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165953</xdr:rowOff>
    </xdr:from>
    <xdr:to>
      <xdr:col>22</xdr:col>
      <xdr:colOff>203200</xdr:colOff>
      <xdr:row>58</xdr:row>
      <xdr:rowOff>167101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110053"/>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158369</xdr:rowOff>
    </xdr:from>
    <xdr:to>
      <xdr:col>21</xdr:col>
      <xdr:colOff>0</xdr:colOff>
      <xdr:row>58</xdr:row>
      <xdr:rowOff>167101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102469"/>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116072</xdr:rowOff>
    </xdr:from>
    <xdr:to>
      <xdr:col>24</xdr:col>
      <xdr:colOff>609600</xdr:colOff>
      <xdr:row>59</xdr:row>
      <xdr:rowOff>46222</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0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37349</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998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109867</xdr:rowOff>
    </xdr:from>
    <xdr:to>
      <xdr:col>23</xdr:col>
      <xdr:colOff>457200</xdr:colOff>
      <xdr:row>59</xdr:row>
      <xdr:rowOff>40017</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05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50194</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982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115153</xdr:rowOff>
    </xdr:from>
    <xdr:to>
      <xdr:col>22</xdr:col>
      <xdr:colOff>254000</xdr:colOff>
      <xdr:row>59</xdr:row>
      <xdr:rowOff>45303</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0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55480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982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116301</xdr:rowOff>
    </xdr:from>
    <xdr:to>
      <xdr:col>21</xdr:col>
      <xdr:colOff>50800</xdr:colOff>
      <xdr:row>59</xdr:row>
      <xdr:rowOff>46451</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0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56628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982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107569</xdr:rowOff>
    </xdr:from>
    <xdr:to>
      <xdr:col>19</xdr:col>
      <xdr:colOff>533400</xdr:colOff>
      <xdr:row>59</xdr:row>
      <xdr:rowOff>37719</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0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47896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982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実質公債費比率（平成２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年度から平成２</a:t>
          </a:r>
          <a:r>
            <a:rPr kumimoji="1" lang="ja-JP" altLang="en-US" sz="1100">
              <a:solidFill>
                <a:schemeClr val="dk1"/>
              </a:solidFill>
              <a:effectLst/>
              <a:latin typeface="+mn-lt"/>
              <a:ea typeface="+mn-ea"/>
              <a:cs typeface="+mn-cs"/>
            </a:rPr>
            <a:t>８年度</a:t>
          </a:r>
          <a:r>
            <a:rPr kumimoji="1" lang="ja-JP" altLang="ja-JP" sz="1100">
              <a:solidFill>
                <a:schemeClr val="dk1"/>
              </a:solidFill>
              <a:effectLst/>
              <a:latin typeface="+mn-lt"/>
              <a:ea typeface="+mn-ea"/>
              <a:cs typeface="+mn-cs"/>
            </a:rPr>
            <a:t>の３年平均）は警戒ラインの１８％を大きく下回る</a:t>
          </a:r>
          <a:r>
            <a:rPr kumimoji="1" lang="ja-JP" altLang="en-US" sz="1100">
              <a:solidFill>
                <a:schemeClr val="dk1"/>
              </a:solidFill>
              <a:effectLst/>
              <a:latin typeface="+mn-lt"/>
              <a:ea typeface="+mn-ea"/>
              <a:cs typeface="+mn-cs"/>
            </a:rPr>
            <a:t>７．９</a:t>
          </a:r>
          <a:r>
            <a:rPr kumimoji="1" lang="ja-JP" altLang="ja-JP" sz="1100">
              <a:solidFill>
                <a:schemeClr val="dk1"/>
              </a:solidFill>
              <a:effectLst/>
              <a:latin typeface="+mn-lt"/>
              <a:ea typeface="+mn-ea"/>
              <a:cs typeface="+mn-cs"/>
            </a:rPr>
            <a:t>％となり、前年度</a:t>
          </a:r>
          <a:r>
            <a:rPr kumimoji="1" lang="ja-JP" altLang="en-US" sz="1100">
              <a:solidFill>
                <a:schemeClr val="dk1"/>
              </a:solidFill>
              <a:effectLst/>
              <a:latin typeface="+mn-lt"/>
              <a:ea typeface="+mn-ea"/>
              <a:cs typeface="+mn-cs"/>
            </a:rPr>
            <a:t>９．４</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％改善した。これは、単年度比率の高かった平成２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年度数値（１</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％）が今回の直近３カ年から除外されたことや、</a:t>
          </a:r>
          <a:r>
            <a:rPr kumimoji="1" lang="ja-JP" altLang="en-US" sz="1100">
              <a:solidFill>
                <a:schemeClr val="dk1"/>
              </a:solidFill>
              <a:effectLst/>
              <a:latin typeface="+mn-lt"/>
              <a:ea typeface="+mn-ea"/>
              <a:cs typeface="+mn-cs"/>
            </a:rPr>
            <a:t>平成７年に借り入れた総合交流ターミナル施設（弥山荘）建設に伴う借入れや平成１５年度に借り入れた過疎対策事業債（町道三島三谷道路改良工事等）の元金償還が終了したことなどにより地方債の元利償還金が減少（△２５百万円）したことが影響している。</a:t>
          </a:r>
          <a:endParaRPr lang="ja-JP" altLang="ja-JP" sz="1400">
            <a:effectLst/>
          </a:endParaRPr>
        </a:p>
        <a:p>
          <a:r>
            <a:rPr kumimoji="1" lang="ja-JP" altLang="ja-JP" sz="1100">
              <a:solidFill>
                <a:schemeClr val="dk1"/>
              </a:solidFill>
              <a:effectLst/>
              <a:latin typeface="+mn-lt"/>
              <a:ea typeface="+mn-ea"/>
              <a:cs typeface="+mn-cs"/>
            </a:rPr>
            <a:t>　今後も住民ニーズを的確に把握した事業の選択により、起債に大きく頼ることのない財政運営に努める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43</xdr:row>
      <xdr:rowOff>109728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541008"/>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81805</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45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43</xdr:row>
      <xdr:rowOff>109728</xdr:rowOff>
    </xdr:from>
    <xdr:to>
      <xdr:col>24</xdr:col>
      <xdr:colOff>647700</xdr:colOff>
      <xdr:row>43</xdr:row>
      <xdr:rowOff>109728</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48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95504</xdr:rowOff>
    </xdr:from>
    <xdr:to>
      <xdr:col>24</xdr:col>
      <xdr:colOff>558800</xdr:colOff>
      <xdr:row>41</xdr:row>
      <xdr:rowOff>167894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1249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12971</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7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167894</xdr:rowOff>
    </xdr:from>
    <xdr:to>
      <xdr:col>23</xdr:col>
      <xdr:colOff>406400</xdr:colOff>
      <xdr:row>42</xdr:row>
      <xdr:rowOff>131572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19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143764</xdr:rowOff>
    </xdr:from>
    <xdr:to>
      <xdr:col>23</xdr:col>
      <xdr:colOff>457200</xdr:colOff>
      <xdr:row>41</xdr:row>
      <xdr:rowOff>73914</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131572</xdr:rowOff>
    </xdr:from>
    <xdr:to>
      <xdr:col>22</xdr:col>
      <xdr:colOff>203200</xdr:colOff>
      <xdr:row>43</xdr:row>
      <xdr:rowOff>104902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33247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104902</xdr:rowOff>
    </xdr:from>
    <xdr:to>
      <xdr:col>21</xdr:col>
      <xdr:colOff>0</xdr:colOff>
      <xdr:row>44</xdr:row>
      <xdr:rowOff>92710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47725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44704</xdr:rowOff>
    </xdr:from>
    <xdr:to>
      <xdr:col>24</xdr:col>
      <xdr:colOff>609600</xdr:colOff>
      <xdr:row>41</xdr:row>
      <xdr:rowOff>146304</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16781</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0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117094</xdr:rowOff>
    </xdr:from>
    <xdr:to>
      <xdr:col>23</xdr:col>
      <xdr:colOff>457200</xdr:colOff>
      <xdr:row>42</xdr:row>
      <xdr:rowOff>47244</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32021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80772</xdr:rowOff>
    </xdr:from>
    <xdr:to>
      <xdr:col>22</xdr:col>
      <xdr:colOff>254000</xdr:colOff>
      <xdr:row>43</xdr:row>
      <xdr:rowOff>10922</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54102</xdr:rowOff>
    </xdr:from>
    <xdr:to>
      <xdr:col>21</xdr:col>
      <xdr:colOff>50800</xdr:colOff>
      <xdr:row>43</xdr:row>
      <xdr:rowOff>155702</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140479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41910</xdr:rowOff>
    </xdr:from>
    <xdr:to>
      <xdr:col>19</xdr:col>
      <xdr:colOff>533400</xdr:colOff>
      <xdr:row>44</xdr:row>
      <xdr:rowOff>143510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128287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６年度における将来負担比率はマイナスとなった。これは、実質公債費比率と同様にこれまでの財政健全化計画の取組成果が表れているといえる。平成２７年度は再び１８．４％と上昇しているが、これは平成２７年度の庁舎移転事業やデジタル防災行線無線整備事業等の実施に伴い地方債現在高の増加（１０億３３百万円増）が影響しているためであ</a:t>
          </a:r>
          <a:r>
            <a:rPr kumimoji="1" lang="ja-JP" altLang="en-US" sz="1100">
              <a:solidFill>
                <a:schemeClr val="dk1"/>
              </a:solidFill>
              <a:effectLst/>
              <a:latin typeface="+mn-lt"/>
              <a:ea typeface="+mn-ea"/>
              <a:cs typeface="+mn-cs"/>
            </a:rPr>
            <a:t>る。平成２８年度は、職員数の減に伴う退職手当負担額の減やごみ焼却施設整備に伴う償還負担金の減、充当可能基金の増などが影響して対前年度比９．４％減の９．０％となった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今後も実施事業の適正化を図り、事業規模の大きな事業を過疎対策事業債や辺地対策事業債に限定するなど、財政の健全化に努める。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42757</xdr:rowOff>
    </xdr:from>
    <xdr:to>
      <xdr:col>24</xdr:col>
      <xdr:colOff>558800</xdr:colOff>
      <xdr:row>14</xdr:row>
      <xdr:rowOff>118364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2443057"/>
          <a:ext cx="8382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161925</xdr:rowOff>
    </xdr:from>
    <xdr:to>
      <xdr:col>21</xdr:col>
      <xdr:colOff>0</xdr:colOff>
      <xdr:row>15</xdr:row>
      <xdr:rowOff>79629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3512800" y="2390775"/>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163407</xdr:rowOff>
    </xdr:from>
    <xdr:to>
      <xdr:col>24</xdr:col>
      <xdr:colOff>609600</xdr:colOff>
      <xdr:row>14</xdr:row>
      <xdr:rowOff>93557</xdr:rowOff>
    </xdr:to>
    <xdr:sp macro="" textlink="">
      <xdr:nvSpPr>
        <xdr:cNvPr id="450" name="円/楕円 449">
          <a:extLst>
            <a:ext uri="{FF2B5EF4-FFF2-40B4-BE49-F238E27FC236}">
              <a16:creationId xmlns:a16="http://schemas.microsoft.com/office/drawing/2014/main" id="{00000000-0008-0000-0300-0000C2010000}"/>
            </a:ext>
          </a:extLst>
        </xdr:cNvPr>
        <xdr:cNvSpPr/>
      </xdr:nvSpPr>
      <xdr:spPr>
        <a:xfrm>
          <a:off x="169672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135484</xdr:rowOff>
    </xdr:from>
    <xdr:ext cx="762000" cy="259045"/>
    <xdr:sp macro="" textlink="">
      <xdr:nvSpPr>
        <xdr:cNvPr id="451" name="将来負担の状況該当値テキスト">
          <a:extLst>
            <a:ext uri="{FF2B5EF4-FFF2-40B4-BE49-F238E27FC236}">
              <a16:creationId xmlns:a16="http://schemas.microsoft.com/office/drawing/2014/main" id="{00000000-0008-0000-0300-0000C3010000}"/>
            </a:ext>
          </a:extLst>
        </xdr:cNvPr>
        <xdr:cNvSpPr txBox="1"/>
      </xdr:nvSpPr>
      <xdr:spPr>
        <a:xfrm>
          <a:off x="17106900" y="236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67564</xdr:rowOff>
    </xdr:from>
    <xdr:to>
      <xdr:col>23</xdr:col>
      <xdr:colOff>457200</xdr:colOff>
      <xdr:row>14</xdr:row>
      <xdr:rowOff>169164</xdr:rowOff>
    </xdr:to>
    <xdr:sp macro="" textlink="">
      <xdr:nvSpPr>
        <xdr:cNvPr id="452" name="円/楕円 451">
          <a:extLst>
            <a:ext uri="{FF2B5EF4-FFF2-40B4-BE49-F238E27FC236}">
              <a16:creationId xmlns:a16="http://schemas.microsoft.com/office/drawing/2014/main" id="{00000000-0008-0000-0300-0000C4010000}"/>
            </a:ext>
          </a:extLst>
        </xdr:cNvPr>
        <xdr:cNvSpPr/>
      </xdr:nvSpPr>
      <xdr:spPr>
        <a:xfrm>
          <a:off x="16129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153941</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5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111125</xdr:rowOff>
    </xdr:from>
    <xdr:to>
      <xdr:col>21</xdr:col>
      <xdr:colOff>50800</xdr:colOff>
      <xdr:row>14</xdr:row>
      <xdr:rowOff>41275</xdr:rowOff>
    </xdr:to>
    <xdr:sp macro="" textlink="">
      <xdr:nvSpPr>
        <xdr:cNvPr id="454" name="円/楕円 453">
          <a:extLst>
            <a:ext uri="{FF2B5EF4-FFF2-40B4-BE49-F238E27FC236}">
              <a16:creationId xmlns:a16="http://schemas.microsoft.com/office/drawing/2014/main" id="{00000000-0008-0000-0300-0000C6010000}"/>
            </a:ext>
          </a:extLst>
        </xdr:cNvPr>
        <xdr:cNvSpPr/>
      </xdr:nvSpPr>
      <xdr:spPr>
        <a:xfrm>
          <a:off x="14351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26052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28829</xdr:rowOff>
    </xdr:from>
    <xdr:to>
      <xdr:col>19</xdr:col>
      <xdr:colOff>533400</xdr:colOff>
      <xdr:row>15</xdr:row>
      <xdr:rowOff>130429</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34620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115206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3,427
3,410
106.43
4,009,165
3,921,053
48,792
2,205,020
4,293,371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類似団体と比較して、人件費の経常収支比率が</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低くなっている要因として、ごみ処理業務や消防業務を一部事務組合で行っていることがあげられる。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年度は、経常的な人件費が前年度比△</a:t>
          </a:r>
          <a:r>
            <a:rPr kumimoji="1" lang="ja-JP" altLang="en-US" sz="1100">
              <a:solidFill>
                <a:schemeClr val="dk1"/>
              </a:solidFill>
              <a:effectLst/>
              <a:latin typeface="+mn-lt"/>
              <a:ea typeface="+mn-ea"/>
              <a:cs typeface="+mn-cs"/>
            </a:rPr>
            <a:t>２百万</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なったものの経常経費全体を占める割合としては、０．６％増の２１．６％となった。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115570</xdr:rowOff>
    </xdr:from>
    <xdr:to>
      <xdr:col>7</xdr:col>
      <xdr:colOff>15875</xdr:colOff>
      <xdr:row>33</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734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115570</xdr:rowOff>
    </xdr:from>
    <xdr:to>
      <xdr:col>5</xdr:col>
      <xdr:colOff>549275</xdr:colOff>
      <xdr:row>34</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7734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133858</xdr:rowOff>
    </xdr:from>
    <xdr:to>
      <xdr:col>4</xdr:col>
      <xdr:colOff>346075</xdr:colOff>
      <xdr:row>34</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917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120142</xdr:rowOff>
    </xdr:from>
    <xdr:to>
      <xdr:col>3</xdr:col>
      <xdr:colOff>142875</xdr:colOff>
      <xdr:row>33</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779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92202</xdr:rowOff>
    </xdr:from>
    <xdr:to>
      <xdr:col>7</xdr:col>
      <xdr:colOff>66675</xdr:colOff>
      <xdr:row>34</xdr:row>
      <xdr:rowOff>22352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108729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9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64770</xdr:rowOff>
    </xdr:from>
    <xdr:to>
      <xdr:col>5</xdr:col>
      <xdr:colOff>600075</xdr:colOff>
      <xdr:row>33</xdr:row>
      <xdr:rowOff>166370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5097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25908</xdr:rowOff>
    </xdr:from>
    <xdr:to>
      <xdr:col>4</xdr:col>
      <xdr:colOff>396875</xdr:colOff>
      <xdr:row>34</xdr:row>
      <xdr:rowOff>127508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83058</xdr:rowOff>
    </xdr:from>
    <xdr:to>
      <xdr:col>3</xdr:col>
      <xdr:colOff>193675</xdr:colOff>
      <xdr:row>34</xdr:row>
      <xdr:rowOff>13208</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23385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69342</xdr:rowOff>
    </xdr:from>
    <xdr:to>
      <xdr:col>1</xdr:col>
      <xdr:colOff>676275</xdr:colOff>
      <xdr:row>33</xdr:row>
      <xdr:rowOff>170942</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9669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財政健全化の取り組みにより経費の抑制に努めているため、類似団体平均を下回って</a:t>
          </a:r>
          <a:r>
            <a:rPr kumimoji="1" lang="ja-JP" altLang="en-US" sz="1100">
              <a:solidFill>
                <a:schemeClr val="dk1"/>
              </a:solidFill>
              <a:effectLst/>
              <a:latin typeface="+mn-lt"/>
              <a:ea typeface="+mn-ea"/>
              <a:cs typeface="+mn-cs"/>
            </a:rPr>
            <a:t>おり、類似団体の中でも７位と上位に位置している。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業務量の増加に伴う業務委託料の増加等により、近年増加傾向にあ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今後も更なるコスト削減に努める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特に施設維持経費の削減は、重要な課題として考えている。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26416</xdr:rowOff>
    </xdr:from>
    <xdr:to>
      <xdr:col>24</xdr:col>
      <xdr:colOff>31750</xdr:colOff>
      <xdr:row>16</xdr:row>
      <xdr:rowOff>72136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696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26416</xdr:rowOff>
    </xdr:from>
    <xdr:to>
      <xdr:col>22</xdr:col>
      <xdr:colOff>565150</xdr:colOff>
      <xdr:row>16</xdr:row>
      <xdr:rowOff>40132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69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16</xdr:row>
      <xdr:rowOff>40132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01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129286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87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21336</xdr:rowOff>
    </xdr:from>
    <xdr:to>
      <xdr:col>24</xdr:col>
      <xdr:colOff>82550</xdr:colOff>
      <xdr:row>16</xdr:row>
      <xdr:rowOff>122936</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37863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147066</xdr:rowOff>
    </xdr:from>
    <xdr:to>
      <xdr:col>22</xdr:col>
      <xdr:colOff>615950</xdr:colOff>
      <xdr:row>16</xdr:row>
      <xdr:rowOff>77216</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87393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160782</xdr:rowOff>
    </xdr:from>
    <xdr:to>
      <xdr:col>21</xdr:col>
      <xdr:colOff>412750</xdr:colOff>
      <xdr:row>16</xdr:row>
      <xdr:rowOff>90932</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18813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平成２８年度は補装具給付費や保育所運営費、乳幼児医療費などの増加に伴い前年度比０．７％増の８．４％となり、類似６４団体の中でも６２位と非常に高い数値となっている。</a:t>
          </a:r>
          <a:endParaRPr lang="ja-JP" altLang="ja-JP" sz="1400">
            <a:effectLst/>
          </a:endParaRPr>
        </a:p>
        <a:p>
          <a:r>
            <a:rPr kumimoji="1" lang="ja-JP" altLang="ja-JP" sz="1100">
              <a:solidFill>
                <a:schemeClr val="dk1"/>
              </a:solidFill>
              <a:effectLst/>
              <a:latin typeface="+mn-lt"/>
              <a:ea typeface="+mn-ea"/>
              <a:cs typeface="+mn-cs"/>
            </a:rPr>
            <a:t>　今後も保育利用者の増加や障がい児通所サービス</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により数値が増加することが予想される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町単独事業等の見直しを図る必要がある。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167822</xdr:rowOff>
    </xdr:from>
    <xdr:to>
      <xdr:col>7</xdr:col>
      <xdr:colOff>15875</xdr:colOff>
      <xdr:row>60</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2833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167822</xdr:rowOff>
    </xdr:from>
    <xdr:to>
      <xdr:col>5</xdr:col>
      <xdr:colOff>549275</xdr:colOff>
      <xdr:row>59</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28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53522</xdr:rowOff>
    </xdr:from>
    <xdr:to>
      <xdr:col>4</xdr:col>
      <xdr:colOff>346075</xdr:colOff>
      <xdr:row>59</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69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143328</xdr:rowOff>
    </xdr:from>
    <xdr:to>
      <xdr:col>3</xdr:col>
      <xdr:colOff>142875</xdr:colOff>
      <xdr:row>59</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874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59872</xdr:rowOff>
    </xdr:from>
    <xdr:to>
      <xdr:col>7</xdr:col>
      <xdr:colOff>66675</xdr:colOff>
      <xdr:row>60</xdr:row>
      <xdr:rowOff>161472</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139899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117022</xdr:rowOff>
    </xdr:from>
    <xdr:to>
      <xdr:col>5</xdr:col>
      <xdr:colOff>600075</xdr:colOff>
      <xdr:row>60</xdr:row>
      <xdr:rowOff>47172</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31949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117022</xdr:rowOff>
    </xdr:from>
    <xdr:to>
      <xdr:col>4</xdr:col>
      <xdr:colOff>396875</xdr:colOff>
      <xdr:row>60</xdr:row>
      <xdr:rowOff>47172</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31949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2722</xdr:rowOff>
    </xdr:from>
    <xdr:to>
      <xdr:col>3</xdr:col>
      <xdr:colOff>193675</xdr:colOff>
      <xdr:row>59</xdr:row>
      <xdr:rowOff>104322</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89099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92528</xdr:rowOff>
    </xdr:from>
    <xdr:to>
      <xdr:col>1</xdr:col>
      <xdr:colOff>676275</xdr:colOff>
      <xdr:row>59</xdr:row>
      <xdr:rowOff>22678</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7455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国民健康保険特別会計</a:t>
          </a:r>
          <a:r>
            <a:rPr kumimoji="1" lang="ja-JP" altLang="ja-JP" sz="1100">
              <a:solidFill>
                <a:schemeClr val="dk1"/>
              </a:solidFill>
              <a:effectLst/>
              <a:latin typeface="+mn-lt"/>
              <a:ea typeface="+mn-ea"/>
              <a:cs typeface="+mn-cs"/>
            </a:rPr>
            <a:t>への操出金が前年度比△</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などに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％減少しているが、類似団体の平均値とは</a:t>
          </a:r>
          <a:r>
            <a:rPr kumimoji="1" lang="ja-JP" altLang="en-US" sz="1100">
              <a:solidFill>
                <a:schemeClr val="dk1"/>
              </a:solidFill>
              <a:effectLst/>
              <a:latin typeface="+mn-lt"/>
              <a:ea typeface="+mn-ea"/>
              <a:cs typeface="+mn-cs"/>
            </a:rPr>
            <a:t>３．７</a:t>
          </a:r>
          <a:r>
            <a:rPr kumimoji="1" lang="ja-JP" altLang="ja-JP" sz="1100">
              <a:solidFill>
                <a:schemeClr val="dk1"/>
              </a:solidFill>
              <a:effectLst/>
              <a:latin typeface="+mn-lt"/>
              <a:ea typeface="+mn-ea"/>
              <a:cs typeface="+mn-cs"/>
            </a:rPr>
            <a:t>％も高い数値</a:t>
          </a:r>
          <a:r>
            <a:rPr kumimoji="1" lang="ja-JP" altLang="en-US" sz="1100">
              <a:solidFill>
                <a:schemeClr val="dk1"/>
              </a:solidFill>
              <a:effectLst/>
              <a:latin typeface="+mn-lt"/>
              <a:ea typeface="+mn-ea"/>
              <a:cs typeface="+mn-cs"/>
            </a:rPr>
            <a:t>であり、類似団体順位も６４団体中５６位に位置している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簡易水道</a:t>
          </a:r>
          <a:r>
            <a:rPr kumimoji="1" lang="ja-JP" altLang="en-US" sz="1100">
              <a:solidFill>
                <a:schemeClr val="dk1"/>
              </a:solidFill>
              <a:effectLst/>
              <a:latin typeface="+mn-lt"/>
              <a:ea typeface="+mn-ea"/>
              <a:cs typeface="+mn-cs"/>
            </a:rPr>
            <a:t>事業特別</a:t>
          </a:r>
          <a:r>
            <a:rPr kumimoji="1" lang="ja-JP" altLang="ja-JP" sz="1100">
              <a:solidFill>
                <a:schemeClr val="dk1"/>
              </a:solidFill>
              <a:effectLst/>
              <a:latin typeface="+mn-lt"/>
              <a:ea typeface="+mn-ea"/>
              <a:cs typeface="+mn-cs"/>
            </a:rPr>
            <a:t>会計や国民健康保険</a:t>
          </a:r>
          <a:r>
            <a:rPr kumimoji="1" lang="ja-JP" altLang="en-US" sz="1100">
              <a:solidFill>
                <a:schemeClr val="dk1"/>
              </a:solidFill>
              <a:effectLst/>
              <a:latin typeface="+mn-lt"/>
              <a:ea typeface="+mn-ea"/>
              <a:cs typeface="+mn-cs"/>
            </a:rPr>
            <a:t>特別会計</a:t>
          </a:r>
          <a:r>
            <a:rPr kumimoji="1" lang="ja-JP" altLang="ja-JP" sz="1100">
              <a:solidFill>
                <a:schemeClr val="dk1"/>
              </a:solidFill>
              <a:effectLst/>
              <a:latin typeface="+mn-lt"/>
              <a:ea typeface="+mn-ea"/>
              <a:cs typeface="+mn-cs"/>
            </a:rPr>
            <a:t>の操出金の増加が見込まれるため、特別事業会計の財政運営について見直しを図る必要がある。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46990</xdr:rowOff>
    </xdr:from>
    <xdr:to>
      <xdr:col>24</xdr:col>
      <xdr:colOff>31750</xdr:colOff>
      <xdr:row>59</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162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115570</xdr:rowOff>
    </xdr:from>
    <xdr:to>
      <xdr:col>22</xdr:col>
      <xdr:colOff>565150</xdr:colOff>
      <xdr:row>59</xdr:row>
      <xdr:rowOff>123190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23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123190</xdr:rowOff>
    </xdr:from>
    <xdr:to>
      <xdr:col>21</xdr:col>
      <xdr:colOff>361950</xdr:colOff>
      <xdr:row>59</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23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130810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147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167640</xdr:rowOff>
    </xdr:from>
    <xdr:to>
      <xdr:col>24</xdr:col>
      <xdr:colOff>82550</xdr:colOff>
      <xdr:row>59</xdr:row>
      <xdr:rowOff>97790</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139717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72390</xdr:rowOff>
    </xdr:from>
    <xdr:to>
      <xdr:col>21</xdr:col>
      <xdr:colOff>412750</xdr:colOff>
      <xdr:row>60</xdr:row>
      <xdr:rowOff>2540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158767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80010</xdr:rowOff>
    </xdr:from>
    <xdr:to>
      <xdr:col>20</xdr:col>
      <xdr:colOff>209550</xdr:colOff>
      <xdr:row>60</xdr:row>
      <xdr:rowOff>10160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166387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定住対策として取り組んでいる住まいづくり応援事業（新築住宅補助）やエゴマ生産補助の拡充などにより、前年度比０．４％増の１５．１％となった。</a:t>
          </a:r>
          <a:r>
            <a:rPr kumimoji="1" lang="ja-JP" altLang="ja-JP" sz="1100">
              <a:solidFill>
                <a:schemeClr val="dk1"/>
              </a:solidFill>
              <a:effectLst/>
              <a:latin typeface="+mn-lt"/>
              <a:ea typeface="+mn-ea"/>
              <a:cs typeface="+mn-cs"/>
            </a:rPr>
            <a:t>類似団体の平均値と比較し２．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％高い数値となっている</a:t>
          </a:r>
          <a:r>
            <a:rPr kumimoji="1" lang="ja-JP" altLang="en-US" sz="1100">
              <a:solidFill>
                <a:schemeClr val="dk1"/>
              </a:solidFill>
              <a:effectLst/>
              <a:latin typeface="+mn-lt"/>
              <a:ea typeface="+mn-ea"/>
              <a:cs typeface="+mn-cs"/>
            </a:rPr>
            <a:t>ことや新可燃ごみ共同処理施設整備負担金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増などが見込まれるため</a:t>
          </a:r>
          <a:r>
            <a:rPr kumimoji="1" lang="ja-JP" altLang="ja-JP" sz="1100">
              <a:solidFill>
                <a:schemeClr val="dk1"/>
              </a:solidFill>
              <a:effectLst/>
              <a:latin typeface="+mn-lt"/>
              <a:ea typeface="+mn-ea"/>
              <a:cs typeface="+mn-cs"/>
            </a:rPr>
            <a:t>、今後も事業の評価を行いながら、補助金の見直しや廃止によりコスト削減が必要となる。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74422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997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78994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147574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22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39</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49122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37338</xdr:rowOff>
    </xdr:from>
    <xdr:to>
      <xdr:col>19</xdr:col>
      <xdr:colOff>6350</xdr:colOff>
      <xdr:row>39</xdr:row>
      <xdr:rowOff>138938</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2954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123715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平成２８年度は、前年度比０．５％減の１８．９％となった。近年、起債額の抑制や平成２７年度に繰上償還を行ったことに伴い数値は改善されてきている。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しかし、平成２７年度</a:t>
          </a:r>
          <a:r>
            <a:rPr kumimoji="1" lang="ja-JP" altLang="en-US" sz="1100">
              <a:solidFill>
                <a:schemeClr val="dk1"/>
              </a:solidFill>
              <a:effectLst/>
              <a:latin typeface="+mn-lt"/>
              <a:ea typeface="+mn-ea"/>
              <a:cs typeface="+mn-cs"/>
            </a:rPr>
            <a:t>にはデジタル防災行政無線整備事業などの</a:t>
          </a:r>
          <a:r>
            <a:rPr kumimoji="1" lang="ja-JP" altLang="ja-JP" sz="1100">
              <a:solidFill>
                <a:schemeClr val="dk1"/>
              </a:solidFill>
              <a:effectLst/>
              <a:latin typeface="+mn-lt"/>
              <a:ea typeface="+mn-ea"/>
              <a:cs typeface="+mn-cs"/>
            </a:rPr>
            <a:t>大規模な</a:t>
          </a:r>
          <a:r>
            <a:rPr kumimoji="1" lang="ja-JP" altLang="en-US" sz="1100">
              <a:solidFill>
                <a:schemeClr val="dk1"/>
              </a:solidFill>
              <a:effectLst/>
              <a:latin typeface="+mn-lt"/>
              <a:ea typeface="+mn-ea"/>
              <a:cs typeface="+mn-cs"/>
            </a:rPr>
            <a:t>普通建設事業を行ったため、これらの事業の償還が始まると今後公債費は増加する見込みである。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類似団体の平均よりも下に位置していることも踏まえると、さらなる起債額の抑制を図る必要がある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27939</xdr:rowOff>
    </xdr:from>
    <xdr:to>
      <xdr:col>7</xdr:col>
      <xdr:colOff>15875</xdr:colOff>
      <xdr:row>77</xdr:row>
      <xdr:rowOff>46989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2295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78</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2486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157480</xdr:rowOff>
    </xdr:from>
    <xdr:to>
      <xdr:col>4</xdr:col>
      <xdr:colOff>346075</xdr:colOff>
      <xdr:row>78</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3591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157480</xdr:rowOff>
    </xdr:from>
    <xdr:to>
      <xdr:col>3</xdr:col>
      <xdr:colOff>142875</xdr:colOff>
      <xdr:row>78</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359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148589</xdr:rowOff>
    </xdr:from>
    <xdr:to>
      <xdr:col>7</xdr:col>
      <xdr:colOff>66675</xdr:colOff>
      <xdr:row>77</xdr:row>
      <xdr:rowOff>78739</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120666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167639</xdr:rowOff>
    </xdr:from>
    <xdr:to>
      <xdr:col>4</xdr:col>
      <xdr:colOff>396875</xdr:colOff>
      <xdr:row>78</xdr:row>
      <xdr:rowOff>97789</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048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82566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106680</xdr:rowOff>
    </xdr:from>
    <xdr:to>
      <xdr:col>3</xdr:col>
      <xdr:colOff>193675</xdr:colOff>
      <xdr:row>78</xdr:row>
      <xdr:rowOff>36830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2159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21607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121920</xdr:rowOff>
    </xdr:from>
    <xdr:to>
      <xdr:col>1</xdr:col>
      <xdr:colOff>676275</xdr:colOff>
      <xdr:row>78</xdr:row>
      <xdr:rowOff>52070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1270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36847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消防組合、公立病院について一部事務組合が管理運営を行っているため、運営費及び建築費等の償還額を負担金として支出している。また、平成２１年度福祉事務所設置に伴い、生活扶助費、施設事務費等の増が要因となり、類似団体平均を</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％上回っている。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22498</xdr:rowOff>
    </xdr:from>
    <xdr:to>
      <xdr:col>24</xdr:col>
      <xdr:colOff>31750</xdr:colOff>
      <xdr:row>78</xdr:row>
      <xdr:rowOff>81280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95598"/>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22498</xdr:rowOff>
    </xdr:from>
    <xdr:to>
      <xdr:col>22</xdr:col>
      <xdr:colOff>565150</xdr:colOff>
      <xdr:row>78</xdr:row>
      <xdr:rowOff>146594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95598"/>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146594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408661"/>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159657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408661"/>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143148</xdr:rowOff>
    </xdr:from>
    <xdr:to>
      <xdr:col>22</xdr:col>
      <xdr:colOff>615950</xdr:colOff>
      <xdr:row>78</xdr:row>
      <xdr:rowOff>73298</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58075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95794</xdr:rowOff>
    </xdr:from>
    <xdr:to>
      <xdr:col>21</xdr:col>
      <xdr:colOff>412750</xdr:colOff>
      <xdr:row>79</xdr:row>
      <xdr:rowOff>25944</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108857</xdr:rowOff>
    </xdr:from>
    <xdr:to>
      <xdr:col>19</xdr:col>
      <xdr:colOff>6350</xdr:colOff>
      <xdr:row>79</xdr:row>
      <xdr:rowOff>39007</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23784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島根県川本町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2643</xdr:rowOff>
    </xdr:from>
    <xdr:to>
      <xdr:col>4</xdr:col>
      <xdr:colOff>1117600</xdr:colOff>
      <xdr:row>19</xdr:row>
      <xdr:rowOff>3716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07818"/>
          <a:ext cx="647700" cy="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156722</xdr:rowOff>
    </xdr:from>
    <xdr:to>
      <xdr:col>4</xdr:col>
      <xdr:colOff>469900</xdr:colOff>
      <xdr:row>19</xdr:row>
      <xdr:rowOff>3716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290447"/>
          <a:ext cx="698500" cy="1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156722</xdr:rowOff>
    </xdr:from>
    <xdr:to>
      <xdr:col>3</xdr:col>
      <xdr:colOff>904875</xdr:colOff>
      <xdr:row>19</xdr:row>
      <xdr:rowOff>14419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90447"/>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14419</xdr:rowOff>
    </xdr:from>
    <xdr:to>
      <xdr:col>3</xdr:col>
      <xdr:colOff>206375</xdr:colOff>
      <xdr:row>19</xdr:row>
      <xdr:rowOff>16480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19594"/>
          <a:ext cx="698500" cy="2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123293</xdr:rowOff>
    </xdr:from>
    <xdr:to>
      <xdr:col>5</xdr:col>
      <xdr:colOff>34925</xdr:colOff>
      <xdr:row>19</xdr:row>
      <xdr:rowOff>53443</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5600700" y="3257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95370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2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185,326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124366</xdr:rowOff>
    </xdr:from>
    <xdr:to>
      <xdr:col>4</xdr:col>
      <xdr:colOff>520700</xdr:colOff>
      <xdr:row>19</xdr:row>
      <xdr:rowOff>54516</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953000" y="325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39293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44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184,669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105922</xdr:rowOff>
    </xdr:from>
    <xdr:to>
      <xdr:col>3</xdr:col>
      <xdr:colOff>955675</xdr:colOff>
      <xdr:row>19</xdr:row>
      <xdr:rowOff>36072</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4254500" y="323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20849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2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195,964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135069</xdr:rowOff>
    </xdr:from>
    <xdr:to>
      <xdr:col>3</xdr:col>
      <xdr:colOff>257175</xdr:colOff>
      <xdr:row>19</xdr:row>
      <xdr:rowOff>65219</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3556000" y="3268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49996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5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178,114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137130</xdr:rowOff>
    </xdr:from>
    <xdr:to>
      <xdr:col>2</xdr:col>
      <xdr:colOff>692150</xdr:colOff>
      <xdr:row>19</xdr:row>
      <xdr:rowOff>67280</xdr:rowOff>
    </xdr:to>
    <xdr:sp macro="" textlink="">
      <xdr:nvSpPr>
        <xdr:cNvPr id="78" name="円/楕円 77">
          <a:extLst>
            <a:ext uri="{FF2B5EF4-FFF2-40B4-BE49-F238E27FC236}">
              <a16:creationId xmlns:a16="http://schemas.microsoft.com/office/drawing/2014/main" id="{00000000-0008-0000-0500-00004E000000}"/>
            </a:ext>
          </a:extLst>
        </xdr:cNvPr>
        <xdr:cNvSpPr/>
      </xdr:nvSpPr>
      <xdr:spPr bwMode="auto">
        <a:xfrm>
          <a:off x="2857500" y="327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52057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236545</xdr:rowOff>
    </xdr:from>
    <xdr:to>
      <xdr:col>4</xdr:col>
      <xdr:colOff>1117600</xdr:colOff>
      <xdr:row>35</xdr:row>
      <xdr:rowOff>244139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46895"/>
          <a:ext cx="647700" cy="7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195987</xdr:rowOff>
    </xdr:from>
    <xdr:to>
      <xdr:col>4</xdr:col>
      <xdr:colOff>469900</xdr:colOff>
      <xdr:row>35</xdr:row>
      <xdr:rowOff>236545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06337"/>
          <a:ext cx="698500" cy="40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156919</xdr:rowOff>
    </xdr:from>
    <xdr:to>
      <xdr:col>3</xdr:col>
      <xdr:colOff>904875</xdr:colOff>
      <xdr:row>35</xdr:row>
      <xdr:rowOff>195987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67269"/>
          <a:ext cx="698500" cy="3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70115</xdr:rowOff>
    </xdr:from>
    <xdr:to>
      <xdr:col>3</xdr:col>
      <xdr:colOff>206375</xdr:colOff>
      <xdr:row>35</xdr:row>
      <xdr:rowOff>156919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80465"/>
          <a:ext cx="698500" cy="8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193339</xdr:rowOff>
    </xdr:from>
    <xdr:to>
      <xdr:col>5</xdr:col>
      <xdr:colOff>34925</xdr:colOff>
      <xdr:row>35</xdr:row>
      <xdr:rowOff>294939</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803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165416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7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36,879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185745</xdr:rowOff>
    </xdr:from>
    <xdr:to>
      <xdr:col>4</xdr:col>
      <xdr:colOff>520700</xdr:colOff>
      <xdr:row>35</xdr:row>
      <xdr:rowOff>287345</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79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297522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6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145187</xdr:rowOff>
    </xdr:from>
    <xdr:to>
      <xdr:col>3</xdr:col>
      <xdr:colOff>955675</xdr:colOff>
      <xdr:row>35</xdr:row>
      <xdr:rowOff>246787</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75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256964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2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106119</xdr:rowOff>
    </xdr:from>
    <xdr:to>
      <xdr:col>3</xdr:col>
      <xdr:colOff>257175</xdr:colOff>
      <xdr:row>35</xdr:row>
      <xdr:rowOff>207719</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71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217896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8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19315</xdr:rowOff>
    </xdr:from>
    <xdr:to>
      <xdr:col>2</xdr:col>
      <xdr:colOff>692150</xdr:colOff>
      <xdr:row>35</xdr:row>
      <xdr:rowOff>120915</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62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131092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9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3,427
3,410
106.43
4,009,165
3,921,053
48,792
2,205,020
4,293,371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16627</xdr:rowOff>
    </xdr:from>
    <xdr:to>
      <xdr:col>6</xdr:col>
      <xdr:colOff>511175</xdr:colOff>
      <xdr:row>38</xdr:row>
      <xdr:rowOff>19623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31727"/>
          <a:ext cx="8382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16339</xdr:rowOff>
    </xdr:from>
    <xdr:to>
      <xdr:col>5</xdr:col>
      <xdr:colOff>358775</xdr:colOff>
      <xdr:row>38</xdr:row>
      <xdr:rowOff>19623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531439"/>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16339</xdr:rowOff>
    </xdr:from>
    <xdr:to>
      <xdr:col>4</xdr:col>
      <xdr:colOff>155575</xdr:colOff>
      <xdr:row>38</xdr:row>
      <xdr:rowOff>40063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31439"/>
          <a:ext cx="889000" cy="2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40063</xdr:rowOff>
    </xdr:from>
    <xdr:to>
      <xdr:col>2</xdr:col>
      <xdr:colOff>638175</xdr:colOff>
      <xdr:row>38</xdr:row>
      <xdr:rowOff>41446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55163"/>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137277</xdr:rowOff>
    </xdr:from>
    <xdr:to>
      <xdr:col>6</xdr:col>
      <xdr:colOff>561975</xdr:colOff>
      <xdr:row>38</xdr:row>
      <xdr:rowOff>67427</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4584700" y="648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52204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155,373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140273</xdr:rowOff>
    </xdr:from>
    <xdr:to>
      <xdr:col>5</xdr:col>
      <xdr:colOff>409575</xdr:colOff>
      <xdr:row>38</xdr:row>
      <xdr:rowOff>70423</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3746500" y="64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61550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4" y="657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153,538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136989</xdr:rowOff>
    </xdr:from>
    <xdr:to>
      <xdr:col>4</xdr:col>
      <xdr:colOff>206375</xdr:colOff>
      <xdr:row>38</xdr:row>
      <xdr:rowOff>67139</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2857500" y="648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58266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4" y="657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160713</xdr:rowOff>
    </xdr:from>
    <xdr:to>
      <xdr:col>3</xdr:col>
      <xdr:colOff>3175</xdr:colOff>
      <xdr:row>38</xdr:row>
      <xdr:rowOff>90863</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968500" y="65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81990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4" y="659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141,020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162096</xdr:rowOff>
    </xdr:from>
    <xdr:to>
      <xdr:col>1</xdr:col>
      <xdr:colOff>485775</xdr:colOff>
      <xdr:row>38</xdr:row>
      <xdr:rowOff>92246</xdr:rowOff>
    </xdr:to>
    <xdr:sp macro="" textlink="">
      <xdr:nvSpPr>
        <xdr:cNvPr id="89" name="円/楕円 88">
          <a:extLst>
            <a:ext uri="{FF2B5EF4-FFF2-40B4-BE49-F238E27FC236}">
              <a16:creationId xmlns:a16="http://schemas.microsoft.com/office/drawing/2014/main" id="{00000000-0008-0000-0600-000059000000}"/>
            </a:ext>
          </a:extLst>
        </xdr:cNvPr>
        <xdr:cNvSpPr/>
      </xdr:nvSpPr>
      <xdr:spPr>
        <a:xfrm>
          <a:off x="1079500" y="65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83373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4" y="659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115754</xdr:rowOff>
    </xdr:from>
    <xdr:to>
      <xdr:col>6</xdr:col>
      <xdr:colOff>511175</xdr:colOff>
      <xdr:row>57</xdr:row>
      <xdr:rowOff>118307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88404"/>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118307</xdr:rowOff>
    </xdr:from>
    <xdr:to>
      <xdr:col>5</xdr:col>
      <xdr:colOff>358775</xdr:colOff>
      <xdr:row>57</xdr:row>
      <xdr:rowOff>124602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90957"/>
          <a:ext cx="889000" cy="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124602</xdr:rowOff>
    </xdr:from>
    <xdr:to>
      <xdr:col>4</xdr:col>
      <xdr:colOff>155575</xdr:colOff>
      <xdr:row>57</xdr:row>
      <xdr:rowOff>137079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97252"/>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137079</xdr:rowOff>
    </xdr:from>
    <xdr:to>
      <xdr:col>2</xdr:col>
      <xdr:colOff>638175</xdr:colOff>
      <xdr:row>57</xdr:row>
      <xdr:rowOff>137716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09729"/>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64954</xdr:rowOff>
    </xdr:from>
    <xdr:to>
      <xdr:col>6</xdr:col>
      <xdr:colOff>561975</xdr:colOff>
      <xdr:row>57</xdr:row>
      <xdr:rowOff>166554</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4584700" y="98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151331</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67507</xdr:rowOff>
    </xdr:from>
    <xdr:to>
      <xdr:col>5</xdr:col>
      <xdr:colOff>409575</xdr:colOff>
      <xdr:row>57</xdr:row>
      <xdr:rowOff>169107</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3746500" y="98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160234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4" y="993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73802</xdr:rowOff>
    </xdr:from>
    <xdr:to>
      <xdr:col>4</xdr:col>
      <xdr:colOff>206375</xdr:colOff>
      <xdr:row>58</xdr:row>
      <xdr:rowOff>3952</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2857500" y="98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166529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4" y="993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86279</xdr:rowOff>
    </xdr:from>
    <xdr:to>
      <xdr:col>3</xdr:col>
      <xdr:colOff>3175</xdr:colOff>
      <xdr:row>58</xdr:row>
      <xdr:rowOff>16429</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968500" y="98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7556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4" y="995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86916</xdr:rowOff>
    </xdr:from>
    <xdr:to>
      <xdr:col>1</xdr:col>
      <xdr:colOff>485775</xdr:colOff>
      <xdr:row>58</xdr:row>
      <xdr:rowOff>17066</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079500" y="98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8193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4" y="995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81842</xdr:rowOff>
    </xdr:from>
    <xdr:to>
      <xdr:col>6</xdr:col>
      <xdr:colOff>511175</xdr:colOff>
      <xdr:row>78</xdr:row>
      <xdr:rowOff>82646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54942"/>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id="{00000000-0008-0000-0600-0000AC000000}"/>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82646</xdr:rowOff>
    </xdr:from>
    <xdr:to>
      <xdr:col>5</xdr:col>
      <xdr:colOff>358775</xdr:colOff>
      <xdr:row>78</xdr:row>
      <xdr:rowOff>105547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55746"/>
          <a:ext cx="889000" cy="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99293</xdr:rowOff>
    </xdr:from>
    <xdr:to>
      <xdr:col>4</xdr:col>
      <xdr:colOff>155575</xdr:colOff>
      <xdr:row>78</xdr:row>
      <xdr:rowOff>105547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72393"/>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99293</xdr:rowOff>
    </xdr:from>
    <xdr:to>
      <xdr:col>2</xdr:col>
      <xdr:colOff>638175</xdr:colOff>
      <xdr:row>78</xdr:row>
      <xdr:rowOff>119638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72393"/>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31042</xdr:rowOff>
    </xdr:from>
    <xdr:to>
      <xdr:col>6</xdr:col>
      <xdr:colOff>561975</xdr:colOff>
      <xdr:row>78</xdr:row>
      <xdr:rowOff>132642</xdr:rowOff>
    </xdr:to>
    <xdr:sp macro="" textlink="">
      <xdr:nvSpPr>
        <xdr:cNvPr id="189" name="円/楕円 188">
          <a:extLst>
            <a:ext uri="{FF2B5EF4-FFF2-40B4-BE49-F238E27FC236}">
              <a16:creationId xmlns:a16="http://schemas.microsoft.com/office/drawing/2014/main" id="{00000000-0008-0000-0600-0000BD000000}"/>
            </a:ext>
          </a:extLst>
        </xdr:cNvPr>
        <xdr:cNvSpPr/>
      </xdr:nvSpPr>
      <xdr:spPr>
        <a:xfrm>
          <a:off x="4584700" y="134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137293</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31846</xdr:rowOff>
    </xdr:from>
    <xdr:to>
      <xdr:col>5</xdr:col>
      <xdr:colOff>409575</xdr:colOff>
      <xdr:row>78</xdr:row>
      <xdr:rowOff>133446</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3746500" y="134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124573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4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54747</xdr:rowOff>
    </xdr:from>
    <xdr:to>
      <xdr:col>4</xdr:col>
      <xdr:colOff>206375</xdr:colOff>
      <xdr:row>78</xdr:row>
      <xdr:rowOff>156347</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28575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147474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7" y="1352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48493</xdr:rowOff>
    </xdr:from>
    <xdr:to>
      <xdr:col>3</xdr:col>
      <xdr:colOff>3175</xdr:colOff>
      <xdr:row>78</xdr:row>
      <xdr:rowOff>150093</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1968500" y="134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141220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7" y="1351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68838</xdr:rowOff>
    </xdr:from>
    <xdr:to>
      <xdr:col>1</xdr:col>
      <xdr:colOff>485775</xdr:colOff>
      <xdr:row>78</xdr:row>
      <xdr:rowOff>170438</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079500" y="1344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161565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7" y="1353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84524</xdr:rowOff>
    </xdr:from>
    <xdr:to>
      <xdr:col>6</xdr:col>
      <xdr:colOff>511175</xdr:colOff>
      <xdr:row>92</xdr:row>
      <xdr:rowOff>166994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5857924"/>
          <a:ext cx="838200" cy="8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id="{00000000-0008-0000-0600-0000E5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166994</xdr:rowOff>
    </xdr:from>
    <xdr:to>
      <xdr:col>5</xdr:col>
      <xdr:colOff>358775</xdr:colOff>
      <xdr:row>93</xdr:row>
      <xdr:rowOff>61999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5940394"/>
          <a:ext cx="889000" cy="6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61999</xdr:rowOff>
    </xdr:from>
    <xdr:to>
      <xdr:col>4</xdr:col>
      <xdr:colOff>155575</xdr:colOff>
      <xdr:row>94</xdr:row>
      <xdr:rowOff>26474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006849"/>
          <a:ext cx="889000" cy="13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26474</xdr:rowOff>
    </xdr:from>
    <xdr:to>
      <xdr:col>2</xdr:col>
      <xdr:colOff>638175</xdr:colOff>
      <xdr:row>94</xdr:row>
      <xdr:rowOff>61526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14277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33724</xdr:rowOff>
    </xdr:from>
    <xdr:to>
      <xdr:col>6</xdr:col>
      <xdr:colOff>561975</xdr:colOff>
      <xdr:row>92</xdr:row>
      <xdr:rowOff>135324</xdr:rowOff>
    </xdr:to>
    <xdr:sp macro="" textlink="">
      <xdr:nvSpPr>
        <xdr:cNvPr id="246" name="円/楕円 245">
          <a:extLst>
            <a:ext uri="{FF2B5EF4-FFF2-40B4-BE49-F238E27FC236}">
              <a16:creationId xmlns:a16="http://schemas.microsoft.com/office/drawing/2014/main" id="{00000000-0008-0000-0600-0000F6000000}"/>
            </a:ext>
          </a:extLst>
        </xdr:cNvPr>
        <xdr:cNvSpPr/>
      </xdr:nvSpPr>
      <xdr:spPr>
        <a:xfrm>
          <a:off x="4584700" y="158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56601</xdr:rowOff>
    </xdr:from>
    <xdr:ext cx="599010"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65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152,241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116194</xdr:rowOff>
    </xdr:from>
    <xdr:to>
      <xdr:col>5</xdr:col>
      <xdr:colOff>409575</xdr:colOff>
      <xdr:row>93</xdr:row>
      <xdr:rowOff>46344</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3746500" y="1588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62871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497794" y="1566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141,418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11199</xdr:rowOff>
    </xdr:from>
    <xdr:to>
      <xdr:col>4</xdr:col>
      <xdr:colOff>206375</xdr:colOff>
      <xdr:row>93</xdr:row>
      <xdr:rowOff>112799</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2857500" y="1595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129326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08794" y="1573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132,697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147124</xdr:rowOff>
    </xdr:from>
    <xdr:to>
      <xdr:col>3</xdr:col>
      <xdr:colOff>3175</xdr:colOff>
      <xdr:row>94</xdr:row>
      <xdr:rowOff>77274</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1968500" y="160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93801</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19794" y="1586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114,859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10726</xdr:rowOff>
    </xdr:from>
    <xdr:to>
      <xdr:col>1</xdr:col>
      <xdr:colOff>485775</xdr:colOff>
      <xdr:row>94</xdr:row>
      <xdr:rowOff>112326</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079500" y="1612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128853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30794" y="1590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103905</xdr:rowOff>
    </xdr:from>
    <xdr:to>
      <xdr:col>15</xdr:col>
      <xdr:colOff>180975</xdr:colOff>
      <xdr:row>35</xdr:row>
      <xdr:rowOff>113571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04655"/>
          <a:ext cx="8382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113571</xdr:rowOff>
    </xdr:from>
    <xdr:to>
      <xdr:col>14</xdr:col>
      <xdr:colOff>28575</xdr:colOff>
      <xdr:row>36</xdr:row>
      <xdr:rowOff>52450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14321"/>
          <a:ext cx="889000" cy="1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42950</xdr:rowOff>
    </xdr:from>
    <xdr:to>
      <xdr:col>12</xdr:col>
      <xdr:colOff>511175</xdr:colOff>
      <xdr:row>36</xdr:row>
      <xdr:rowOff>52450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15150"/>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35935</xdr:rowOff>
    </xdr:from>
    <xdr:to>
      <xdr:col>11</xdr:col>
      <xdr:colOff>307975</xdr:colOff>
      <xdr:row>36</xdr:row>
      <xdr:rowOff>42950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08135"/>
          <a:ext cx="8890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53105</xdr:rowOff>
    </xdr:from>
    <xdr:to>
      <xdr:col>15</xdr:col>
      <xdr:colOff>231775</xdr:colOff>
      <xdr:row>35</xdr:row>
      <xdr:rowOff>154705</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605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75982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0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208,461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62771</xdr:rowOff>
    </xdr:from>
    <xdr:to>
      <xdr:col>14</xdr:col>
      <xdr:colOff>79375</xdr:colOff>
      <xdr:row>35</xdr:row>
      <xdr:rowOff>164371</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60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9448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4" y="58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205,501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1650</xdr:rowOff>
    </xdr:from>
    <xdr:to>
      <xdr:col>12</xdr:col>
      <xdr:colOff>561975</xdr:colOff>
      <xdr:row>36</xdr:row>
      <xdr:rowOff>103250</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6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119777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4" y="594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171,717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163600</xdr:rowOff>
    </xdr:from>
    <xdr:to>
      <xdr:col>11</xdr:col>
      <xdr:colOff>358775</xdr:colOff>
      <xdr:row>36</xdr:row>
      <xdr:rowOff>93750</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1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110277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4" y="593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174,626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156585</xdr:rowOff>
    </xdr:from>
    <xdr:to>
      <xdr:col>10</xdr:col>
      <xdr:colOff>155575</xdr:colOff>
      <xdr:row>36</xdr:row>
      <xdr:rowOff>86735</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1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103262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4" y="593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17895</xdr:rowOff>
    </xdr:from>
    <xdr:to>
      <xdr:col>15</xdr:col>
      <xdr:colOff>180975</xdr:colOff>
      <xdr:row>58</xdr:row>
      <xdr:rowOff>141474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61995"/>
          <a:ext cx="838200" cy="1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17895</xdr:rowOff>
    </xdr:from>
    <xdr:to>
      <xdr:col>14</xdr:col>
      <xdr:colOff>28575</xdr:colOff>
      <xdr:row>58</xdr:row>
      <xdr:rowOff>150809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61995"/>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150809</xdr:rowOff>
    </xdr:from>
    <xdr:to>
      <xdr:col>12</xdr:col>
      <xdr:colOff>511175</xdr:colOff>
      <xdr:row>58</xdr:row>
      <xdr:rowOff>160953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94909"/>
          <a:ext cx="889000" cy="1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160953</xdr:rowOff>
    </xdr:from>
    <xdr:to>
      <xdr:col>11</xdr:col>
      <xdr:colOff>307975</xdr:colOff>
      <xdr:row>59</xdr:row>
      <xdr:rowOff>4890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05053"/>
          <a:ext cx="889000" cy="1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90674</xdr:rowOff>
    </xdr:from>
    <xdr:to>
      <xdr:col>15</xdr:col>
      <xdr:colOff>231775</xdr:colOff>
      <xdr:row>59</xdr:row>
      <xdr:rowOff>20824</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100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138545</xdr:rowOff>
    </xdr:from>
    <xdr:to>
      <xdr:col>14</xdr:col>
      <xdr:colOff>79375</xdr:colOff>
      <xdr:row>58</xdr:row>
      <xdr:rowOff>68695</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99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85222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4" y="968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100009</xdr:rowOff>
    </xdr:from>
    <xdr:to>
      <xdr:col>12</xdr:col>
      <xdr:colOff>561975</xdr:colOff>
      <xdr:row>59</xdr:row>
      <xdr:rowOff>30159</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100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21286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4" y="101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170,843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110153</xdr:rowOff>
    </xdr:from>
    <xdr:to>
      <xdr:col>11</xdr:col>
      <xdr:colOff>358775</xdr:colOff>
      <xdr:row>59</xdr:row>
      <xdr:rowOff>40303</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100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31430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4" y="1014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125540</xdr:rowOff>
    </xdr:from>
    <xdr:to>
      <xdr:col>10</xdr:col>
      <xdr:colOff>155575</xdr:colOff>
      <xdr:row>59</xdr:row>
      <xdr:rowOff>55690</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100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46817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4" y="1016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10824</xdr:rowOff>
    </xdr:from>
    <xdr:to>
      <xdr:col>15</xdr:col>
      <xdr:colOff>180975</xdr:colOff>
      <xdr:row>78</xdr:row>
      <xdr:rowOff>98620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83924"/>
          <a:ext cx="838200" cy="8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a16="http://schemas.microsoft.com/office/drawing/2014/main" id="{00000000-0008-0000-0600-000090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10824</xdr:rowOff>
    </xdr:from>
    <xdr:to>
      <xdr:col>14</xdr:col>
      <xdr:colOff>28575</xdr:colOff>
      <xdr:row>78</xdr:row>
      <xdr:rowOff>82355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83924"/>
          <a:ext cx="889000" cy="7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47820</xdr:rowOff>
    </xdr:from>
    <xdr:to>
      <xdr:col>15</xdr:col>
      <xdr:colOff>231775</xdr:colOff>
      <xdr:row>78</xdr:row>
      <xdr:rowOff>149420</xdr:rowOff>
    </xdr:to>
    <xdr:sp macro="" textlink="">
      <xdr:nvSpPr>
        <xdr:cNvPr id="411" name="円/楕円 410">
          <a:extLst>
            <a:ext uri="{FF2B5EF4-FFF2-40B4-BE49-F238E27FC236}">
              <a16:creationId xmlns:a16="http://schemas.microsoft.com/office/drawing/2014/main" id="{00000000-0008-0000-0600-00009B010000}"/>
            </a:ext>
          </a:extLst>
        </xdr:cNvPr>
        <xdr:cNvSpPr/>
      </xdr:nvSpPr>
      <xdr:spPr>
        <a:xfrm>
          <a:off x="10426700" y="134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12596</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3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131474</xdr:rowOff>
    </xdr:from>
    <xdr:to>
      <xdr:col>14</xdr:col>
      <xdr:colOff>79375</xdr:colOff>
      <xdr:row>78</xdr:row>
      <xdr:rowOff>61624</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9588500" y="133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78151</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4" y="1310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31555</xdr:rowOff>
    </xdr:from>
    <xdr:to>
      <xdr:col>12</xdr:col>
      <xdr:colOff>561975</xdr:colOff>
      <xdr:row>78</xdr:row>
      <xdr:rowOff>133155</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8699500" y="134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124282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4" y="1349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42439</xdr:rowOff>
    </xdr:from>
    <xdr:to>
      <xdr:col>15</xdr:col>
      <xdr:colOff>180975</xdr:colOff>
      <xdr:row>98</xdr:row>
      <xdr:rowOff>151505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9639300" y="16844539"/>
          <a:ext cx="838200" cy="10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42439</xdr:rowOff>
    </xdr:from>
    <xdr:to>
      <xdr:col>14</xdr:col>
      <xdr:colOff>28575</xdr:colOff>
      <xdr:row>99</xdr:row>
      <xdr:rowOff>15638</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8750300" y="16844539"/>
          <a:ext cx="889000" cy="14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100705</xdr:rowOff>
    </xdr:from>
    <xdr:to>
      <xdr:col>15</xdr:col>
      <xdr:colOff>231775</xdr:colOff>
      <xdr:row>99</xdr:row>
      <xdr:rowOff>30855</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9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23235</xdr:rowOff>
    </xdr:from>
    <xdr:ext cx="534377"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8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163089</xdr:rowOff>
    </xdr:from>
    <xdr:to>
      <xdr:col>14</xdr:col>
      <xdr:colOff>79375</xdr:colOff>
      <xdr:row>98</xdr:row>
      <xdr:rowOff>93239</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7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109766</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4" y="1656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136288</xdr:rowOff>
    </xdr:from>
    <xdr:to>
      <xdr:col>12</xdr:col>
      <xdr:colOff>561975</xdr:colOff>
      <xdr:row>99</xdr:row>
      <xdr:rowOff>66438</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8699500" y="1693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57565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70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92894</xdr:rowOff>
    </xdr:from>
    <xdr:to>
      <xdr:col>23</xdr:col>
      <xdr:colOff>517525</xdr:colOff>
      <xdr:row>39</xdr:row>
      <xdr:rowOff>97946</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flipV="1">
          <a:off x="15481300" y="6779444"/>
          <a:ext cx="8382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45272</xdr:rowOff>
    </xdr:from>
    <xdr:to>
      <xdr:col>22</xdr:col>
      <xdr:colOff>365125</xdr:colOff>
      <xdr:row>39</xdr:row>
      <xdr:rowOff>97946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31822"/>
          <a:ext cx="889000" cy="5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45272</xdr:rowOff>
    </xdr:from>
    <xdr:to>
      <xdr:col>21</xdr:col>
      <xdr:colOff>161925</xdr:colOff>
      <xdr:row>39</xdr:row>
      <xdr:rowOff>74964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3703300" y="6731822"/>
          <a:ext cx="889000" cy="2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117559</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25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74964</xdr:rowOff>
    </xdr:from>
    <xdr:to>
      <xdr:col>19</xdr:col>
      <xdr:colOff>644525</xdr:colOff>
      <xdr:row>39</xdr:row>
      <xdr:rowOff>85804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2814300" y="6761514"/>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42094</xdr:rowOff>
    </xdr:from>
    <xdr:to>
      <xdr:col>23</xdr:col>
      <xdr:colOff>568325</xdr:colOff>
      <xdr:row>39</xdr:row>
      <xdr:rowOff>143694</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7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469744"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69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47146</xdr:rowOff>
    </xdr:from>
    <xdr:to>
      <xdr:col>22</xdr:col>
      <xdr:colOff>415925</xdr:colOff>
      <xdr:row>39</xdr:row>
      <xdr:rowOff>148746</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7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139873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826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165922</xdr:rowOff>
    </xdr:from>
    <xdr:to>
      <xdr:col>21</xdr:col>
      <xdr:colOff>212725</xdr:colOff>
      <xdr:row>39</xdr:row>
      <xdr:rowOff>96072</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6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112599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45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24164</xdr:rowOff>
    </xdr:from>
    <xdr:to>
      <xdr:col>20</xdr:col>
      <xdr:colOff>9525</xdr:colOff>
      <xdr:row>39</xdr:row>
      <xdr:rowOff>125764</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7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116891</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80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35004</xdr:rowOff>
    </xdr:from>
    <xdr:to>
      <xdr:col>18</xdr:col>
      <xdr:colOff>492125</xdr:colOff>
      <xdr:row>39</xdr:row>
      <xdr:rowOff>136604</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7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127731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7" y="68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62094</xdr:rowOff>
    </xdr:from>
    <xdr:to>
      <xdr:col>23</xdr:col>
      <xdr:colOff>517525</xdr:colOff>
      <xdr:row>78</xdr:row>
      <xdr:rowOff>70526</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3435194"/>
          <a:ext cx="8382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114999</xdr:rowOff>
    </xdr:from>
    <xdr:to>
      <xdr:col>22</xdr:col>
      <xdr:colOff>365125</xdr:colOff>
      <xdr:row>78</xdr:row>
      <xdr:rowOff>62094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316649"/>
          <a:ext cx="8890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114999</xdr:rowOff>
    </xdr:from>
    <xdr:to>
      <xdr:col>21</xdr:col>
      <xdr:colOff>161925</xdr:colOff>
      <xdr:row>78</xdr:row>
      <xdr:rowOff>46882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3703300" y="13316649"/>
          <a:ext cx="889000" cy="10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37627</xdr:rowOff>
    </xdr:from>
    <xdr:to>
      <xdr:col>19</xdr:col>
      <xdr:colOff>644525</xdr:colOff>
      <xdr:row>78</xdr:row>
      <xdr:rowOff>46882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3410727"/>
          <a:ext cx="889000" cy="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19726</xdr:rowOff>
    </xdr:from>
    <xdr:to>
      <xdr:col>23</xdr:col>
      <xdr:colOff>568325</xdr:colOff>
      <xdr:row>78</xdr:row>
      <xdr:rowOff>121326</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33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169603</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37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11294</xdr:rowOff>
    </xdr:from>
    <xdr:to>
      <xdr:col>22</xdr:col>
      <xdr:colOff>415925</xdr:colOff>
      <xdr:row>78</xdr:row>
      <xdr:rowOff>112894</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33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129421</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4" y="1315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64199</xdr:rowOff>
    </xdr:from>
    <xdr:to>
      <xdr:col>21</xdr:col>
      <xdr:colOff>212725</xdr:colOff>
      <xdr:row>77</xdr:row>
      <xdr:rowOff>165799</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32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10876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4" y="1304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167532</xdr:rowOff>
    </xdr:from>
    <xdr:to>
      <xdr:col>20</xdr:col>
      <xdr:colOff>9525</xdr:colOff>
      <xdr:row>78</xdr:row>
      <xdr:rowOff>97682</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33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88809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4" y="1346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136,844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158277</xdr:rowOff>
    </xdr:from>
    <xdr:to>
      <xdr:col>18</xdr:col>
      <xdr:colOff>492125</xdr:colOff>
      <xdr:row>78</xdr:row>
      <xdr:rowOff>88427</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33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79554</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4" y="1345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152381</xdr:rowOff>
    </xdr:from>
    <xdr:to>
      <xdr:col>23</xdr:col>
      <xdr:colOff>517525</xdr:colOff>
      <xdr:row>99</xdr:row>
      <xdr:rowOff>22188</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954481"/>
          <a:ext cx="838200" cy="4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22188</xdr:rowOff>
    </xdr:from>
    <xdr:to>
      <xdr:col>22</xdr:col>
      <xdr:colOff>365125</xdr:colOff>
      <xdr:row>99</xdr:row>
      <xdr:rowOff>22216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95738"/>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122276</xdr:rowOff>
    </xdr:from>
    <xdr:to>
      <xdr:col>21</xdr:col>
      <xdr:colOff>161925</xdr:colOff>
      <xdr:row>99</xdr:row>
      <xdr:rowOff>22216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924376"/>
          <a:ext cx="889000" cy="7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122276</xdr:rowOff>
    </xdr:from>
    <xdr:to>
      <xdr:col>19</xdr:col>
      <xdr:colOff>644525</xdr:colOff>
      <xdr:row>98</xdr:row>
      <xdr:rowOff>154031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924376"/>
          <a:ext cx="889000" cy="3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101581</xdr:rowOff>
    </xdr:from>
    <xdr:to>
      <xdr:col>23</xdr:col>
      <xdr:colOff>568325</xdr:colOff>
      <xdr:row>99</xdr:row>
      <xdr:rowOff>31731</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9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31728</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142838</xdr:rowOff>
    </xdr:from>
    <xdr:to>
      <xdr:col>22</xdr:col>
      <xdr:colOff>415925</xdr:colOff>
      <xdr:row>99</xdr:row>
      <xdr:rowOff>72988</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9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64115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142866</xdr:rowOff>
    </xdr:from>
    <xdr:to>
      <xdr:col>21</xdr:col>
      <xdr:colOff>212725</xdr:colOff>
      <xdr:row>99</xdr:row>
      <xdr:rowOff>73016</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9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64143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3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71476</xdr:rowOff>
    </xdr:from>
    <xdr:to>
      <xdr:col>20</xdr:col>
      <xdr:colOff>9525</xdr:colOff>
      <xdr:row>99</xdr:row>
      <xdr:rowOff>1626</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8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164203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6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103231</xdr:rowOff>
    </xdr:from>
    <xdr:to>
      <xdr:col>18</xdr:col>
      <xdr:colOff>492125</xdr:colOff>
      <xdr:row>99</xdr:row>
      <xdr:rowOff>33381</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90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24508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a:extLst>
            <a:ext uri="{FF2B5EF4-FFF2-40B4-BE49-F238E27FC236}">
              <a16:creationId xmlns:a16="http://schemas.microsoft.com/office/drawing/2014/main" id="{00000000-0008-0000-0600-0000C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a:extLst>
            <a:ext uri="{FF2B5EF4-FFF2-40B4-BE49-F238E27FC236}">
              <a16:creationId xmlns:a16="http://schemas.microsoft.com/office/drawing/2014/main" id="{00000000-0008-0000-0600-0000D002000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138511</xdr:rowOff>
    </xdr:from>
    <xdr:to>
      <xdr:col>32</xdr:col>
      <xdr:colOff>187325</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1323300" y="6653611"/>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a:extLst>
            <a:ext uri="{FF2B5EF4-FFF2-40B4-BE49-F238E27FC236}">
              <a16:creationId xmlns:a16="http://schemas.microsoft.com/office/drawing/2014/main" id="{00000000-0008-0000-0600-0000D3020000}"/>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138511</xdr:rowOff>
    </xdr:from>
    <xdr:to>
      <xdr:col>31</xdr:col>
      <xdr:colOff>34925</xdr:colOff>
      <xdr:row>38</xdr:row>
      <xdr:rowOff>138511</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0434300" y="6653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138511</xdr:rowOff>
    </xdr:from>
    <xdr:to>
      <xdr:col>29</xdr:col>
      <xdr:colOff>517525</xdr:colOff>
      <xdr:row>38</xdr:row>
      <xdr:rowOff>138557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19545300" y="665361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137460</xdr:rowOff>
    </xdr:from>
    <xdr:to>
      <xdr:col>28</xdr:col>
      <xdr:colOff>314325</xdr:colOff>
      <xdr:row>38</xdr:row>
      <xdr:rowOff>138557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656300" y="6652560"/>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a:extLst>
            <a:ext uri="{FF2B5EF4-FFF2-40B4-BE49-F238E27FC236}">
              <a16:creationId xmlns:a16="http://schemas.microsoft.com/office/drawing/2014/main" id="{00000000-0008-0000-0600-0000E6020000}"/>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87711</xdr:rowOff>
    </xdr:from>
    <xdr:to>
      <xdr:col>31</xdr:col>
      <xdr:colOff>85725</xdr:colOff>
      <xdr:row>39</xdr:row>
      <xdr:rowOff>17861</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1272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8988</xdr:rowOff>
    </xdr:from>
    <xdr:ext cx="313932"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66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87711</xdr:rowOff>
    </xdr:from>
    <xdr:to>
      <xdr:col>29</xdr:col>
      <xdr:colOff>568325</xdr:colOff>
      <xdr:row>39</xdr:row>
      <xdr:rowOff>17861</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0383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8988</xdr:rowOff>
    </xdr:from>
    <xdr:ext cx="313932"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77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87757</xdr:rowOff>
    </xdr:from>
    <xdr:to>
      <xdr:col>28</xdr:col>
      <xdr:colOff>365125</xdr:colOff>
      <xdr:row>39</xdr:row>
      <xdr:rowOff>17907</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19494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9034</xdr:rowOff>
    </xdr:from>
    <xdr:ext cx="313932"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88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86660</xdr:rowOff>
    </xdr:from>
    <xdr:to>
      <xdr:col>27</xdr:col>
      <xdr:colOff>161925</xdr:colOff>
      <xdr:row>39</xdr:row>
      <xdr:rowOff>16810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8605500" y="66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7937</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99333" y="6694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27773</xdr:rowOff>
    </xdr:from>
    <xdr:to>
      <xdr:col>32</xdr:col>
      <xdr:colOff>187325</xdr:colOff>
      <xdr:row>59</xdr:row>
      <xdr:rowOff>38983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143323"/>
          <a:ext cx="8382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38983</xdr:rowOff>
    </xdr:from>
    <xdr:to>
      <xdr:col>31</xdr:col>
      <xdr:colOff>34925</xdr:colOff>
      <xdr:row>59</xdr:row>
      <xdr:rowOff>39021</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1545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39021</xdr:rowOff>
    </xdr:from>
    <xdr:to>
      <xdr:col>29</xdr:col>
      <xdr:colOff>517525</xdr:colOff>
      <xdr:row>59</xdr:row>
      <xdr:rowOff>39181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154571"/>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39181</xdr:rowOff>
    </xdr:from>
    <xdr:to>
      <xdr:col>28</xdr:col>
      <xdr:colOff>314325</xdr:colOff>
      <xdr:row>59</xdr:row>
      <xdr:rowOff>39253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154731"/>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148423</xdr:rowOff>
    </xdr:from>
    <xdr:to>
      <xdr:col>32</xdr:col>
      <xdr:colOff>238125</xdr:colOff>
      <xdr:row>59</xdr:row>
      <xdr:rowOff>78573</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22110700" y="1009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97349</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04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159633</xdr:rowOff>
    </xdr:from>
    <xdr:to>
      <xdr:col>31</xdr:col>
      <xdr:colOff>85725</xdr:colOff>
      <xdr:row>59</xdr:row>
      <xdr:rowOff>89783</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1272500" y="101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80910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7" y="1019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159671</xdr:rowOff>
    </xdr:from>
    <xdr:to>
      <xdr:col>29</xdr:col>
      <xdr:colOff>568325</xdr:colOff>
      <xdr:row>59</xdr:row>
      <xdr:rowOff>89821</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0383500" y="101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80948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7" y="10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159831</xdr:rowOff>
    </xdr:from>
    <xdr:to>
      <xdr:col>28</xdr:col>
      <xdr:colOff>365125</xdr:colOff>
      <xdr:row>59</xdr:row>
      <xdr:rowOff>89981</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19494500" y="101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81108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7" y="1019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159903</xdr:rowOff>
    </xdr:from>
    <xdr:to>
      <xdr:col>27</xdr:col>
      <xdr:colOff>161925</xdr:colOff>
      <xdr:row>59</xdr:row>
      <xdr:rowOff>90053</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8605500" y="1010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81180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7" y="1019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76240</xdr:rowOff>
    </xdr:from>
    <xdr:to>
      <xdr:col>32</xdr:col>
      <xdr:colOff>187325</xdr:colOff>
      <xdr:row>77</xdr:row>
      <xdr:rowOff>87650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1323300" y="13277890"/>
          <a:ext cx="8382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62647</xdr:rowOff>
    </xdr:from>
    <xdr:to>
      <xdr:col>31</xdr:col>
      <xdr:colOff>34925</xdr:colOff>
      <xdr:row>77</xdr:row>
      <xdr:rowOff>76240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3264297"/>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12644</xdr:rowOff>
    </xdr:from>
    <xdr:to>
      <xdr:col>29</xdr:col>
      <xdr:colOff>517525</xdr:colOff>
      <xdr:row>77</xdr:row>
      <xdr:rowOff>62647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9545300" y="13214294"/>
          <a:ext cx="889000" cy="5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12644</xdr:rowOff>
    </xdr:from>
    <xdr:to>
      <xdr:col>28</xdr:col>
      <xdr:colOff>314325</xdr:colOff>
      <xdr:row>77</xdr:row>
      <xdr:rowOff>102146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214294"/>
          <a:ext cx="889000" cy="8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36850</xdr:rowOff>
    </xdr:from>
    <xdr:to>
      <xdr:col>32</xdr:col>
      <xdr:colOff>238125</xdr:colOff>
      <xdr:row>77</xdr:row>
      <xdr:rowOff>138450</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2110700" y="1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134659</xdr:rowOff>
    </xdr:from>
    <xdr:ext cx="534377"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16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97,769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25440</xdr:rowOff>
    </xdr:from>
    <xdr:to>
      <xdr:col>31</xdr:col>
      <xdr:colOff>85725</xdr:colOff>
      <xdr:row>77</xdr:row>
      <xdr:rowOff>127040</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1272500" y="132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118167</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4" y="1331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102,760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11847</xdr:rowOff>
    </xdr:from>
    <xdr:to>
      <xdr:col>29</xdr:col>
      <xdr:colOff>568325</xdr:colOff>
      <xdr:row>77</xdr:row>
      <xdr:rowOff>113447</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0383500" y="1321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104574</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4" y="1330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108,706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133294</xdr:rowOff>
    </xdr:from>
    <xdr:to>
      <xdr:col>28</xdr:col>
      <xdr:colOff>365125</xdr:colOff>
      <xdr:row>77</xdr:row>
      <xdr:rowOff>63444</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9494500" y="131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79971</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4" y="1293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130,580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51346</xdr:rowOff>
    </xdr:from>
    <xdr:to>
      <xdr:col>27</xdr:col>
      <xdr:colOff>161925</xdr:colOff>
      <xdr:row>77</xdr:row>
      <xdr:rowOff>152946</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18605500" y="132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144073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3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住民</a:t>
          </a:r>
          <a:r>
            <a:rPr kumimoji="1" lang="ja-JP" altLang="ja-JP" sz="1100">
              <a:solidFill>
                <a:schemeClr val="dk1"/>
              </a:solidFill>
              <a:effectLst/>
              <a:latin typeface="+mn-lt"/>
              <a:ea typeface="+mn-ea"/>
              <a:cs typeface="+mn-cs"/>
            </a:rPr>
            <a:t>あたりのコストにおいて、高額となっているのは扶助費と補助費等である。</a:t>
          </a:r>
          <a:endParaRPr lang="ja-JP" altLang="ja-JP" sz="1400">
            <a:effectLst/>
          </a:endParaRPr>
        </a:p>
        <a:p>
          <a:r>
            <a:rPr kumimoji="1" lang="ja-JP" altLang="ja-JP" sz="1100">
              <a:solidFill>
                <a:schemeClr val="dk1"/>
              </a:solidFill>
              <a:effectLst/>
              <a:latin typeface="+mn-lt"/>
              <a:ea typeface="+mn-ea"/>
              <a:cs typeface="+mn-cs"/>
            </a:rPr>
            <a:t>　特に扶助費については、</a:t>
          </a:r>
          <a:r>
            <a:rPr kumimoji="1" lang="ja-JP" altLang="en-US" sz="1100">
              <a:solidFill>
                <a:schemeClr val="dk1"/>
              </a:solidFill>
              <a:effectLst/>
              <a:latin typeface="+mn-lt"/>
              <a:ea typeface="+mn-ea"/>
              <a:cs typeface="+mn-cs"/>
            </a:rPr>
            <a:t>平成２４年度以降毎年増加しており、</a:t>
          </a:r>
          <a:r>
            <a:rPr kumimoji="1" lang="ja-JP" altLang="ja-JP" sz="1100">
              <a:solidFill>
                <a:schemeClr val="dk1"/>
              </a:solidFill>
              <a:effectLst/>
              <a:latin typeface="+mn-lt"/>
              <a:ea typeface="+mn-ea"/>
              <a:cs typeface="+mn-cs"/>
            </a:rPr>
            <a:t>類似団体内順位が６０団体中</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位</a:t>
          </a:r>
          <a:r>
            <a:rPr kumimoji="1" lang="ja-JP" altLang="en-US" sz="1100">
              <a:solidFill>
                <a:schemeClr val="dk1"/>
              </a:solidFill>
              <a:effectLst/>
              <a:latin typeface="+mn-lt"/>
              <a:ea typeface="+mn-ea"/>
              <a:cs typeface="+mn-cs"/>
            </a:rPr>
            <a:t>に位置し</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年度は、類似団体の平均値よりも</a:t>
          </a:r>
          <a:r>
            <a:rPr kumimoji="1" lang="ja-JP" altLang="en-US" sz="1100">
              <a:solidFill>
                <a:schemeClr val="dk1"/>
              </a:solidFill>
              <a:effectLst/>
              <a:latin typeface="+mn-lt"/>
              <a:ea typeface="+mn-ea"/>
              <a:cs typeface="+mn-cs"/>
            </a:rPr>
            <a:t>２倍以上高い１５２，２４１円となった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今後も保育利用者の増加や障がい児通所サービス等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数値が増加することが予想され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町単独事業等の見直しを図る必要がある。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補助費等については、定住対策事業（住まいづくり応援事業）に係る町有地購入助成や新築住宅に対する補助等の実施により、近年補助費の支出が多くなっている。</a:t>
          </a:r>
          <a:endParaRPr kumimoji="1" lang="en-US" altLang="ja-JP" sz="1100">
            <a:solidFill>
              <a:schemeClr val="dk1"/>
            </a:solidFill>
            <a:effectLst/>
            <a:latin typeface="+mn-lt"/>
            <a:ea typeface="+mn-ea"/>
            <a:cs typeface="+mn-cs"/>
          </a:endParaRPr>
        </a:p>
        <a:p>
          <a:pPr eaLnBrk="1" fontAlgn="auto" latinLnBrk="0" hangingPunct="1"/>
          <a:r>
            <a:rPr lang="ja-JP" altLang="en-US" sz="1100">
              <a:effectLst/>
            </a:rPr>
            <a:t>　平成２９年度以降もエゴマ生産補助や住まいづくり応援事業の拡充や、新可燃ごみ共同処理施設の整備に伴う負担金などの影響で数値が上昇することが予想されている。</a:t>
          </a:r>
          <a:endParaRPr lang="ja-JP" altLang="ja-JP" sz="1100">
            <a:effectLst/>
          </a:endParaRPr>
        </a:p>
        <a:p>
          <a:pPr eaLnBrk="1" fontAlgn="auto" latinLnBrk="0" hangingPunct="1"/>
          <a:r>
            <a:rPr lang="ja-JP" altLang="ja-JP" sz="1100">
              <a:solidFill>
                <a:schemeClr val="dk1"/>
              </a:solidFill>
              <a:effectLst/>
              <a:latin typeface="+mn-lt"/>
              <a:ea typeface="+mn-ea"/>
              <a:cs typeface="+mn-cs"/>
            </a:rPr>
            <a:t>　また普通建設事業は、庁舎移転事業やデジタル防災行政無線整備事業、文化会館の大規模改修を実施したため、</a:t>
          </a:r>
          <a:r>
            <a:rPr lang="ja-JP" altLang="en-US" sz="1100">
              <a:solidFill>
                <a:schemeClr val="dk1"/>
              </a:solidFill>
              <a:effectLst/>
              <a:latin typeface="+mn-lt"/>
              <a:ea typeface="+mn-ea"/>
              <a:cs typeface="+mn-cs"/>
            </a:rPr>
            <a:t>平成２７年度では類似団体の平均を上回ったが、平成２８年度は８４，５０８円と類似団体の平均下回った。</a:t>
          </a:r>
          <a:endParaRPr lang="en-US" altLang="ja-JP" sz="1100">
            <a:solidFill>
              <a:schemeClr val="dk1"/>
            </a:solidFill>
            <a:effectLst/>
            <a:latin typeface="+mn-lt"/>
            <a:ea typeface="+mn-ea"/>
            <a:cs typeface="+mn-cs"/>
          </a:endParaRPr>
        </a:p>
        <a:p>
          <a:pPr eaLnBrk="1" fontAlgn="auto" latinLnBrk="0" hangingPunct="1"/>
          <a:r>
            <a:rPr lang="ja-JP" altLang="en-US" sz="1100">
              <a:effectLst/>
            </a:rPr>
            <a:t>　</a:t>
          </a:r>
          <a:endParaRPr lang="ja-JP" altLang="ja-JP" sz="11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3,427
3,410
106.43
4,009,165
3,921,053
48,792
2,205,020
4,293,371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35052</xdr:rowOff>
    </xdr:from>
    <xdr:to>
      <xdr:col>6</xdr:col>
      <xdr:colOff>511175</xdr:colOff>
      <xdr:row>38</xdr:row>
      <xdr:rowOff>39167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5015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35052</xdr:rowOff>
    </xdr:from>
    <xdr:to>
      <xdr:col>5</xdr:col>
      <xdr:colOff>358775</xdr:colOff>
      <xdr:row>38</xdr:row>
      <xdr:rowOff>44158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50152"/>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44158</xdr:rowOff>
    </xdr:from>
    <xdr:to>
      <xdr:col>4</xdr:col>
      <xdr:colOff>155575</xdr:colOff>
      <xdr:row>38</xdr:row>
      <xdr:rowOff>52159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5925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40005</xdr:rowOff>
    </xdr:from>
    <xdr:to>
      <xdr:col>2</xdr:col>
      <xdr:colOff>638175</xdr:colOff>
      <xdr:row>38</xdr:row>
      <xdr:rowOff>52159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55105"/>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159817</xdr:rowOff>
    </xdr:from>
    <xdr:to>
      <xdr:col>6</xdr:col>
      <xdr:colOff>561975</xdr:colOff>
      <xdr:row>38</xdr:row>
      <xdr:rowOff>89967</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5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74744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1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155702</xdr:rowOff>
    </xdr:from>
    <xdr:to>
      <xdr:col>5</xdr:col>
      <xdr:colOff>409575</xdr:colOff>
      <xdr:row>38</xdr:row>
      <xdr:rowOff>85852</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76979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164808</xdr:rowOff>
    </xdr:from>
    <xdr:to>
      <xdr:col>4</xdr:col>
      <xdr:colOff>206375</xdr:colOff>
      <xdr:row>38</xdr:row>
      <xdr:rowOff>94958</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5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86085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6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1359</xdr:rowOff>
    </xdr:from>
    <xdr:to>
      <xdr:col>3</xdr:col>
      <xdr:colOff>3175</xdr:colOff>
      <xdr:row>38</xdr:row>
      <xdr:rowOff>102959</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5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94086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60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160655</xdr:rowOff>
    </xdr:from>
    <xdr:to>
      <xdr:col>1</xdr:col>
      <xdr:colOff>485775</xdr:colOff>
      <xdr:row>38</xdr:row>
      <xdr:rowOff>90805</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81932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118317</xdr:rowOff>
    </xdr:from>
    <xdr:to>
      <xdr:col>6</xdr:col>
      <xdr:colOff>511175</xdr:colOff>
      <xdr:row>59</xdr:row>
      <xdr:rowOff>14401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62417"/>
          <a:ext cx="838200" cy="6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118317</xdr:rowOff>
    </xdr:from>
    <xdr:to>
      <xdr:col>5</xdr:col>
      <xdr:colOff>358775</xdr:colOff>
      <xdr:row>59</xdr:row>
      <xdr:rowOff>43638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62417"/>
          <a:ext cx="889000" cy="9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33832</xdr:rowOff>
    </xdr:from>
    <xdr:to>
      <xdr:col>4</xdr:col>
      <xdr:colOff>155575</xdr:colOff>
      <xdr:row>59</xdr:row>
      <xdr:rowOff>43638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49382"/>
          <a:ext cx="889000" cy="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33832</xdr:rowOff>
    </xdr:from>
    <xdr:to>
      <xdr:col>2</xdr:col>
      <xdr:colOff>638175</xdr:colOff>
      <xdr:row>59</xdr:row>
      <xdr:rowOff>37451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49382"/>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135051</xdr:rowOff>
    </xdr:from>
    <xdr:to>
      <xdr:col>6</xdr:col>
      <xdr:colOff>561975</xdr:colOff>
      <xdr:row>59</xdr:row>
      <xdr:rowOff>65201</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100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258,678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67517</xdr:rowOff>
    </xdr:from>
    <xdr:to>
      <xdr:col>5</xdr:col>
      <xdr:colOff>409575</xdr:colOff>
      <xdr:row>58</xdr:row>
      <xdr:rowOff>169117</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1001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14194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978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164288</xdr:rowOff>
    </xdr:from>
    <xdr:to>
      <xdr:col>4</xdr:col>
      <xdr:colOff>206375</xdr:colOff>
      <xdr:row>59</xdr:row>
      <xdr:rowOff>94438</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101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85565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102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154482</xdr:rowOff>
    </xdr:from>
    <xdr:to>
      <xdr:col>3</xdr:col>
      <xdr:colOff>3175</xdr:colOff>
      <xdr:row>59</xdr:row>
      <xdr:rowOff>84632</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100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75759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1019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158101</xdr:rowOff>
    </xdr:from>
    <xdr:to>
      <xdr:col>1</xdr:col>
      <xdr:colOff>485775</xdr:colOff>
      <xdr:row>59</xdr:row>
      <xdr:rowOff>88251</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1010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79378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1019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50096</xdr:rowOff>
    </xdr:from>
    <xdr:to>
      <xdr:col>6</xdr:col>
      <xdr:colOff>511175</xdr:colOff>
      <xdr:row>78</xdr:row>
      <xdr:rowOff>60246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423196"/>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60246</xdr:rowOff>
    </xdr:from>
    <xdr:to>
      <xdr:col>5</xdr:col>
      <xdr:colOff>358775</xdr:colOff>
      <xdr:row>78</xdr:row>
      <xdr:rowOff>73817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33346"/>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73817</xdr:rowOff>
    </xdr:from>
    <xdr:to>
      <xdr:col>4</xdr:col>
      <xdr:colOff>155575</xdr:colOff>
      <xdr:row>78</xdr:row>
      <xdr:rowOff>98568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46917"/>
          <a:ext cx="889000" cy="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98568</xdr:rowOff>
    </xdr:from>
    <xdr:to>
      <xdr:col>2</xdr:col>
      <xdr:colOff>638175</xdr:colOff>
      <xdr:row>78</xdr:row>
      <xdr:rowOff>106291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71668"/>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170746</xdr:rowOff>
    </xdr:from>
    <xdr:to>
      <xdr:col>6</xdr:col>
      <xdr:colOff>561975</xdr:colOff>
      <xdr:row>78</xdr:row>
      <xdr:rowOff>100896</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3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22173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2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274,073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9446</xdr:rowOff>
    </xdr:from>
    <xdr:to>
      <xdr:col>5</xdr:col>
      <xdr:colOff>409575</xdr:colOff>
      <xdr:row>78</xdr:row>
      <xdr:rowOff>111046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3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127573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15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23017</xdr:rowOff>
    </xdr:from>
    <xdr:to>
      <xdr:col>4</xdr:col>
      <xdr:colOff>206375</xdr:colOff>
      <xdr:row>78</xdr:row>
      <xdr:rowOff>124617</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141144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17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47768</xdr:rowOff>
    </xdr:from>
    <xdr:to>
      <xdr:col>3</xdr:col>
      <xdr:colOff>3175</xdr:colOff>
      <xdr:row>78</xdr:row>
      <xdr:rowOff>149368</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4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165895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19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55491</xdr:rowOff>
    </xdr:from>
    <xdr:to>
      <xdr:col>1</xdr:col>
      <xdr:colOff>485775</xdr:colOff>
      <xdr:row>78</xdr:row>
      <xdr:rowOff>157091</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4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2168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20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30212</xdr:rowOff>
    </xdr:from>
    <xdr:to>
      <xdr:col>6</xdr:col>
      <xdr:colOff>511175</xdr:colOff>
      <xdr:row>98</xdr:row>
      <xdr:rowOff>34066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832312"/>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4192</xdr:rowOff>
    </xdr:from>
    <xdr:to>
      <xdr:col>5</xdr:col>
      <xdr:colOff>358775</xdr:colOff>
      <xdr:row>98</xdr:row>
      <xdr:rowOff>30212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806292"/>
          <a:ext cx="889000" cy="2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123966</xdr:rowOff>
    </xdr:from>
    <xdr:to>
      <xdr:col>4</xdr:col>
      <xdr:colOff>155575</xdr:colOff>
      <xdr:row>98</xdr:row>
      <xdr:rowOff>4192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54616"/>
          <a:ext cx="889000" cy="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123966</xdr:rowOff>
    </xdr:from>
    <xdr:to>
      <xdr:col>2</xdr:col>
      <xdr:colOff>638175</xdr:colOff>
      <xdr:row>98</xdr:row>
      <xdr:rowOff>38632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54616"/>
          <a:ext cx="889000" cy="8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154716</xdr:rowOff>
    </xdr:from>
    <xdr:to>
      <xdr:col>6</xdr:col>
      <xdr:colOff>561975</xdr:colOff>
      <xdr:row>98</xdr:row>
      <xdr:rowOff>84866</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7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133143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6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150862</xdr:rowOff>
    </xdr:from>
    <xdr:to>
      <xdr:col>5</xdr:col>
      <xdr:colOff>409575</xdr:colOff>
      <xdr:row>98</xdr:row>
      <xdr:rowOff>81012</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7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72139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124842</xdr:rowOff>
    </xdr:from>
    <xdr:to>
      <xdr:col>4</xdr:col>
      <xdr:colOff>206375</xdr:colOff>
      <xdr:row>98</xdr:row>
      <xdr:rowOff>54992</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7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46119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4" y="168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73166</xdr:rowOff>
    </xdr:from>
    <xdr:to>
      <xdr:col>3</xdr:col>
      <xdr:colOff>3175</xdr:colOff>
      <xdr:row>98</xdr:row>
      <xdr:rowOff>3316</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7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19843</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4" y="1647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159282</xdr:rowOff>
    </xdr:from>
    <xdr:to>
      <xdr:col>1</xdr:col>
      <xdr:colOff>485775</xdr:colOff>
      <xdr:row>98</xdr:row>
      <xdr:rowOff>89432</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78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80559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8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91661</xdr:rowOff>
    </xdr:from>
    <xdr:to>
      <xdr:col>12</xdr:col>
      <xdr:colOff>511175</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78211"/>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73340</xdr:rowOff>
    </xdr:from>
    <xdr:to>
      <xdr:col>11</xdr:col>
      <xdr:colOff>307975</xdr:colOff>
      <xdr:row>39</xdr:row>
      <xdr:rowOff>91661</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759890"/>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40861</xdr:rowOff>
    </xdr:from>
    <xdr:to>
      <xdr:col>11</xdr:col>
      <xdr:colOff>358775</xdr:colOff>
      <xdr:row>39</xdr:row>
      <xdr:rowOff>142461</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67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133588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820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22540</xdr:rowOff>
    </xdr:from>
    <xdr:to>
      <xdr:col>10</xdr:col>
      <xdr:colOff>155575</xdr:colOff>
      <xdr:row>39</xdr:row>
      <xdr:rowOff>124140</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67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115267</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7" y="680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76159</xdr:rowOff>
    </xdr:from>
    <xdr:to>
      <xdr:col>15</xdr:col>
      <xdr:colOff>180975</xdr:colOff>
      <xdr:row>58</xdr:row>
      <xdr:rowOff>78986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20259"/>
          <a:ext cx="8382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53780</xdr:rowOff>
    </xdr:from>
    <xdr:to>
      <xdr:col>14</xdr:col>
      <xdr:colOff>28575</xdr:colOff>
      <xdr:row>58</xdr:row>
      <xdr:rowOff>78986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97880"/>
          <a:ext cx="889000" cy="2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53780</xdr:rowOff>
    </xdr:from>
    <xdr:to>
      <xdr:col>12</xdr:col>
      <xdr:colOff>511175</xdr:colOff>
      <xdr:row>58</xdr:row>
      <xdr:rowOff>59583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97880"/>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59583</xdr:rowOff>
    </xdr:from>
    <xdr:to>
      <xdr:col>11</xdr:col>
      <xdr:colOff>307975</xdr:colOff>
      <xdr:row>58</xdr:row>
      <xdr:rowOff>87911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03683"/>
          <a:ext cx="889000" cy="2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25359</xdr:rowOff>
    </xdr:from>
    <xdr:to>
      <xdr:col>15</xdr:col>
      <xdr:colOff>231775</xdr:colOff>
      <xdr:row>58</xdr:row>
      <xdr:rowOff>126959</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99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3786</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4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28186</xdr:rowOff>
    </xdr:from>
    <xdr:to>
      <xdr:col>14</xdr:col>
      <xdr:colOff>79375</xdr:colOff>
      <xdr:row>58</xdr:row>
      <xdr:rowOff>129786</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997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120913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2980</xdr:rowOff>
    </xdr:from>
    <xdr:to>
      <xdr:col>12</xdr:col>
      <xdr:colOff>561975</xdr:colOff>
      <xdr:row>58</xdr:row>
      <xdr:rowOff>104580</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99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95707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8783</xdr:rowOff>
    </xdr:from>
    <xdr:to>
      <xdr:col>11</xdr:col>
      <xdr:colOff>358775</xdr:colOff>
      <xdr:row>58</xdr:row>
      <xdr:rowOff>110383</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99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101510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37111</xdr:rowOff>
    </xdr:from>
    <xdr:to>
      <xdr:col>10</xdr:col>
      <xdr:colOff>155575</xdr:colOff>
      <xdr:row>58</xdr:row>
      <xdr:rowOff>138711</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998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129838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160555</xdr:rowOff>
    </xdr:from>
    <xdr:to>
      <xdr:col>15</xdr:col>
      <xdr:colOff>180975</xdr:colOff>
      <xdr:row>79</xdr:row>
      <xdr:rowOff>34632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533655"/>
          <a:ext cx="838200" cy="4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33499</xdr:rowOff>
    </xdr:from>
    <xdr:to>
      <xdr:col>14</xdr:col>
      <xdr:colOff>28575</xdr:colOff>
      <xdr:row>79</xdr:row>
      <xdr:rowOff>34632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578049"/>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33499</xdr:rowOff>
    </xdr:from>
    <xdr:to>
      <xdr:col>12</xdr:col>
      <xdr:colOff>511175</xdr:colOff>
      <xdr:row>79</xdr:row>
      <xdr:rowOff>35165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578049"/>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35165</xdr:rowOff>
    </xdr:from>
    <xdr:to>
      <xdr:col>11</xdr:col>
      <xdr:colOff>307975</xdr:colOff>
      <xdr:row>79</xdr:row>
      <xdr:rowOff>37576</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579715"/>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109755</xdr:rowOff>
    </xdr:from>
    <xdr:to>
      <xdr:col>15</xdr:col>
      <xdr:colOff>231775</xdr:colOff>
      <xdr:row>79</xdr:row>
      <xdr:rowOff>39905</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4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24682</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155282</xdr:rowOff>
    </xdr:from>
    <xdr:to>
      <xdr:col>14</xdr:col>
      <xdr:colOff>79375</xdr:colOff>
      <xdr:row>79</xdr:row>
      <xdr:rowOff>85432</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5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76559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7" y="1362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154149</xdr:rowOff>
    </xdr:from>
    <xdr:to>
      <xdr:col>12</xdr:col>
      <xdr:colOff>561975</xdr:colOff>
      <xdr:row>79</xdr:row>
      <xdr:rowOff>84299</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5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75426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7" y="1361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155815</xdr:rowOff>
    </xdr:from>
    <xdr:to>
      <xdr:col>11</xdr:col>
      <xdr:colOff>358775</xdr:colOff>
      <xdr:row>79</xdr:row>
      <xdr:rowOff>85965</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5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77092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7" y="1362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158226</xdr:rowOff>
    </xdr:from>
    <xdr:to>
      <xdr:col>10</xdr:col>
      <xdr:colOff>155575</xdr:colOff>
      <xdr:row>79</xdr:row>
      <xdr:rowOff>88376</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53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79503</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7" y="1362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108130</xdr:rowOff>
    </xdr:from>
    <xdr:to>
      <xdr:col>15</xdr:col>
      <xdr:colOff>180975</xdr:colOff>
      <xdr:row>98</xdr:row>
      <xdr:rowOff>112883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910230"/>
          <a:ext cx="8382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112883</xdr:rowOff>
    </xdr:from>
    <xdr:to>
      <xdr:col>14</xdr:col>
      <xdr:colOff>28575</xdr:colOff>
      <xdr:row>98</xdr:row>
      <xdr:rowOff>170404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914983"/>
          <a:ext cx="889000" cy="5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158859</xdr:rowOff>
    </xdr:from>
    <xdr:to>
      <xdr:col>12</xdr:col>
      <xdr:colOff>511175</xdr:colOff>
      <xdr:row>98</xdr:row>
      <xdr:rowOff>170404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960959"/>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158859</xdr:rowOff>
    </xdr:from>
    <xdr:to>
      <xdr:col>11</xdr:col>
      <xdr:colOff>307975</xdr:colOff>
      <xdr:row>98</xdr:row>
      <xdr:rowOff>164477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960959"/>
          <a:ext cx="8890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57330</xdr:rowOff>
    </xdr:from>
    <xdr:to>
      <xdr:col>15</xdr:col>
      <xdr:colOff>231775</xdr:colOff>
      <xdr:row>98</xdr:row>
      <xdr:rowOff>158930</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8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62083</xdr:rowOff>
    </xdr:from>
    <xdr:to>
      <xdr:col>14</xdr:col>
      <xdr:colOff>79375</xdr:colOff>
      <xdr:row>98</xdr:row>
      <xdr:rowOff>163683</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8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154810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4" y="169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119604</xdr:rowOff>
    </xdr:from>
    <xdr:to>
      <xdr:col>12</xdr:col>
      <xdr:colOff>561975</xdr:colOff>
      <xdr:row>99</xdr:row>
      <xdr:rowOff>49754</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9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40881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0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108059</xdr:rowOff>
    </xdr:from>
    <xdr:to>
      <xdr:col>11</xdr:col>
      <xdr:colOff>358775</xdr:colOff>
      <xdr:row>99</xdr:row>
      <xdr:rowOff>38209</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29336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700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113677</xdr:rowOff>
    </xdr:from>
    <xdr:to>
      <xdr:col>10</xdr:col>
      <xdr:colOff>155575</xdr:colOff>
      <xdr:row>99</xdr:row>
      <xdr:rowOff>43827</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91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34954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700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152149</xdr:rowOff>
    </xdr:from>
    <xdr:to>
      <xdr:col>23</xdr:col>
      <xdr:colOff>517525</xdr:colOff>
      <xdr:row>38</xdr:row>
      <xdr:rowOff>131653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24349"/>
          <a:ext cx="838200" cy="3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152149</xdr:rowOff>
    </xdr:from>
    <xdr:to>
      <xdr:col>22</xdr:col>
      <xdr:colOff>365125</xdr:colOff>
      <xdr:row>38</xdr:row>
      <xdr:rowOff>113405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24349"/>
          <a:ext cx="889000" cy="30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113405</xdr:rowOff>
    </xdr:from>
    <xdr:to>
      <xdr:col>21</xdr:col>
      <xdr:colOff>161925</xdr:colOff>
      <xdr:row>38</xdr:row>
      <xdr:rowOff>125112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628505"/>
          <a:ext cx="8890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125112</xdr:rowOff>
    </xdr:from>
    <xdr:to>
      <xdr:col>19</xdr:col>
      <xdr:colOff>644525</xdr:colOff>
      <xdr:row>38</xdr:row>
      <xdr:rowOff>135974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640212"/>
          <a:ext cx="889000" cy="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80853</xdr:rowOff>
    </xdr:from>
    <xdr:to>
      <xdr:col>23</xdr:col>
      <xdr:colOff>568325</xdr:colOff>
      <xdr:row>39</xdr:row>
      <xdr:rowOff>11003</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167230</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42,464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101349</xdr:rowOff>
    </xdr:from>
    <xdr:to>
      <xdr:col>22</xdr:col>
      <xdr:colOff>415925</xdr:colOff>
      <xdr:row>37</xdr:row>
      <xdr:rowOff>31499</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62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48026</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181794" y="604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62605</xdr:rowOff>
    </xdr:from>
    <xdr:to>
      <xdr:col>21</xdr:col>
      <xdr:colOff>212725</xdr:colOff>
      <xdr:row>38</xdr:row>
      <xdr:rowOff>164205</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155332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74312</xdr:rowOff>
    </xdr:from>
    <xdr:to>
      <xdr:col>20</xdr:col>
      <xdr:colOff>9525</xdr:colOff>
      <xdr:row>39</xdr:row>
      <xdr:rowOff>4462</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5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167039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6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85174</xdr:rowOff>
    </xdr:from>
    <xdr:to>
      <xdr:col>18</xdr:col>
      <xdr:colOff>492125</xdr:colOff>
      <xdr:row>39</xdr:row>
      <xdr:rowOff>15324</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6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6451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69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163861</xdr:rowOff>
    </xdr:from>
    <xdr:to>
      <xdr:col>23</xdr:col>
      <xdr:colOff>517525</xdr:colOff>
      <xdr:row>59</xdr:row>
      <xdr:rowOff>1218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10107961"/>
          <a:ext cx="8382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106206</xdr:rowOff>
    </xdr:from>
    <xdr:to>
      <xdr:col>22</xdr:col>
      <xdr:colOff>365125</xdr:colOff>
      <xdr:row>58</xdr:row>
      <xdr:rowOff>163861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10050306"/>
          <a:ext cx="889000" cy="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106206</xdr:rowOff>
    </xdr:from>
    <xdr:to>
      <xdr:col>21</xdr:col>
      <xdr:colOff>161925</xdr:colOff>
      <xdr:row>58</xdr:row>
      <xdr:rowOff>146624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10050306"/>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146624</xdr:rowOff>
    </xdr:from>
    <xdr:to>
      <xdr:col>19</xdr:col>
      <xdr:colOff>644525</xdr:colOff>
      <xdr:row>59</xdr:row>
      <xdr:rowOff>1566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090724"/>
          <a:ext cx="889000" cy="2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121868</xdr:rowOff>
    </xdr:from>
    <xdr:to>
      <xdr:col>23</xdr:col>
      <xdr:colOff>568325</xdr:colOff>
      <xdr:row>59</xdr:row>
      <xdr:rowOff>52018</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6268700" y="100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41044</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9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89,715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113061</xdr:rowOff>
    </xdr:from>
    <xdr:to>
      <xdr:col>22</xdr:col>
      <xdr:colOff>415925</xdr:colOff>
      <xdr:row>59</xdr:row>
      <xdr:rowOff>43211</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5430500" y="100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34338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55406</xdr:rowOff>
    </xdr:from>
    <xdr:to>
      <xdr:col>21</xdr:col>
      <xdr:colOff>212725</xdr:colOff>
      <xdr:row>58</xdr:row>
      <xdr:rowOff>157006</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4541500" y="99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2083</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292794" y="9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150,769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95824</xdr:rowOff>
    </xdr:from>
    <xdr:to>
      <xdr:col>20</xdr:col>
      <xdr:colOff>9525</xdr:colOff>
      <xdr:row>59</xdr:row>
      <xdr:rowOff>25974</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3652500" y="100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42501</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03794" y="981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122216</xdr:rowOff>
    </xdr:from>
    <xdr:to>
      <xdr:col>18</xdr:col>
      <xdr:colOff>492125</xdr:colOff>
      <xdr:row>59</xdr:row>
      <xdr:rowOff>52366</xdr:rowOff>
    </xdr:to>
    <xdr:sp macro="" textlink="">
      <xdr:nvSpPr>
        <xdr:cNvPr id="612" name="円/楕円 611">
          <a:extLst>
            <a:ext uri="{FF2B5EF4-FFF2-40B4-BE49-F238E27FC236}">
              <a16:creationId xmlns:a16="http://schemas.microsoft.com/office/drawing/2014/main" id="{00000000-0008-0000-0700-000064020000}"/>
            </a:ext>
          </a:extLst>
        </xdr:cNvPr>
        <xdr:cNvSpPr/>
      </xdr:nvSpPr>
      <xdr:spPr>
        <a:xfrm>
          <a:off x="12763500" y="1006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43493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15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92894</xdr:rowOff>
    </xdr:from>
    <xdr:to>
      <xdr:col>23</xdr:col>
      <xdr:colOff>517525</xdr:colOff>
      <xdr:row>79</xdr:row>
      <xdr:rowOff>97946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637444"/>
          <a:ext cx="8382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45272</xdr:rowOff>
    </xdr:from>
    <xdr:to>
      <xdr:col>22</xdr:col>
      <xdr:colOff>365125</xdr:colOff>
      <xdr:row>79</xdr:row>
      <xdr:rowOff>97946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89822"/>
          <a:ext cx="889000" cy="5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45272</xdr:rowOff>
    </xdr:from>
    <xdr:to>
      <xdr:col>21</xdr:col>
      <xdr:colOff>161925</xdr:colOff>
      <xdr:row>79</xdr:row>
      <xdr:rowOff>74964</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89822"/>
          <a:ext cx="889000" cy="2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117558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74964</xdr:rowOff>
    </xdr:from>
    <xdr:to>
      <xdr:col>19</xdr:col>
      <xdr:colOff>644525</xdr:colOff>
      <xdr:row>79</xdr:row>
      <xdr:rowOff>85804</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619514"/>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42094</xdr:rowOff>
    </xdr:from>
    <xdr:to>
      <xdr:col>23</xdr:col>
      <xdr:colOff>568325</xdr:colOff>
      <xdr:row>79</xdr:row>
      <xdr:rowOff>143694</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6268700" y="135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47146</xdr:rowOff>
    </xdr:from>
    <xdr:to>
      <xdr:col>22</xdr:col>
      <xdr:colOff>415925</xdr:colOff>
      <xdr:row>79</xdr:row>
      <xdr:rowOff>148746</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5430500" y="135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139873</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92017" y="1368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165922</xdr:rowOff>
    </xdr:from>
    <xdr:to>
      <xdr:col>21</xdr:col>
      <xdr:colOff>212725</xdr:colOff>
      <xdr:row>79</xdr:row>
      <xdr:rowOff>96072</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4541500" y="1353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112599</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33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24164</xdr:rowOff>
    </xdr:from>
    <xdr:to>
      <xdr:col>20</xdr:col>
      <xdr:colOff>9525</xdr:colOff>
      <xdr:row>79</xdr:row>
      <xdr:rowOff>125764</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3652500" y="13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116891</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36111" y="136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35004</xdr:rowOff>
    </xdr:from>
    <xdr:to>
      <xdr:col>18</xdr:col>
      <xdr:colOff>492125</xdr:colOff>
      <xdr:row>79</xdr:row>
      <xdr:rowOff>136604</xdr:rowOff>
    </xdr:to>
    <xdr:sp macro="" textlink="">
      <xdr:nvSpPr>
        <xdr:cNvPr id="671" name="円/楕円 670">
          <a:extLst>
            <a:ext uri="{FF2B5EF4-FFF2-40B4-BE49-F238E27FC236}">
              <a16:creationId xmlns:a16="http://schemas.microsoft.com/office/drawing/2014/main" id="{00000000-0008-0000-0700-00009F020000}"/>
            </a:ext>
          </a:extLst>
        </xdr:cNvPr>
        <xdr:cNvSpPr/>
      </xdr:nvSpPr>
      <xdr:spPr>
        <a:xfrm>
          <a:off x="12763500" y="135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127731</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7" y="1367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62094</xdr:rowOff>
    </xdr:from>
    <xdr:to>
      <xdr:col>23</xdr:col>
      <xdr:colOff>517525</xdr:colOff>
      <xdr:row>98</xdr:row>
      <xdr:rowOff>70526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6864194"/>
          <a:ext cx="8382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114999</xdr:rowOff>
    </xdr:from>
    <xdr:to>
      <xdr:col>22</xdr:col>
      <xdr:colOff>365125</xdr:colOff>
      <xdr:row>98</xdr:row>
      <xdr:rowOff>62094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745649"/>
          <a:ext cx="8890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114999</xdr:rowOff>
    </xdr:from>
    <xdr:to>
      <xdr:col>21</xdr:col>
      <xdr:colOff>161925</xdr:colOff>
      <xdr:row>98</xdr:row>
      <xdr:rowOff>46882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745649"/>
          <a:ext cx="889000" cy="10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37627</xdr:rowOff>
    </xdr:from>
    <xdr:to>
      <xdr:col>19</xdr:col>
      <xdr:colOff>644525</xdr:colOff>
      <xdr:row>98</xdr:row>
      <xdr:rowOff>46882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839727"/>
          <a:ext cx="889000" cy="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19726</xdr:rowOff>
    </xdr:from>
    <xdr:to>
      <xdr:col>23</xdr:col>
      <xdr:colOff>568325</xdr:colOff>
      <xdr:row>98</xdr:row>
      <xdr:rowOff>121326</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6268700" y="168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169603</xdr:rowOff>
    </xdr:from>
    <xdr:ext cx="599010"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80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11294</xdr:rowOff>
    </xdr:from>
    <xdr:to>
      <xdr:col>22</xdr:col>
      <xdr:colOff>415925</xdr:colOff>
      <xdr:row>98</xdr:row>
      <xdr:rowOff>112894</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5430500" y="1681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129421</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181794" y="1658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64199</xdr:rowOff>
    </xdr:from>
    <xdr:to>
      <xdr:col>21</xdr:col>
      <xdr:colOff>212725</xdr:colOff>
      <xdr:row>97</xdr:row>
      <xdr:rowOff>165799</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4541500" y="166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10876</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292794" y="1647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167532</xdr:rowOff>
    </xdr:from>
    <xdr:to>
      <xdr:col>20</xdr:col>
      <xdr:colOff>9525</xdr:colOff>
      <xdr:row>98</xdr:row>
      <xdr:rowOff>97682</xdr:rowOff>
    </xdr:to>
    <xdr:sp macro="" textlink="">
      <xdr:nvSpPr>
        <xdr:cNvPr id="728" name="円/楕円 727">
          <a:extLst>
            <a:ext uri="{FF2B5EF4-FFF2-40B4-BE49-F238E27FC236}">
              <a16:creationId xmlns:a16="http://schemas.microsoft.com/office/drawing/2014/main" id="{00000000-0008-0000-0700-0000D8020000}"/>
            </a:ext>
          </a:extLst>
        </xdr:cNvPr>
        <xdr:cNvSpPr/>
      </xdr:nvSpPr>
      <xdr:spPr>
        <a:xfrm>
          <a:off x="13652500" y="167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88809</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03794" y="1689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158277</xdr:rowOff>
    </xdr:from>
    <xdr:to>
      <xdr:col>18</xdr:col>
      <xdr:colOff>492125</xdr:colOff>
      <xdr:row>98</xdr:row>
      <xdr:rowOff>88427</xdr:rowOff>
    </xdr:to>
    <xdr:sp macro="" textlink="">
      <xdr:nvSpPr>
        <xdr:cNvPr id="730" name="円/楕円 729">
          <a:extLst>
            <a:ext uri="{FF2B5EF4-FFF2-40B4-BE49-F238E27FC236}">
              <a16:creationId xmlns:a16="http://schemas.microsoft.com/office/drawing/2014/main" id="{00000000-0008-0000-0700-0000DA020000}"/>
            </a:ext>
          </a:extLst>
        </xdr:cNvPr>
        <xdr:cNvSpPr/>
      </xdr:nvSpPr>
      <xdr:spPr>
        <a:xfrm>
          <a:off x="12763500" y="1678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79554</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14794" y="1688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a16="http://schemas.microsoft.com/office/drawing/2014/main"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全ての費目で類似団体の平均並みか平均を下回る数値となった。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土木費については、企業誘致事業に伴う町道三原古市線整備事業により近年増加傾向になっており、道路整備が完了する平成３１年度までは増加する見込みである。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商工費についても企業誘致事業に伴い平成２８年度は前年度比＋２３，８９９千円の２９，０５３千円となる。平成２９年度は企業誘致事業に加え、テレワーク推進事業を実施する予定であるため、商工費の増加が見込まれる。</a:t>
          </a:r>
          <a:endParaRPr kumimoji="1"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また、公債費については、平成２６年度以降減少傾向にあるものの、平成２７年度に実施した悠邑ふるさと会館大規模改修事業（総務費）やデジタル防災行政無線整備事業（消防費）などの大規模事業の償還が始まると再び増加することが見込まれるため、今後起債借入額の抑制を図る必要がある。</a:t>
          </a:r>
          <a:endParaRPr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財政健全化を着実に進めていることから、実質収支額は継続的に黒字を確保している。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実質単年度収支については、財政健全化に伴い町債繰上償還</a:t>
          </a:r>
          <a:r>
            <a:rPr kumimoji="1" lang="en-US" altLang="ja-JP" sz="1100">
              <a:solidFill>
                <a:schemeClr val="dk1"/>
              </a:solidFill>
              <a:effectLst/>
              <a:latin typeface="+mn-lt"/>
              <a:ea typeface="+mn-ea"/>
              <a:cs typeface="+mn-cs"/>
            </a:rPr>
            <a:t>204,390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を行った</a:t>
          </a:r>
          <a:r>
            <a:rPr kumimoji="1" lang="ja-JP" altLang="ja-JP" sz="1100">
              <a:solidFill>
                <a:schemeClr val="dk1"/>
              </a:solidFill>
              <a:effectLst/>
              <a:latin typeface="+mn-lt"/>
              <a:ea typeface="+mn-ea"/>
              <a:cs typeface="+mn-cs"/>
            </a:rPr>
            <a:t>影響により、</a:t>
          </a:r>
          <a:r>
            <a:rPr kumimoji="1" lang="ja-JP" altLang="en-US" sz="1100">
              <a:solidFill>
                <a:schemeClr val="dk1"/>
              </a:solidFill>
              <a:effectLst/>
              <a:latin typeface="+mn-lt"/>
              <a:ea typeface="+mn-ea"/>
              <a:cs typeface="+mn-cs"/>
            </a:rPr>
            <a:t>平成２６年度は１２．０７％と近年でも突出した数値となっている。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また、財政調整基金についても適切な財源の確保と歳出の精査により、</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取り崩しを回避しており、</a:t>
          </a:r>
          <a:r>
            <a:rPr kumimoji="1" lang="ja-JP" altLang="en-US" sz="1100">
              <a:solidFill>
                <a:schemeClr val="dk1"/>
              </a:solidFill>
              <a:effectLst/>
              <a:latin typeface="+mn-lt"/>
              <a:ea typeface="+mn-ea"/>
              <a:cs typeface="+mn-cs"/>
            </a:rPr>
            <a:t>１．７１</a:t>
          </a:r>
          <a:r>
            <a:rPr kumimoji="1" lang="ja-JP" altLang="ja-JP" sz="1100">
              <a:solidFill>
                <a:schemeClr val="dk1"/>
              </a:solidFill>
              <a:effectLst/>
              <a:latin typeface="+mn-lt"/>
              <a:ea typeface="+mn-ea"/>
              <a:cs typeface="+mn-cs"/>
            </a:rPr>
            <a:t>％増の２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今後も、事務事業の見直しを行い、健全な行財政運営に努めていく。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一般会計の歳入における地方交付税の割合は５０％を超え、町の財政運営において地方交付税への依存度が非常に高い状況である。</a:t>
          </a:r>
          <a:endParaRPr lang="ja-JP" altLang="ja-JP" sz="1400">
            <a:effectLst/>
          </a:endParaRPr>
        </a:p>
        <a:p>
          <a:r>
            <a:rPr kumimoji="1" lang="ja-JP" altLang="ja-JP" sz="1100">
              <a:solidFill>
                <a:schemeClr val="dk1"/>
              </a:solidFill>
              <a:effectLst/>
              <a:latin typeface="+mn-lt"/>
              <a:ea typeface="+mn-ea"/>
              <a:cs typeface="+mn-cs"/>
            </a:rPr>
            <a:t>　歳入面においては、近年地方交付税額が堅調に推移されている状況である。歳出面においては、財政健全化の取り組みにより、経常経費、投資的経費の抑制に努めたことで、財政調整基金残高の増、実質収支・実質単年度収支の黒字となっている。</a:t>
          </a:r>
          <a:endParaRPr lang="ja-JP" altLang="ja-JP" sz="1400">
            <a:effectLst/>
          </a:endParaRPr>
        </a:p>
        <a:p>
          <a:r>
            <a:rPr kumimoji="1" lang="ja-JP" altLang="ja-JP" sz="1100">
              <a:solidFill>
                <a:schemeClr val="dk1"/>
              </a:solidFill>
              <a:effectLst/>
              <a:latin typeface="+mn-lt"/>
              <a:ea typeface="+mn-ea"/>
              <a:cs typeface="+mn-cs"/>
            </a:rPr>
            <a:t>　特別会計においては、独立採算の運営堅持により、連結実質赤字比率においても黒字となっているが、簡易水道特別会計や国民健康保険特別会計等は将来的に独立採算が困難となることも懸念されるため、より一層の健全化の取り組み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24418_&#24029;&#26412;&#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18.399999999999999</v>
          </cell>
        </row>
        <row r="53">
          <cell r="N53">
            <v>52.7</v>
          </cell>
        </row>
        <row r="55">
          <cell r="G55" t="str">
            <v>類似団体内平均値</v>
          </cell>
          <cell r="N55">
            <v>0</v>
          </cell>
        </row>
        <row r="57">
          <cell r="N57">
            <v>57.1</v>
          </cell>
        </row>
        <row r="72">
          <cell r="K72" t="str">
            <v>H24</v>
          </cell>
          <cell r="L72" t="str">
            <v>H25</v>
          </cell>
          <cell r="M72" t="str">
            <v>H26</v>
          </cell>
          <cell r="N72" t="str">
            <v>H27</v>
          </cell>
          <cell r="O72" t="str">
            <v>H28</v>
          </cell>
        </row>
        <row r="73">
          <cell r="G73" t="str">
            <v>当該団体値</v>
          </cell>
          <cell r="K73">
            <v>34.9</v>
          </cell>
          <cell r="L73">
            <v>2.5</v>
          </cell>
          <cell r="N73">
            <v>18.399999999999999</v>
          </cell>
          <cell r="O73">
            <v>9</v>
          </cell>
        </row>
        <row r="75">
          <cell r="K75">
            <v>18.5</v>
          </cell>
          <cell r="L75">
            <v>15.2</v>
          </cell>
          <cell r="M75">
            <v>12.2</v>
          </cell>
          <cell r="N75">
            <v>9.4</v>
          </cell>
          <cell r="O75">
            <v>7.9</v>
          </cell>
        </row>
        <row r="77">
          <cell r="G77" t="str">
            <v>類似団体内平均値</v>
          </cell>
          <cell r="K77">
            <v>0</v>
          </cell>
          <cell r="L77">
            <v>0</v>
          </cell>
          <cell r="M77">
            <v>0</v>
          </cell>
          <cell r="N77">
            <v>0</v>
          </cell>
          <cell r="O77">
            <v>0</v>
          </cell>
        </row>
        <row r="79">
          <cell r="K79">
            <v>9.6999999999999993</v>
          </cell>
          <cell r="L79">
            <v>8.6</v>
          </cell>
          <cell r="M79">
            <v>7.7</v>
          </cell>
          <cell r="N79">
            <v>6.4</v>
          </cell>
          <cell r="O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4009165</v>
      </c>
      <c r="BO4" s="411"/>
      <c r="BP4" s="411"/>
      <c r="BQ4" s="411"/>
      <c r="BR4" s="411"/>
      <c r="BS4" s="411"/>
      <c r="BT4" s="411"/>
      <c r="BU4" s="412"/>
      <c r="BV4" s="410">
        <v>5069935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2.2000000000000002</v>
      </c>
      <c r="CU4" s="588"/>
      <c r="CV4" s="588"/>
      <c r="CW4" s="588"/>
      <c r="CX4" s="588"/>
      <c r="CY4" s="588"/>
      <c r="CZ4" s="588"/>
      <c r="DA4" s="589"/>
      <c r="DB4" s="587">
        <v>2.1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3921053</v>
      </c>
      <c r="BO5" s="416"/>
      <c r="BP5" s="416"/>
      <c r="BQ5" s="416"/>
      <c r="BR5" s="416"/>
      <c r="BS5" s="416"/>
      <c r="BT5" s="416"/>
      <c r="BU5" s="417"/>
      <c r="BV5" s="415">
        <v>4946993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89.5</v>
      </c>
      <c r="CU5" s="386"/>
      <c r="CV5" s="386"/>
      <c r="CW5" s="386"/>
      <c r="CX5" s="386"/>
      <c r="CY5" s="386"/>
      <c r="CZ5" s="386"/>
      <c r="DA5" s="387"/>
      <c r="DB5" s="385">
        <v>88.2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88112</v>
      </c>
      <c r="BO6" s="416"/>
      <c r="BP6" s="416"/>
      <c r="BQ6" s="416"/>
      <c r="BR6" s="416"/>
      <c r="BS6" s="416"/>
      <c r="BT6" s="416"/>
      <c r="BU6" s="417"/>
      <c r="BV6" s="415">
        <v>122942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v>
      </c>
      <c r="CU6" s="562"/>
      <c r="CV6" s="562"/>
      <c r="CW6" s="562"/>
      <c r="CX6" s="562"/>
      <c r="CY6" s="562"/>
      <c r="CZ6" s="562"/>
      <c r="DA6" s="563"/>
      <c r="DB6" s="561">
        <v>92.7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39320</v>
      </c>
      <c r="BO7" s="416"/>
      <c r="BP7" s="416"/>
      <c r="BQ7" s="416"/>
      <c r="BR7" s="416"/>
      <c r="BS7" s="416"/>
      <c r="BT7" s="416"/>
      <c r="BU7" s="417"/>
      <c r="BV7" s="415">
        <v>75543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2205020</v>
      </c>
      <c r="CU7" s="416"/>
      <c r="CV7" s="416"/>
      <c r="CW7" s="416"/>
      <c r="CX7" s="416"/>
      <c r="CY7" s="416"/>
      <c r="CZ7" s="416"/>
      <c r="DA7" s="417"/>
      <c r="DB7" s="415">
        <v>2250523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48792</v>
      </c>
      <c r="BO8" s="416"/>
      <c r="BP8" s="416"/>
      <c r="BQ8" s="416"/>
      <c r="BR8" s="416"/>
      <c r="BS8" s="416"/>
      <c r="BT8" s="416"/>
      <c r="BU8" s="417"/>
      <c r="BV8" s="415">
        <v>47399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0.16</v>
      </c>
      <c r="CU8" s="525"/>
      <c r="CV8" s="525"/>
      <c r="CW8" s="525"/>
      <c r="CX8" s="525"/>
      <c r="CY8" s="525"/>
      <c r="CZ8" s="525"/>
      <c r="DA8" s="526"/>
      <c r="DB8" s="524">
        <v>0.16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3442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1393</v>
      </c>
      <c r="BO9" s="416"/>
      <c r="BP9" s="416"/>
      <c r="BQ9" s="416"/>
      <c r="BR9" s="416"/>
      <c r="BS9" s="416"/>
      <c r="BT9" s="416"/>
      <c r="BU9" s="417"/>
      <c r="BV9" s="415">
        <v>-33308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15.1</v>
      </c>
      <c r="CU9" s="386"/>
      <c r="CV9" s="386"/>
      <c r="CW9" s="386"/>
      <c r="CX9" s="386"/>
      <c r="CY9" s="386"/>
      <c r="CZ9" s="386"/>
      <c r="DA9" s="387"/>
      <c r="DB9" s="385">
        <v>15.4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3900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26000</v>
      </c>
      <c r="BO10" s="416"/>
      <c r="BP10" s="416"/>
      <c r="BQ10" s="416"/>
      <c r="BR10" s="416"/>
      <c r="BS10" s="416"/>
      <c r="BT10" s="416"/>
      <c r="BU10" s="417"/>
      <c r="BV10" s="415">
        <v>41531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3427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3410</v>
      </c>
      <c r="S13" s="517"/>
      <c r="T13" s="517"/>
      <c r="U13" s="517"/>
      <c r="V13" s="518"/>
      <c r="W13" s="504" t="s">
        <v>124</v>
      </c>
      <c r="X13" s="428"/>
      <c r="Y13" s="428"/>
      <c r="Z13" s="428"/>
      <c r="AA13" s="428"/>
      <c r="AB13" s="429"/>
      <c r="AC13" s="391">
        <v>232</v>
      </c>
      <c r="AD13" s="392"/>
      <c r="AE13" s="392"/>
      <c r="AF13" s="392"/>
      <c r="AG13" s="393"/>
      <c r="AH13" s="391">
        <v>280</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27393</v>
      </c>
      <c r="BO13" s="416"/>
      <c r="BP13" s="416"/>
      <c r="BQ13" s="416"/>
      <c r="BR13" s="416"/>
      <c r="BS13" s="416"/>
      <c r="BT13" s="416"/>
      <c r="BU13" s="417"/>
      <c r="BV13" s="415">
        <v>8223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7.9</v>
      </c>
      <c r="CU13" s="386"/>
      <c r="CV13" s="386"/>
      <c r="CW13" s="386"/>
      <c r="CX13" s="386"/>
      <c r="CY13" s="386"/>
      <c r="CZ13" s="386"/>
      <c r="DA13" s="387"/>
      <c r="DB13" s="385">
        <v>9.4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3484</v>
      </c>
      <c r="S14" s="517"/>
      <c r="T14" s="517"/>
      <c r="U14" s="517"/>
      <c r="V14" s="518"/>
      <c r="W14" s="519"/>
      <c r="X14" s="431"/>
      <c r="Y14" s="431"/>
      <c r="Z14" s="431"/>
      <c r="AA14" s="431"/>
      <c r="AB14" s="432"/>
      <c r="AC14" s="509">
        <v>14.1</v>
      </c>
      <c r="AD14" s="510"/>
      <c r="AE14" s="510"/>
      <c r="AF14" s="510"/>
      <c r="AG14" s="511"/>
      <c r="AH14" s="509">
        <v>15.1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9</v>
      </c>
      <c r="CU14" s="488"/>
      <c r="CV14" s="488"/>
      <c r="CW14" s="488"/>
      <c r="CX14" s="488"/>
      <c r="CY14" s="488"/>
      <c r="CZ14" s="488"/>
      <c r="DA14" s="489"/>
      <c r="DB14" s="520">
        <v>18.399999999999999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3468</v>
      </c>
      <c r="S15" s="517"/>
      <c r="T15" s="517"/>
      <c r="U15" s="517"/>
      <c r="V15" s="518"/>
      <c r="W15" s="504" t="s">
        <v>131</v>
      </c>
      <c r="X15" s="428"/>
      <c r="Y15" s="428"/>
      <c r="Z15" s="428"/>
      <c r="AA15" s="428"/>
      <c r="AB15" s="429"/>
      <c r="AC15" s="391">
        <v>281</v>
      </c>
      <c r="AD15" s="392"/>
      <c r="AE15" s="392"/>
      <c r="AF15" s="392"/>
      <c r="AG15" s="393"/>
      <c r="AH15" s="391">
        <v>341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335010</v>
      </c>
      <c r="BO15" s="411"/>
      <c r="BP15" s="411"/>
      <c r="BQ15" s="411"/>
      <c r="BR15" s="411"/>
      <c r="BS15" s="411"/>
      <c r="BT15" s="411"/>
      <c r="BU15" s="412"/>
      <c r="BV15" s="410">
        <v>330929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17</v>
      </c>
      <c r="AD16" s="510"/>
      <c r="AE16" s="510"/>
      <c r="AF16" s="510"/>
      <c r="AG16" s="511"/>
      <c r="AH16" s="509">
        <v>18.399999999999999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2041644</v>
      </c>
      <c r="BO16" s="416"/>
      <c r="BP16" s="416"/>
      <c r="BQ16" s="416"/>
      <c r="BR16" s="416"/>
      <c r="BS16" s="416"/>
      <c r="BT16" s="416"/>
      <c r="BU16" s="417"/>
      <c r="BV16" s="415">
        <v>2061985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1138</v>
      </c>
      <c r="AD17" s="392"/>
      <c r="AE17" s="392"/>
      <c r="AF17" s="392"/>
      <c r="AG17" s="393"/>
      <c r="AH17" s="391">
        <v>1228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414965</v>
      </c>
      <c r="BO17" s="416"/>
      <c r="BP17" s="416"/>
      <c r="BQ17" s="416"/>
      <c r="BR17" s="416"/>
      <c r="BS17" s="416"/>
      <c r="BT17" s="416"/>
      <c r="BU17" s="417"/>
      <c r="BV17" s="415">
        <v>408462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106.43</v>
      </c>
      <c r="M18" s="480"/>
      <c r="N18" s="480"/>
      <c r="O18" s="480"/>
      <c r="P18" s="480"/>
      <c r="Q18" s="480"/>
      <c r="R18" s="481"/>
      <c r="S18" s="481"/>
      <c r="T18" s="481"/>
      <c r="U18" s="481"/>
      <c r="V18" s="482"/>
      <c r="W18" s="496"/>
      <c r="X18" s="497"/>
      <c r="Y18" s="497"/>
      <c r="Z18" s="497"/>
      <c r="AA18" s="497"/>
      <c r="AB18" s="505"/>
      <c r="AC18" s="379">
        <v>68.900000000000006</v>
      </c>
      <c r="AD18" s="380"/>
      <c r="AE18" s="380"/>
      <c r="AF18" s="380"/>
      <c r="AG18" s="483"/>
      <c r="AH18" s="379">
        <v>66.400000000000006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1987138</v>
      </c>
      <c r="BO18" s="416"/>
      <c r="BP18" s="416"/>
      <c r="BQ18" s="416"/>
      <c r="BR18" s="416"/>
      <c r="BS18" s="416"/>
      <c r="BT18" s="416"/>
      <c r="BU18" s="417"/>
      <c r="BV18" s="415">
        <v>2019607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2781472</v>
      </c>
      <c r="BO19" s="416"/>
      <c r="BP19" s="416"/>
      <c r="BQ19" s="416"/>
      <c r="BR19" s="416"/>
      <c r="BS19" s="416"/>
      <c r="BT19" s="416"/>
      <c r="BU19" s="417"/>
      <c r="BV19" s="415">
        <v>2883413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1457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4293371</v>
      </c>
      <c r="BO23" s="416"/>
      <c r="BP23" s="416"/>
      <c r="BQ23" s="416"/>
      <c r="BR23" s="416"/>
      <c r="BS23" s="416"/>
      <c r="BT23" s="416"/>
      <c r="BU23" s="417"/>
      <c r="BV23" s="415">
        <v>4296266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6000</v>
      </c>
      <c r="R24" s="392"/>
      <c r="S24" s="392"/>
      <c r="T24" s="392"/>
      <c r="U24" s="392"/>
      <c r="V24" s="393"/>
      <c r="W24" s="457"/>
      <c r="X24" s="448"/>
      <c r="Y24" s="449"/>
      <c r="Z24" s="388" t="s">
        <v>155</v>
      </c>
      <c r="AA24" s="389"/>
      <c r="AB24" s="389"/>
      <c r="AC24" s="389"/>
      <c r="AD24" s="389"/>
      <c r="AE24" s="389"/>
      <c r="AF24" s="389"/>
      <c r="AG24" s="390"/>
      <c r="AH24" s="391">
        <v>53</v>
      </c>
      <c r="AI24" s="392"/>
      <c r="AJ24" s="392"/>
      <c r="AK24" s="392"/>
      <c r="AL24" s="393"/>
      <c r="AM24" s="391">
        <v>155820</v>
      </c>
      <c r="AN24" s="392"/>
      <c r="AO24" s="392"/>
      <c r="AP24" s="392"/>
      <c r="AQ24" s="392"/>
      <c r="AR24" s="393"/>
      <c r="AS24" s="391">
        <v>2940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3533678</v>
      </c>
      <c r="BO24" s="416"/>
      <c r="BP24" s="416"/>
      <c r="BQ24" s="416"/>
      <c r="BR24" s="416"/>
      <c r="BS24" s="416"/>
      <c r="BT24" s="416"/>
      <c r="BU24" s="417"/>
      <c r="BV24" s="415">
        <v>3525257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5400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435955</v>
      </c>
      <c r="BO25" s="411"/>
      <c r="BP25" s="411"/>
      <c r="BQ25" s="411"/>
      <c r="BR25" s="411"/>
      <c r="BS25" s="411"/>
      <c r="BT25" s="411"/>
      <c r="BU25" s="412"/>
      <c r="BV25" s="410">
        <v>307437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4800</v>
      </c>
      <c r="R26" s="392"/>
      <c r="S26" s="392"/>
      <c r="T26" s="392"/>
      <c r="U26" s="392"/>
      <c r="V26" s="393"/>
      <c r="W26" s="457"/>
      <c r="X26" s="448"/>
      <c r="Y26" s="449"/>
      <c r="Z26" s="388" t="s">
        <v>161</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2888</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2394</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605685</v>
      </c>
      <c r="BO28" s="411"/>
      <c r="BP28" s="411"/>
      <c r="BQ28" s="411"/>
      <c r="BR28" s="411"/>
      <c r="BS28" s="411"/>
      <c r="BT28" s="411"/>
      <c r="BU28" s="412"/>
      <c r="BV28" s="410">
        <v>579685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7</v>
      </c>
      <c r="M29" s="392"/>
      <c r="N29" s="392"/>
      <c r="O29" s="392"/>
      <c r="P29" s="393"/>
      <c r="Q29" s="391">
        <v>1995</v>
      </c>
      <c r="R29" s="392"/>
      <c r="S29" s="392"/>
      <c r="T29" s="392"/>
      <c r="U29" s="392"/>
      <c r="V29" s="393"/>
      <c r="W29" s="458"/>
      <c r="X29" s="459"/>
      <c r="Y29" s="460"/>
      <c r="Z29" s="388" t="s">
        <v>171</v>
      </c>
      <c r="AA29" s="389"/>
      <c r="AB29" s="389"/>
      <c r="AC29" s="389"/>
      <c r="AD29" s="389"/>
      <c r="AE29" s="389"/>
      <c r="AF29" s="389"/>
      <c r="AG29" s="390"/>
      <c r="AH29" s="391">
        <v>53</v>
      </c>
      <c r="AI29" s="392"/>
      <c r="AJ29" s="392"/>
      <c r="AK29" s="392"/>
      <c r="AL29" s="393"/>
      <c r="AM29" s="391">
        <v>155820</v>
      </c>
      <c r="AN29" s="392"/>
      <c r="AO29" s="392"/>
      <c r="AP29" s="392"/>
      <c r="AQ29" s="392"/>
      <c r="AR29" s="393"/>
      <c r="AS29" s="391">
        <v>2940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832652</v>
      </c>
      <c r="BO29" s="416"/>
      <c r="BP29" s="416"/>
      <c r="BQ29" s="416"/>
      <c r="BR29" s="416"/>
      <c r="BS29" s="416"/>
      <c r="BT29" s="416"/>
      <c r="BU29" s="417"/>
      <c r="BV29" s="415">
        <v>729867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448942</v>
      </c>
      <c r="BO30" s="419"/>
      <c r="BP30" s="419"/>
      <c r="BQ30" s="419"/>
      <c r="BR30" s="419"/>
      <c r="BS30" s="419"/>
      <c r="BT30" s="419"/>
      <c r="BU30" s="420"/>
      <c r="BV30" s="418">
        <v>430544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IF('各会計、関係団体の財政状況及び健全化判断比率'!B30="","",'各会計、関係団体の財政状況及び健全化判断比率'!B30)</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邑智郡総合事務組合（普通）</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川本町農業公社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IF('各会計、関係団体の財政状況及び健全化判断比率'!B31="","",'各会計、関係団体の財政状況及び健全化判断比率'!B31)</f>
        <v>農業集落排水処理事業特別会計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邑智郡総合事務組合（介護）</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邑智郡公立病院組合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島根県市町村総合事務組合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島根県後期高齢者医療広域連合（普通）</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島根県後期高齢者医療広域連合（後期高齢）</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江津邑智消防組合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521</v>
      </c>
      <c r="D34" s="1184"/>
      <c r="E34" s="1185"/>
      <c r="F34" s="32">
        <v>3.13</v>
      </c>
      <c r="G34" s="33">
        <v>2.0499999999999998</v>
      </c>
      <c r="H34" s="33">
        <v>3.7</v>
      </c>
      <c r="I34" s="33">
        <v>2.1</v>
      </c>
      <c r="J34" s="34">
        <v>2.21</v>
      </c>
      <c r="K34" s="22"/>
      <c r="L34" s="22"/>
      <c r="M34" s="22"/>
      <c r="N34" s="22"/>
      <c r="O34" s="22"/>
      <c r="P34" s="22"/>
    </row>
    <row r="35" spans="1:16" ht="39" customHeight="1" x14ac:dyDescent="0.15">
      <c r="A35" s="22"/>
      <c r="B35" s="35"/>
      <c r="C35" s="1178" t="s">
        <v>522</v>
      </c>
      <c r="D35" s="1179"/>
      <c r="E35" s="1180"/>
      <c r="F35" s="36">
        <v>0.25</v>
      </c>
      <c r="G35" s="37">
        <v>0.06</v>
      </c>
      <c r="H35" s="37" t="s">
        <v>477</v>
      </c>
      <c r="I35" s="37" t="s">
        <v>477</v>
      </c>
      <c r="J35" s="38">
        <v>0.19</v>
      </c>
      <c r="K35" s="22"/>
      <c r="L35" s="22"/>
      <c r="M35" s="22"/>
      <c r="N35" s="22"/>
      <c r="O35" s="22"/>
      <c r="P35" s="22"/>
    </row>
    <row r="36" spans="1:16" ht="39" customHeight="1" x14ac:dyDescent="0.15">
      <c r="A36" s="22"/>
      <c r="B36" s="35"/>
      <c r="C36" s="1178" t="s">
        <v>523</v>
      </c>
      <c r="D36" s="1179"/>
      <c r="E36" s="1180"/>
      <c r="F36" s="36">
        <v>0.14000000000000001</v>
      </c>
      <c r="G36" s="37">
        <v>0.02</v>
      </c>
      <c r="H36" s="37">
        <v>0.08</v>
      </c>
      <c r="I36" s="37">
        <v>0.1</v>
      </c>
      <c r="J36" s="38">
        <v>0.1</v>
      </c>
      <c r="K36" s="22"/>
      <c r="L36" s="22"/>
      <c r="M36" s="22"/>
      <c r="N36" s="22"/>
      <c r="O36" s="22"/>
      <c r="P36" s="22"/>
    </row>
    <row r="37" spans="1:16" ht="39" customHeight="1" x14ac:dyDescent="0.15">
      <c r="A37" s="22"/>
      <c r="B37" s="35"/>
      <c r="C37" s="1178" t="s">
        <v>524</v>
      </c>
      <c r="D37" s="1179"/>
      <c r="E37" s="1180"/>
      <c r="F37" s="36">
        <v>0</v>
      </c>
      <c r="G37" s="37">
        <v>0</v>
      </c>
      <c r="H37" s="37">
        <v>0</v>
      </c>
      <c r="I37" s="37">
        <v>0</v>
      </c>
      <c r="J37" s="38">
        <v>0</v>
      </c>
      <c r="K37" s="22"/>
      <c r="L37" s="22"/>
      <c r="M37" s="22"/>
      <c r="N37" s="22"/>
      <c r="O37" s="22"/>
      <c r="P37" s="22"/>
    </row>
    <row r="38" spans="1:16" ht="39" customHeight="1" x14ac:dyDescent="0.15">
      <c r="A38" s="22"/>
      <c r="B38" s="35"/>
      <c r="C38" s="1178" t="s">
        <v>525</v>
      </c>
      <c r="D38" s="1179"/>
      <c r="E38" s="1180"/>
      <c r="F38" s="36">
        <v>0</v>
      </c>
      <c r="G38" s="37">
        <v>0</v>
      </c>
      <c r="H38" s="37">
        <v>0</v>
      </c>
      <c r="I38" s="37">
        <v>0</v>
      </c>
      <c r="J38" s="38">
        <v>0</v>
      </c>
      <c r="K38" s="22"/>
      <c r="L38" s="22"/>
      <c r="M38" s="22"/>
      <c r="N38" s="22"/>
      <c r="O38" s="22"/>
      <c r="P38" s="22"/>
    </row>
    <row r="39" spans="1:16" ht="39" customHeight="1" x14ac:dyDescent="0.15">
      <c r="A39" s="22"/>
      <c r="B39" s="35"/>
      <c r="C39" s="1178" t="s">
        <v>526</v>
      </c>
      <c r="D39" s="1179"/>
      <c r="E39" s="1180"/>
      <c r="F39" s="36">
        <v>0</v>
      </c>
      <c r="G39" s="37">
        <v>0</v>
      </c>
      <c r="H39" s="37" t="s">
        <v>477</v>
      </c>
      <c r="I39" s="37" t="s">
        <v>477</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527</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528</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508</v>
      </c>
      <c r="L45" s="60">
        <v>495</v>
      </c>
      <c r="M45" s="60">
        <v>498</v>
      </c>
      <c r="N45" s="60">
        <v>444</v>
      </c>
      <c r="O45" s="61">
        <v>419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80</v>
      </c>
      <c r="L48" s="64">
        <v>105</v>
      </c>
      <c r="M48" s="64">
        <v>90</v>
      </c>
      <c r="N48" s="64">
        <v>83</v>
      </c>
      <c r="O48" s="65">
        <v>81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158</v>
      </c>
      <c r="L49" s="64">
        <v>40</v>
      </c>
      <c r="M49" s="64">
        <v>11</v>
      </c>
      <c r="N49" s="64">
        <v>15</v>
      </c>
      <c r="O49" s="65">
        <v>18</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6</v>
      </c>
      <c r="M50" s="64">
        <v>6</v>
      </c>
      <c r="N50" s="64">
        <v>6</v>
      </c>
      <c r="O50" s="65">
        <v>6</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471</v>
      </c>
      <c r="L52" s="64">
        <v>443</v>
      </c>
      <c r="M52" s="64">
        <v>438</v>
      </c>
      <c r="N52" s="64">
        <v>413</v>
      </c>
      <c r="O52" s="65">
        <v>398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275</v>
      </c>
      <c r="L53" s="69">
        <v>203</v>
      </c>
      <c r="M53" s="69">
        <v>167</v>
      </c>
      <c r="N53" s="69">
        <v>135</v>
      </c>
      <c r="O53" s="70">
        <v>126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3687</v>
      </c>
      <c r="J41" s="83">
        <v>3545</v>
      </c>
      <c r="K41" s="83">
        <v>3263</v>
      </c>
      <c r="L41" s="83">
        <v>4296</v>
      </c>
      <c r="M41" s="84">
        <v>4293</v>
      </c>
    </row>
    <row r="42" spans="2:13" ht="27.75" customHeight="1" x14ac:dyDescent="0.15">
      <c r="B42" s="1204"/>
      <c r="C42" s="1205"/>
      <c r="D42" s="85"/>
      <c r="E42" s="1208" t="s">
        <v>26</v>
      </c>
      <c r="F42" s="1208"/>
      <c r="G42" s="1208"/>
      <c r="H42" s="1209"/>
      <c r="I42" s="86">
        <v>120</v>
      </c>
      <c r="J42" s="87">
        <v>106</v>
      </c>
      <c r="K42" s="87">
        <v>93</v>
      </c>
      <c r="L42" s="87">
        <v>79</v>
      </c>
      <c r="M42" s="88">
        <v>66</v>
      </c>
    </row>
    <row r="43" spans="2:13" ht="27.75" customHeight="1" x14ac:dyDescent="0.15">
      <c r="B43" s="1204"/>
      <c r="C43" s="1205"/>
      <c r="D43" s="85"/>
      <c r="E43" s="1208" t="s">
        <v>27</v>
      </c>
      <c r="F43" s="1208"/>
      <c r="G43" s="1208"/>
      <c r="H43" s="1209"/>
      <c r="I43" s="86">
        <v>1030</v>
      </c>
      <c r="J43" s="87">
        <v>960</v>
      </c>
      <c r="K43" s="87">
        <v>933</v>
      </c>
      <c r="L43" s="87">
        <v>915</v>
      </c>
      <c r="M43" s="88">
        <v>888</v>
      </c>
    </row>
    <row r="44" spans="2:13" ht="27.75" customHeight="1" x14ac:dyDescent="0.15">
      <c r="B44" s="1204"/>
      <c r="C44" s="1205"/>
      <c r="D44" s="85"/>
      <c r="E44" s="1208" t="s">
        <v>28</v>
      </c>
      <c r="F44" s="1208"/>
      <c r="G44" s="1208"/>
      <c r="H44" s="1209"/>
      <c r="I44" s="86">
        <v>144</v>
      </c>
      <c r="J44" s="87">
        <v>156</v>
      </c>
      <c r="K44" s="87">
        <v>173</v>
      </c>
      <c r="L44" s="87">
        <v>161</v>
      </c>
      <c r="M44" s="88">
        <v>149</v>
      </c>
    </row>
    <row r="45" spans="2:13" ht="27.75" customHeight="1" x14ac:dyDescent="0.15">
      <c r="B45" s="1204"/>
      <c r="C45" s="1205"/>
      <c r="D45" s="85"/>
      <c r="E45" s="1208" t="s">
        <v>29</v>
      </c>
      <c r="F45" s="1208"/>
      <c r="G45" s="1208"/>
      <c r="H45" s="1209"/>
      <c r="I45" s="86">
        <v>863</v>
      </c>
      <c r="J45" s="87">
        <v>777</v>
      </c>
      <c r="K45" s="87">
        <v>784</v>
      </c>
      <c r="L45" s="87">
        <v>735</v>
      </c>
      <c r="M45" s="88">
        <v>699</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1633</v>
      </c>
      <c r="J50" s="87">
        <v>1894</v>
      </c>
      <c r="K50" s="87">
        <v>1723</v>
      </c>
      <c r="L50" s="87">
        <v>1748</v>
      </c>
      <c r="M50" s="88">
        <v>1911</v>
      </c>
    </row>
    <row r="51" spans="2:13" ht="27.75" customHeight="1" x14ac:dyDescent="0.15">
      <c r="B51" s="1204"/>
      <c r="C51" s="1205"/>
      <c r="D51" s="85"/>
      <c r="E51" s="1208" t="s">
        <v>36</v>
      </c>
      <c r="F51" s="1208"/>
      <c r="G51" s="1208"/>
      <c r="H51" s="1209"/>
      <c r="I51" s="86" t="s">
        <v>477</v>
      </c>
      <c r="J51" s="87" t="s">
        <v>477</v>
      </c>
      <c r="K51" s="87" t="s">
        <v>477</v>
      </c>
      <c r="L51" s="87">
        <v>0</v>
      </c>
      <c r="M51" s="88" t="s">
        <v>477</v>
      </c>
    </row>
    <row r="52" spans="2:13" ht="27.75" customHeight="1" x14ac:dyDescent="0.15">
      <c r="B52" s="1206"/>
      <c r="C52" s="1207"/>
      <c r="D52" s="85"/>
      <c r="E52" s="1208" t="s">
        <v>37</v>
      </c>
      <c r="F52" s="1208"/>
      <c r="G52" s="1208"/>
      <c r="H52" s="1209"/>
      <c r="I52" s="86">
        <v>3599</v>
      </c>
      <c r="J52" s="87">
        <v>3605</v>
      </c>
      <c r="K52" s="87">
        <v>3621</v>
      </c>
      <c r="L52" s="87">
        <v>4097</v>
      </c>
      <c r="M52" s="88">
        <v>4019</v>
      </c>
    </row>
    <row r="53" spans="2:13" ht="27.75" customHeight="1" thickBot="1" x14ac:dyDescent="0.2">
      <c r="B53" s="1210" t="s">
        <v>21</v>
      </c>
      <c r="C53" s="1211"/>
      <c r="D53" s="92"/>
      <c r="E53" s="1212" t="s">
        <v>38</v>
      </c>
      <c r="F53" s="1212"/>
      <c r="G53" s="1212"/>
      <c r="H53" s="1213"/>
      <c r="I53" s="93">
        <v>613</v>
      </c>
      <c r="J53" s="94">
        <v>45</v>
      </c>
      <c r="K53" s="94">
        <v>-99</v>
      </c>
      <c r="L53" s="94">
        <v>340</v>
      </c>
      <c r="M53" s="95">
        <v>164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21" t="s">
        <v>554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30"/>
      <c r="H50" s="1231"/>
      <c r="I50" s="1231"/>
      <c r="J50" s="1232"/>
      <c r="K50" s="356" t="s">
        <v>516</v>
      </c>
      <c r="L50" s="356" t="s">
        <v>517</v>
      </c>
      <c r="M50" s="356" t="s">
        <v>518</v>
      </c>
      <c r="N50" s="356" t="s">
        <v>519</v>
      </c>
      <c r="O50" s="356" t="s">
        <v>520</v>
      </c>
    </row>
    <row r="51" spans="1:17" x14ac:dyDescent="0.15">
      <c r="B51" s="250"/>
      <c r="C51" s="246"/>
      <c r="D51" s="246"/>
      <c r="E51" s="246"/>
      <c r="F51" s="246"/>
      <c r="G51" s="1233" t="s">
        <v>548</v>
      </c>
      <c r="H51" s="1234"/>
      <c r="I51" s="1239" t="s">
        <v>549</v>
      </c>
      <c r="J51" s="1239"/>
      <c r="K51" s="1241"/>
      <c r="L51" s="1241"/>
      <c r="M51" s="1241"/>
      <c r="N51" s="1242">
        <v>18.399999999999999</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555</v>
      </c>
      <c r="J53" s="1243"/>
      <c r="K53" s="1250"/>
      <c r="L53" s="1250"/>
      <c r="M53" s="1250"/>
      <c r="N53" s="1252">
        <v>52.7</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550</v>
      </c>
      <c r="H55" s="1245"/>
      <c r="I55" s="1243" t="s">
        <v>549</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556</v>
      </c>
      <c r="J57" s="1253"/>
      <c r="K57" s="1250"/>
      <c r="L57" s="1250"/>
      <c r="M57" s="1250"/>
      <c r="N57" s="1252">
        <v>57.1</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21" t="s">
        <v>557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30"/>
      <c r="H72" s="1231"/>
      <c r="I72" s="1231"/>
      <c r="J72" s="1232"/>
      <c r="K72" s="356" t="s">
        <v>516</v>
      </c>
      <c r="L72" s="356" t="s">
        <v>517</v>
      </c>
      <c r="M72" s="356" t="s">
        <v>518</v>
      </c>
      <c r="N72" s="356" t="s">
        <v>519</v>
      </c>
      <c r="O72" s="356" t="s">
        <v>520</v>
      </c>
    </row>
    <row r="73" spans="2:30" x14ac:dyDescent="0.15">
      <c r="B73" s="250"/>
      <c r="C73" s="246"/>
      <c r="D73" s="246"/>
      <c r="E73" s="246"/>
      <c r="F73" s="246"/>
      <c r="G73" s="1233" t="s">
        <v>548</v>
      </c>
      <c r="H73" s="1234"/>
      <c r="I73" s="1239" t="s">
        <v>549</v>
      </c>
      <c r="J73" s="1239"/>
      <c r="K73" s="1254">
        <v>34.9</v>
      </c>
      <c r="L73" s="1254">
        <v>2.5</v>
      </c>
      <c r="M73" s="1242"/>
      <c r="N73" s="1242">
        <v>18.399999999999999</v>
      </c>
      <c r="O73" s="1242">
        <v>9</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553</v>
      </c>
      <c r="J75" s="1243"/>
      <c r="K75" s="1252">
        <v>18.5</v>
      </c>
      <c r="L75" s="1252">
        <v>15.2</v>
      </c>
      <c r="M75" s="1252">
        <v>12.2</v>
      </c>
      <c r="N75" s="1252">
        <v>9.4</v>
      </c>
      <c r="O75" s="1252">
        <v>7.9</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550</v>
      </c>
      <c r="H77" s="1245"/>
      <c r="I77" s="1243" t="s">
        <v>549</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553</v>
      </c>
      <c r="J79" s="1253"/>
      <c r="K79" s="1256">
        <v>9.6999999999999993</v>
      </c>
      <c r="L79" s="1256">
        <v>8.6</v>
      </c>
      <c r="M79" s="1256">
        <v>7.7</v>
      </c>
      <c r="N79" s="1256">
        <v>6.4</v>
      </c>
      <c r="O79" s="1256">
        <v>6.9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103832</v>
      </c>
      <c r="E3" s="118"/>
      <c r="F3" s="119">
        <v>185018</v>
      </c>
      <c r="G3" s="120"/>
      <c r="H3" s="121"/>
    </row>
    <row r="4" spans="1:8" x14ac:dyDescent="0.15">
      <c r="A4" s="122"/>
      <c r="B4" s="123"/>
      <c r="C4" s="124"/>
      <c r="D4" s="125">
        <v>22490</v>
      </c>
      <c r="E4" s="126"/>
      <c r="F4" s="127">
        <v>95064</v>
      </c>
      <c r="G4" s="128"/>
      <c r="H4" s="129"/>
    </row>
    <row r="5" spans="1:8" x14ac:dyDescent="0.15">
      <c r="A5" s="110" t="s">
        <v>510</v>
      </c>
      <c r="B5" s="115"/>
      <c r="C5" s="116"/>
      <c r="D5" s="117">
        <v>144217</v>
      </c>
      <c r="E5" s="118"/>
      <c r="F5" s="119">
        <v>238802</v>
      </c>
      <c r="G5" s="120"/>
      <c r="H5" s="121"/>
    </row>
    <row r="6" spans="1:8" x14ac:dyDescent="0.15">
      <c r="A6" s="122"/>
      <c r="B6" s="123"/>
      <c r="C6" s="124"/>
      <c r="D6" s="125">
        <v>33960</v>
      </c>
      <c r="E6" s="126"/>
      <c r="F6" s="127">
        <v>128562</v>
      </c>
      <c r="G6" s="128"/>
      <c r="H6" s="129"/>
    </row>
    <row r="7" spans="1:8" x14ac:dyDescent="0.15">
      <c r="A7" s="110" t="s">
        <v>511</v>
      </c>
      <c r="B7" s="115"/>
      <c r="C7" s="116"/>
      <c r="D7" s="117">
        <v>170843</v>
      </c>
      <c r="E7" s="118"/>
      <c r="F7" s="119">
        <v>288550</v>
      </c>
      <c r="G7" s="120"/>
      <c r="H7" s="121"/>
    </row>
    <row r="8" spans="1:8" x14ac:dyDescent="0.15">
      <c r="A8" s="122"/>
      <c r="B8" s="123"/>
      <c r="C8" s="124"/>
      <c r="D8" s="125">
        <v>57238</v>
      </c>
      <c r="E8" s="126"/>
      <c r="F8" s="127">
        <v>141525</v>
      </c>
      <c r="G8" s="128"/>
      <c r="H8" s="129"/>
    </row>
    <row r="9" spans="1:8" x14ac:dyDescent="0.15">
      <c r="A9" s="110" t="s">
        <v>512</v>
      </c>
      <c r="B9" s="115"/>
      <c r="C9" s="116"/>
      <c r="D9" s="117">
        <v>519698</v>
      </c>
      <c r="E9" s="118"/>
      <c r="F9" s="119">
        <v>287914</v>
      </c>
      <c r="G9" s="120"/>
      <c r="H9" s="121"/>
    </row>
    <row r="10" spans="1:8" x14ac:dyDescent="0.15">
      <c r="A10" s="122"/>
      <c r="B10" s="123"/>
      <c r="C10" s="124"/>
      <c r="D10" s="125">
        <v>407306</v>
      </c>
      <c r="E10" s="126"/>
      <c r="F10" s="127">
        <v>146531</v>
      </c>
      <c r="G10" s="128"/>
      <c r="H10" s="129"/>
    </row>
    <row r="11" spans="1:8" x14ac:dyDescent="0.15">
      <c r="A11" s="110" t="s">
        <v>513</v>
      </c>
      <c r="B11" s="115"/>
      <c r="C11" s="116"/>
      <c r="D11" s="117">
        <v>195346</v>
      </c>
      <c r="E11" s="118"/>
      <c r="F11" s="119">
        <v>310300</v>
      </c>
      <c r="G11" s="120"/>
      <c r="H11" s="121"/>
    </row>
    <row r="12" spans="1:8" x14ac:dyDescent="0.15">
      <c r="A12" s="122"/>
      <c r="B12" s="123"/>
      <c r="C12" s="130"/>
      <c r="D12" s="125">
        <v>34107</v>
      </c>
      <c r="E12" s="126"/>
      <c r="F12" s="127">
        <v>157576</v>
      </c>
      <c r="G12" s="128"/>
      <c r="H12" s="129"/>
    </row>
    <row r="13" spans="1:8" x14ac:dyDescent="0.15">
      <c r="A13" s="110"/>
      <c r="B13" s="115"/>
      <c r="C13" s="131"/>
      <c r="D13" s="132">
        <v>226787</v>
      </c>
      <c r="E13" s="133"/>
      <c r="F13" s="134">
        <v>262117</v>
      </c>
      <c r="G13" s="135"/>
      <c r="H13" s="121"/>
    </row>
    <row r="14" spans="1:8" x14ac:dyDescent="0.15">
      <c r="A14" s="122"/>
      <c r="B14" s="123"/>
      <c r="C14" s="124"/>
      <c r="D14" s="125">
        <v>111020</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3.14</v>
      </c>
      <c r="C19" s="136">
        <f>ROUND(VALUE(SUBSTITUTE(実質収支比率等に係る経年分析!G$48,"▲","-")),2)</f>
        <v>2.06</v>
      </c>
      <c r="D19" s="136">
        <f>ROUND(VALUE(SUBSTITUTE(実質収支比率等に係る経年分析!H$48,"▲","-")),2)</f>
        <v>3.71</v>
      </c>
      <c r="E19" s="136">
        <f>ROUND(VALUE(SUBSTITUTE(実質収支比率等に係る経年分析!I$48,"▲","-")),2)</f>
        <v>2.11</v>
      </c>
      <c r="F19" s="136">
        <f>ROUND(VALUE(SUBSTITUTE(実質収支比率等に係る経年分析!J$48,"▲","-")),2)</f>
        <v>2.21</v>
      </c>
    </row>
    <row r="20" spans="1:11" x14ac:dyDescent="0.15">
      <c r="A20" s="136" t="s">
        <v>43</v>
      </c>
      <c r="B20" s="136">
        <f>ROUND(VALUE(SUBSTITUTE(実質収支比率等に係る経年分析!F$47,"▲","-")),2)</f>
        <v>21.53</v>
      </c>
      <c r="C20" s="136">
        <f>ROUND(VALUE(SUBSTITUTE(実質収支比率等に係る経年分析!G$47,"▲","-")),2)</f>
        <v>23.42</v>
      </c>
      <c r="D20" s="136">
        <f>ROUND(VALUE(SUBSTITUTE(実質収支比率等に係る経年分析!H$47,"▲","-")),2)</f>
        <v>24.71</v>
      </c>
      <c r="E20" s="136">
        <f>ROUND(VALUE(SUBSTITUTE(実質収支比率等に係る経年分析!I$47,"▲","-")),2)</f>
        <v>25.76</v>
      </c>
      <c r="F20" s="136">
        <f>ROUND(VALUE(SUBSTITUTE(実質収支比率等に係る経年分析!J$47,"▲","-")),2)</f>
        <v>27.47</v>
      </c>
    </row>
    <row r="21" spans="1:11" x14ac:dyDescent="0.15">
      <c r="A21" s="136" t="s">
        <v>44</v>
      </c>
      <c r="B21" s="136">
        <f>IF(ISNUMBER(VALUE(SUBSTITUTE(実質収支比率等に係る経年分析!F$49,"▲","-"))),ROUND(VALUE(SUBSTITUTE(実質収支比率等に係る経年分析!F$49,"▲","-")),2),NA())</f>
        <v>3.09</v>
      </c>
      <c r="C21" s="136">
        <f>IF(ISNUMBER(VALUE(SUBSTITUTE(実質収支比率等に係る経年分析!G$49,"▲","-"))),ROUND(VALUE(SUBSTITUTE(実質収支比率等に係る経年分析!G$49,"▲","-")),2),NA())</f>
        <v>0.53</v>
      </c>
      <c r="D21" s="136">
        <f>IF(ISNUMBER(VALUE(SUBSTITUTE(実質収支比率等に係る経年分析!H$49,"▲","-"))),ROUND(VALUE(SUBSTITUTE(実質収支比率等に係る経年分析!H$49,"▲","-")),2),NA())</f>
        <v>12.07</v>
      </c>
      <c r="E21" s="136">
        <f>IF(ISNUMBER(VALUE(SUBSTITUTE(実質収支比率等に係る経年分析!I$49,"▲","-"))),ROUND(VALUE(SUBSTITUTE(実質収支比率等に係る経年分析!I$49,"▲","-")),2),NA())</f>
        <v>0.37</v>
      </c>
      <c r="F21" s="136">
        <f>IF(ISNUMBER(VALUE(SUBSTITUTE(実質収支比率等に係る経年分析!J$49,"▲","-"))),ROUND(VALUE(SUBSTITUTE(実質収支比率等に係る経年分析!J$49,"▲","-")),2),NA())</f>
        <v>1.24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農業集落排水処理事業特別会計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住宅新築資金等貸付事業特別会計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0.14000000000000001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v>
      </c>
    </row>
    <row r="35" spans="1:16" x14ac:dyDescent="0.15">
      <c r="A35" s="137" t="str">
        <f>IF(連結実質赤字比率に係る赤字・黒字の構成分析!C$35="",NA(),連結実質赤字比率に係る赤字・黒字の構成分析!C$35)</f>
        <v>簡易水道事業特別会計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0.06</v>
      </c>
      <c r="F35" s="137" t="e">
        <f>IF(ROUND(VALUE(SUBSTITUTE(連結実質赤字比率に係る赤字・黒字の構成分析!H$35,"▲", "-")), 2) &lt; 0, ABS(ROUND(VALUE(SUBSTITUTE(連結実質赤字比率に係る赤字・黒字の構成分析!H$35,"▲", "-")), 2)), NA())</f>
        <v>#VALUE!</v>
      </c>
      <c r="G35" s="137" t="e">
        <f>IF(ROUND(VALUE(SUBSTITUTE(連結実質赤字比率に係る赤字・黒字の構成分析!H$35,"▲", "-")), 2) &gt;= 0, ABS(ROUND(VALUE(SUBSTITUTE(連結実質赤字比率に係る赤字・黒字の構成分析!H$35,"▲", "-")), 2)), NA())</f>
        <v>#VALUE!</v>
      </c>
      <c r="H35" s="137" t="e">
        <f>IF(ROUND(VALUE(SUBSTITUTE(連結実質赤字比率に係る赤字・黒字の構成分析!I$35,"▲", "-")), 2) &lt; 0, ABS(ROUND(VALUE(SUBSTITUTE(連結実質赤字比率に係る赤字・黒字の構成分析!I$35,"▲", "-")), 2)), NA())</f>
        <v>#VALUE!</v>
      </c>
      <c r="I35" s="137" t="e">
        <f>IF(ROUND(VALUE(SUBSTITUTE(連結実質赤字比率に係る赤字・黒字の構成分析!I$35,"▲", "-")), 2) &gt;= 0, ABS(ROUND(VALUE(SUBSTITUTE(連結実質赤字比率に係る赤字・黒字の構成分析!I$35,"▲", "-")), 2)), NA())</f>
        <v>#VALUE!</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0.19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3.13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2.0499999999999998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2.21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471</v>
      </c>
      <c r="E42" s="138"/>
      <c r="F42" s="138"/>
      <c r="G42" s="138">
        <f>'実質公債費比率（分子）の構造'!L$52</f>
        <v>443</v>
      </c>
      <c r="H42" s="138"/>
      <c r="I42" s="138"/>
      <c r="J42" s="138">
        <f>'実質公債費比率（分子）の構造'!M$52</f>
        <v>438</v>
      </c>
      <c r="K42" s="138"/>
      <c r="L42" s="138"/>
      <c r="M42" s="138">
        <f>'実質公債費比率（分子）の構造'!N$52</f>
        <v>413</v>
      </c>
      <c r="N42" s="138"/>
      <c r="O42" s="138"/>
      <c r="P42" s="138">
        <f>'実質公債費比率（分子）の構造'!O$52</f>
        <v>398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0</v>
      </c>
      <c r="C44" s="138"/>
      <c r="D44" s="138"/>
      <c r="E44" s="138">
        <f>'実質公債費比率（分子）の構造'!L$50</f>
        <v>6</v>
      </c>
      <c r="F44" s="138"/>
      <c r="G44" s="138"/>
      <c r="H44" s="138">
        <f>'実質公債費比率（分子）の構造'!M$50</f>
        <v>6</v>
      </c>
      <c r="I44" s="138"/>
      <c r="J44" s="138"/>
      <c r="K44" s="138">
        <f>'実質公債費比率（分子）の構造'!N$50</f>
        <v>6</v>
      </c>
      <c r="L44" s="138"/>
      <c r="M44" s="138"/>
      <c r="N44" s="138">
        <f>'実質公債費比率（分子）の構造'!O$50</f>
        <v>6</v>
      </c>
      <c r="O44" s="138"/>
      <c r="P44" s="138"/>
    </row>
    <row r="45" spans="1:16" x14ac:dyDescent="0.15">
      <c r="A45" s="138" t="s">
        <v>54</v>
      </c>
      <c r="B45" s="138">
        <f>'実質公債費比率（分子）の構造'!K$49</f>
        <v>158</v>
      </c>
      <c r="C45" s="138"/>
      <c r="D45" s="138"/>
      <c r="E45" s="138">
        <f>'実質公債費比率（分子）の構造'!L$49</f>
        <v>40</v>
      </c>
      <c r="F45" s="138"/>
      <c r="G45" s="138"/>
      <c r="H45" s="138">
        <f>'実質公債費比率（分子）の構造'!M$49</f>
        <v>11</v>
      </c>
      <c r="I45" s="138"/>
      <c r="J45" s="138"/>
      <c r="K45" s="138">
        <f>'実質公債費比率（分子）の構造'!N$49</f>
        <v>15</v>
      </c>
      <c r="L45" s="138"/>
      <c r="M45" s="138"/>
      <c r="N45" s="138">
        <f>'実質公債費比率（分子）の構造'!O$49</f>
        <v>18</v>
      </c>
      <c r="O45" s="138"/>
      <c r="P45" s="138"/>
    </row>
    <row r="46" spans="1:16" x14ac:dyDescent="0.15">
      <c r="A46" s="138" t="s">
        <v>55</v>
      </c>
      <c r="B46" s="138">
        <f>'実質公債費比率（分子）の構造'!K$48</f>
        <v>80</v>
      </c>
      <c r="C46" s="138"/>
      <c r="D46" s="138"/>
      <c r="E46" s="138">
        <f>'実質公債費比率（分子）の構造'!L$48</f>
        <v>105</v>
      </c>
      <c r="F46" s="138"/>
      <c r="G46" s="138"/>
      <c r="H46" s="138">
        <f>'実質公債費比率（分子）の構造'!M$48</f>
        <v>90</v>
      </c>
      <c r="I46" s="138"/>
      <c r="J46" s="138"/>
      <c r="K46" s="138">
        <f>'実質公債費比率（分子）の構造'!N$48</f>
        <v>83</v>
      </c>
      <c r="L46" s="138"/>
      <c r="M46" s="138"/>
      <c r="N46" s="138">
        <f>'実質公債費比率（分子）の構造'!O$48</f>
        <v>81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508</v>
      </c>
      <c r="C49" s="138"/>
      <c r="D49" s="138"/>
      <c r="E49" s="138">
        <f>'実質公債費比率（分子）の構造'!L$45</f>
        <v>495</v>
      </c>
      <c r="F49" s="138"/>
      <c r="G49" s="138"/>
      <c r="H49" s="138">
        <f>'実質公債費比率（分子）の構造'!M$45</f>
        <v>498</v>
      </c>
      <c r="I49" s="138"/>
      <c r="J49" s="138"/>
      <c r="K49" s="138">
        <f>'実質公債費比率（分子）の構造'!N$45</f>
        <v>444</v>
      </c>
      <c r="L49" s="138"/>
      <c r="M49" s="138"/>
      <c r="N49" s="138">
        <f>'実質公債費比率（分子）の構造'!O$45</f>
        <v>419</v>
      </c>
      <c r="O49" s="138"/>
      <c r="P49" s="138"/>
    </row>
    <row r="50" spans="1:16" x14ac:dyDescent="0.15">
      <c r="A50" s="138" t="s">
        <v>59</v>
      </c>
      <c r="B50" s="138" t="e">
        <f>NA()</f>
        <v>#N/A</v>
      </c>
      <c r="C50" s="138">
        <f>IF(ISNUMBER('実質公債費比率（分子）の構造'!K$53),'実質公債費比率（分子）の構造'!K$53,NA())</f>
        <v>275</v>
      </c>
      <c r="D50" s="138" t="e">
        <f>NA()</f>
        <v>#N/A</v>
      </c>
      <c r="E50" s="138" t="e">
        <f>NA()</f>
        <v>#N/A</v>
      </c>
      <c r="F50" s="138">
        <f>IF(ISNUMBER('実質公債費比率（分子）の構造'!L$53),'実質公債費比率（分子）の構造'!L$53,NA())</f>
        <v>203</v>
      </c>
      <c r="G50" s="138" t="e">
        <f>NA()</f>
        <v>#N/A</v>
      </c>
      <c r="H50" s="138" t="e">
        <f>NA()</f>
        <v>#N/A</v>
      </c>
      <c r="I50" s="138">
        <f>IF(ISNUMBER('実質公債費比率（分子）の構造'!M$53),'実質公債費比率（分子）の構造'!M$53,NA())</f>
        <v>167</v>
      </c>
      <c r="J50" s="138" t="e">
        <f>NA()</f>
        <v>#N/A</v>
      </c>
      <c r="K50" s="138" t="e">
        <f>NA()</f>
        <v>#N/A</v>
      </c>
      <c r="L50" s="138">
        <f>IF(ISNUMBER('実質公債費比率（分子）の構造'!N$53),'実質公債費比率（分子）の構造'!N$53,NA())</f>
        <v>135</v>
      </c>
      <c r="M50" s="138" t="e">
        <f>NA()</f>
        <v>#N/A</v>
      </c>
      <c r="N50" s="138" t="e">
        <f>NA()</f>
        <v>#N/A</v>
      </c>
      <c r="O50" s="138">
        <f>IF(ISNUMBER('実質公債費比率（分子）の構造'!O$53),'実質公債費比率（分子）の構造'!O$53,NA())</f>
        <v>126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3599</v>
      </c>
      <c r="E56" s="137"/>
      <c r="F56" s="137"/>
      <c r="G56" s="137">
        <f>'将来負担比率（分子）の構造'!J$52</f>
        <v>3605</v>
      </c>
      <c r="H56" s="137"/>
      <c r="I56" s="137"/>
      <c r="J56" s="137">
        <f>'将来負担比率（分子）の構造'!K$52</f>
        <v>3621</v>
      </c>
      <c r="K56" s="137"/>
      <c r="L56" s="137"/>
      <c r="M56" s="137">
        <f>'将来負担比率（分子）の構造'!L$52</f>
        <v>4097</v>
      </c>
      <c r="N56" s="137"/>
      <c r="O56" s="137"/>
      <c r="P56" s="137">
        <f>'将来負担比率（分子）の構造'!M$52</f>
        <v>4019</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f>'将来負担比率（分子）の構造'!L$51</f>
        <v>0</v>
      </c>
      <c r="N57" s="137"/>
      <c r="O57" s="137"/>
      <c r="P57" s="137" t="str">
        <f>'将来負担比率（分子）の構造'!M$51</f>
        <v>-</v>
      </c>
    </row>
    <row r="58" spans="1:16" x14ac:dyDescent="0.15">
      <c r="A58" s="137" t="s">
        <v>35</v>
      </c>
      <c r="B58" s="137"/>
      <c r="C58" s="137"/>
      <c r="D58" s="137">
        <f>'将来負担比率（分子）の構造'!I$50</f>
        <v>1633</v>
      </c>
      <c r="E58" s="137"/>
      <c r="F58" s="137"/>
      <c r="G58" s="137">
        <f>'将来負担比率（分子）の構造'!J$50</f>
        <v>1894</v>
      </c>
      <c r="H58" s="137"/>
      <c r="I58" s="137"/>
      <c r="J58" s="137">
        <f>'将来負担比率（分子）の構造'!K$50</f>
        <v>1723</v>
      </c>
      <c r="K58" s="137"/>
      <c r="L58" s="137"/>
      <c r="M58" s="137">
        <f>'将来負担比率（分子）の構造'!L$50</f>
        <v>1748</v>
      </c>
      <c r="N58" s="137"/>
      <c r="O58" s="137"/>
      <c r="P58" s="137">
        <f>'将来負担比率（分子）の構造'!M$50</f>
        <v>1911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863</v>
      </c>
      <c r="C62" s="137"/>
      <c r="D62" s="137"/>
      <c r="E62" s="137">
        <f>'将来負担比率（分子）の構造'!J$45</f>
        <v>777</v>
      </c>
      <c r="F62" s="137"/>
      <c r="G62" s="137"/>
      <c r="H62" s="137">
        <f>'将来負担比率（分子）の構造'!K$45</f>
        <v>784</v>
      </c>
      <c r="I62" s="137"/>
      <c r="J62" s="137"/>
      <c r="K62" s="137">
        <f>'将来負担比率（分子）の構造'!L$45</f>
        <v>735</v>
      </c>
      <c r="L62" s="137"/>
      <c r="M62" s="137"/>
      <c r="N62" s="137">
        <f>'将来負担比率（分子）の構造'!M$45</f>
        <v>699</v>
      </c>
      <c r="O62" s="137"/>
      <c r="P62" s="137"/>
    </row>
    <row r="63" spans="1:16" x14ac:dyDescent="0.15">
      <c r="A63" s="137" t="s">
        <v>28</v>
      </c>
      <c r="B63" s="137">
        <f>'将来負担比率（分子）の構造'!I$44</f>
        <v>144</v>
      </c>
      <c r="C63" s="137"/>
      <c r="D63" s="137"/>
      <c r="E63" s="137">
        <f>'将来負担比率（分子）の構造'!J$44</f>
        <v>156</v>
      </c>
      <c r="F63" s="137"/>
      <c r="G63" s="137"/>
      <c r="H63" s="137">
        <f>'将来負担比率（分子）の構造'!K$44</f>
        <v>173</v>
      </c>
      <c r="I63" s="137"/>
      <c r="J63" s="137"/>
      <c r="K63" s="137">
        <f>'将来負担比率（分子）の構造'!L$44</f>
        <v>161</v>
      </c>
      <c r="L63" s="137"/>
      <c r="M63" s="137"/>
      <c r="N63" s="137">
        <f>'将来負担比率（分子）の構造'!M$44</f>
        <v>149</v>
      </c>
      <c r="O63" s="137"/>
      <c r="P63" s="137"/>
    </row>
    <row r="64" spans="1:16" x14ac:dyDescent="0.15">
      <c r="A64" s="137" t="s">
        <v>27</v>
      </c>
      <c r="B64" s="137">
        <f>'将来負担比率（分子）の構造'!I$43</f>
        <v>1030</v>
      </c>
      <c r="C64" s="137"/>
      <c r="D64" s="137"/>
      <c r="E64" s="137">
        <f>'将来負担比率（分子）の構造'!J$43</f>
        <v>960</v>
      </c>
      <c r="F64" s="137"/>
      <c r="G64" s="137"/>
      <c r="H64" s="137">
        <f>'将来負担比率（分子）の構造'!K$43</f>
        <v>933</v>
      </c>
      <c r="I64" s="137"/>
      <c r="J64" s="137"/>
      <c r="K64" s="137">
        <f>'将来負担比率（分子）の構造'!L$43</f>
        <v>915</v>
      </c>
      <c r="L64" s="137"/>
      <c r="M64" s="137"/>
      <c r="N64" s="137">
        <f>'将来負担比率（分子）の構造'!M$43</f>
        <v>888</v>
      </c>
      <c r="O64" s="137"/>
      <c r="P64" s="137"/>
    </row>
    <row r="65" spans="1:16" x14ac:dyDescent="0.15">
      <c r="A65" s="137" t="s">
        <v>26</v>
      </c>
      <c r="B65" s="137">
        <f>'将来負担比率（分子）の構造'!I$42</f>
        <v>120</v>
      </c>
      <c r="C65" s="137"/>
      <c r="D65" s="137"/>
      <c r="E65" s="137">
        <f>'将来負担比率（分子）の構造'!J$42</f>
        <v>106</v>
      </c>
      <c r="F65" s="137"/>
      <c r="G65" s="137"/>
      <c r="H65" s="137">
        <f>'将来負担比率（分子）の構造'!K$42</f>
        <v>93</v>
      </c>
      <c r="I65" s="137"/>
      <c r="J65" s="137"/>
      <c r="K65" s="137">
        <f>'将来負担比率（分子）の構造'!L$42</f>
        <v>79</v>
      </c>
      <c r="L65" s="137"/>
      <c r="M65" s="137"/>
      <c r="N65" s="137">
        <f>'将来負担比率（分子）の構造'!M$42</f>
        <v>66</v>
      </c>
      <c r="O65" s="137"/>
      <c r="P65" s="137"/>
    </row>
    <row r="66" spans="1:16" x14ac:dyDescent="0.15">
      <c r="A66" s="137" t="s">
        <v>25</v>
      </c>
      <c r="B66" s="137">
        <f>'将来負担比率（分子）の構造'!I$41</f>
        <v>3687</v>
      </c>
      <c r="C66" s="137"/>
      <c r="D66" s="137"/>
      <c r="E66" s="137">
        <f>'将来負担比率（分子）の構造'!J$41</f>
        <v>3545</v>
      </c>
      <c r="F66" s="137"/>
      <c r="G66" s="137"/>
      <c r="H66" s="137">
        <f>'将来負担比率（分子）の構造'!K$41</f>
        <v>3263</v>
      </c>
      <c r="I66" s="137"/>
      <c r="J66" s="137"/>
      <c r="K66" s="137">
        <f>'将来負担比率（分子）の構造'!L$41</f>
        <v>4296</v>
      </c>
      <c r="L66" s="137"/>
      <c r="M66" s="137"/>
      <c r="N66" s="137">
        <f>'将来負担比率（分子）の構造'!M$41</f>
        <v>4293</v>
      </c>
      <c r="O66" s="137"/>
      <c r="P66" s="137"/>
    </row>
    <row r="67" spans="1:16" x14ac:dyDescent="0.15">
      <c r="A67" s="137" t="s">
        <v>63</v>
      </c>
      <c r="B67" s="137" t="e">
        <f>NA()</f>
        <v>#N/A</v>
      </c>
      <c r="C67" s="137">
        <f>IF(ISNUMBER('将来負担比率（分子）の構造'!I$53), IF('将来負担比率（分子）の構造'!I$53 &lt; 0, 0, '将来負担比率（分子）の構造'!I$53), NA())</f>
        <v>613</v>
      </c>
      <c r="D67" s="137" t="e">
        <f>NA()</f>
        <v>#N/A</v>
      </c>
      <c r="E67" s="137" t="e">
        <f>NA()</f>
        <v>#N/A</v>
      </c>
      <c r="F67" s="137">
        <f>IF(ISNUMBER('将来負担比率（分子）の構造'!J$53), IF('将来負担比率（分子）の構造'!J$53 &lt; 0, 0, '将来負担比率（分子）の構造'!J$53), NA())</f>
        <v>45</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340</v>
      </c>
      <c r="M67" s="137" t="e">
        <f>NA()</f>
        <v>#N/A</v>
      </c>
      <c r="N67" s="137" t="e">
        <f>NA()</f>
        <v>#N/A</v>
      </c>
      <c r="O67" s="137">
        <f>IF(ISNUMBER('将来負担比率（分子）の構造'!M$53), IF('将来負担比率（分子）の構造'!M$53 &lt; 0, 0, '将来負担比率（分子）の構造'!M$53), NA())</f>
        <v>164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323549</v>
      </c>
      <c r="S5" s="671"/>
      <c r="T5" s="671"/>
      <c r="U5" s="671"/>
      <c r="V5" s="671"/>
      <c r="W5" s="671"/>
      <c r="X5" s="671"/>
      <c r="Y5" s="718"/>
      <c r="Z5" s="731">
        <v>8.1</v>
      </c>
      <c r="AA5" s="731"/>
      <c r="AB5" s="731"/>
      <c r="AC5" s="731"/>
      <c r="AD5" s="732">
        <v>323549</v>
      </c>
      <c r="AE5" s="732"/>
      <c r="AF5" s="732"/>
      <c r="AG5" s="732"/>
      <c r="AH5" s="732"/>
      <c r="AI5" s="732"/>
      <c r="AJ5" s="732"/>
      <c r="AK5" s="732"/>
      <c r="AL5" s="719">
        <v>15.1</v>
      </c>
      <c r="AM5" s="688"/>
      <c r="AN5" s="688"/>
      <c r="AO5" s="720"/>
      <c r="AP5" s="707" t="s">
        <v>210</v>
      </c>
      <c r="AQ5" s="708"/>
      <c r="AR5" s="708"/>
      <c r="AS5" s="708"/>
      <c r="AT5" s="708"/>
      <c r="AU5" s="708"/>
      <c r="AV5" s="708"/>
      <c r="AW5" s="708"/>
      <c r="AX5" s="708"/>
      <c r="AY5" s="708"/>
      <c r="AZ5" s="708"/>
      <c r="BA5" s="708"/>
      <c r="BB5" s="708"/>
      <c r="BC5" s="708"/>
      <c r="BD5" s="708"/>
      <c r="BE5" s="708"/>
      <c r="BF5" s="709"/>
      <c r="BG5" s="620">
        <v>323549</v>
      </c>
      <c r="BH5" s="621"/>
      <c r="BI5" s="621"/>
      <c r="BJ5" s="621"/>
      <c r="BK5" s="621"/>
      <c r="BL5" s="621"/>
      <c r="BM5" s="621"/>
      <c r="BN5" s="622"/>
      <c r="BO5" s="673">
        <v>100</v>
      </c>
      <c r="BP5" s="673"/>
      <c r="BQ5" s="673"/>
      <c r="BR5" s="673"/>
      <c r="BS5" s="674">
        <v>25883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35967</v>
      </c>
      <c r="S6" s="621"/>
      <c r="T6" s="621"/>
      <c r="U6" s="621"/>
      <c r="V6" s="621"/>
      <c r="W6" s="621"/>
      <c r="X6" s="621"/>
      <c r="Y6" s="622"/>
      <c r="Z6" s="673">
        <v>0.9</v>
      </c>
      <c r="AA6" s="673"/>
      <c r="AB6" s="673"/>
      <c r="AC6" s="673"/>
      <c r="AD6" s="674">
        <v>35967</v>
      </c>
      <c r="AE6" s="674"/>
      <c r="AF6" s="674"/>
      <c r="AG6" s="674"/>
      <c r="AH6" s="674"/>
      <c r="AI6" s="674"/>
      <c r="AJ6" s="674"/>
      <c r="AK6" s="674"/>
      <c r="AL6" s="643">
        <v>1.7</v>
      </c>
      <c r="AM6" s="675"/>
      <c r="AN6" s="675"/>
      <c r="AO6" s="676"/>
      <c r="AP6" s="617" t="s">
        <v>215</v>
      </c>
      <c r="AQ6" s="618"/>
      <c r="AR6" s="618"/>
      <c r="AS6" s="618"/>
      <c r="AT6" s="618"/>
      <c r="AU6" s="618"/>
      <c r="AV6" s="618"/>
      <c r="AW6" s="618"/>
      <c r="AX6" s="618"/>
      <c r="AY6" s="618"/>
      <c r="AZ6" s="618"/>
      <c r="BA6" s="618"/>
      <c r="BB6" s="618"/>
      <c r="BC6" s="618"/>
      <c r="BD6" s="618"/>
      <c r="BE6" s="618"/>
      <c r="BF6" s="619"/>
      <c r="BG6" s="620">
        <v>323549</v>
      </c>
      <c r="BH6" s="621"/>
      <c r="BI6" s="621"/>
      <c r="BJ6" s="621"/>
      <c r="BK6" s="621"/>
      <c r="BL6" s="621"/>
      <c r="BM6" s="621"/>
      <c r="BN6" s="622"/>
      <c r="BO6" s="673">
        <v>100</v>
      </c>
      <c r="BP6" s="673"/>
      <c r="BQ6" s="673"/>
      <c r="BR6" s="673"/>
      <c r="BS6" s="674">
        <v>25883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47690</v>
      </c>
      <c r="CS6" s="621"/>
      <c r="CT6" s="621"/>
      <c r="CU6" s="621"/>
      <c r="CV6" s="621"/>
      <c r="CW6" s="621"/>
      <c r="CX6" s="621"/>
      <c r="CY6" s="622"/>
      <c r="CZ6" s="673">
        <v>1.2</v>
      </c>
      <c r="DA6" s="673"/>
      <c r="DB6" s="673"/>
      <c r="DC6" s="673"/>
      <c r="DD6" s="626" t="s">
        <v>217</v>
      </c>
      <c r="DE6" s="621"/>
      <c r="DF6" s="621"/>
      <c r="DG6" s="621"/>
      <c r="DH6" s="621"/>
      <c r="DI6" s="621"/>
      <c r="DJ6" s="621"/>
      <c r="DK6" s="621"/>
      <c r="DL6" s="621"/>
      <c r="DM6" s="621"/>
      <c r="DN6" s="621"/>
      <c r="DO6" s="621"/>
      <c r="DP6" s="622"/>
      <c r="DQ6" s="626">
        <v>47683</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491</v>
      </c>
      <c r="S7" s="621"/>
      <c r="T7" s="621"/>
      <c r="U7" s="621"/>
      <c r="V7" s="621"/>
      <c r="W7" s="621"/>
      <c r="X7" s="621"/>
      <c r="Y7" s="622"/>
      <c r="Z7" s="673">
        <v>0</v>
      </c>
      <c r="AA7" s="673"/>
      <c r="AB7" s="673"/>
      <c r="AC7" s="673"/>
      <c r="AD7" s="674">
        <v>491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130985</v>
      </c>
      <c r="BH7" s="621"/>
      <c r="BI7" s="621"/>
      <c r="BJ7" s="621"/>
      <c r="BK7" s="621"/>
      <c r="BL7" s="621"/>
      <c r="BM7" s="621"/>
      <c r="BN7" s="622"/>
      <c r="BO7" s="673">
        <v>40.5</v>
      </c>
      <c r="BP7" s="673"/>
      <c r="BQ7" s="673"/>
      <c r="BR7" s="673"/>
      <c r="BS7" s="674">
        <v>4748</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886489</v>
      </c>
      <c r="CS7" s="621"/>
      <c r="CT7" s="621"/>
      <c r="CU7" s="621"/>
      <c r="CV7" s="621"/>
      <c r="CW7" s="621"/>
      <c r="CX7" s="621"/>
      <c r="CY7" s="622"/>
      <c r="CZ7" s="673">
        <v>22.6</v>
      </c>
      <c r="DA7" s="673"/>
      <c r="DB7" s="673"/>
      <c r="DC7" s="673"/>
      <c r="DD7" s="626">
        <v>88453</v>
      </c>
      <c r="DE7" s="621"/>
      <c r="DF7" s="621"/>
      <c r="DG7" s="621"/>
      <c r="DH7" s="621"/>
      <c r="DI7" s="621"/>
      <c r="DJ7" s="621"/>
      <c r="DK7" s="621"/>
      <c r="DL7" s="621"/>
      <c r="DM7" s="621"/>
      <c r="DN7" s="621"/>
      <c r="DO7" s="621"/>
      <c r="DP7" s="622"/>
      <c r="DQ7" s="626">
        <v>668286</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756</v>
      </c>
      <c r="S8" s="621"/>
      <c r="T8" s="621"/>
      <c r="U8" s="621"/>
      <c r="V8" s="621"/>
      <c r="W8" s="621"/>
      <c r="X8" s="621"/>
      <c r="Y8" s="622"/>
      <c r="Z8" s="673">
        <v>0</v>
      </c>
      <c r="AA8" s="673"/>
      <c r="AB8" s="673"/>
      <c r="AC8" s="673"/>
      <c r="AD8" s="674">
        <v>756</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5294</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939247</v>
      </c>
      <c r="CS8" s="621"/>
      <c r="CT8" s="621"/>
      <c r="CU8" s="621"/>
      <c r="CV8" s="621"/>
      <c r="CW8" s="621"/>
      <c r="CX8" s="621"/>
      <c r="CY8" s="622"/>
      <c r="CZ8" s="673">
        <v>24</v>
      </c>
      <c r="DA8" s="673"/>
      <c r="DB8" s="673"/>
      <c r="DC8" s="673"/>
      <c r="DD8" s="626" t="s">
        <v>217</v>
      </c>
      <c r="DE8" s="621"/>
      <c r="DF8" s="621"/>
      <c r="DG8" s="621"/>
      <c r="DH8" s="621"/>
      <c r="DI8" s="621"/>
      <c r="DJ8" s="621"/>
      <c r="DK8" s="621"/>
      <c r="DL8" s="621"/>
      <c r="DM8" s="621"/>
      <c r="DN8" s="621"/>
      <c r="DO8" s="621"/>
      <c r="DP8" s="622"/>
      <c r="DQ8" s="626">
        <v>527512</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491</v>
      </c>
      <c r="S9" s="621"/>
      <c r="T9" s="621"/>
      <c r="U9" s="621"/>
      <c r="V9" s="621"/>
      <c r="W9" s="621"/>
      <c r="X9" s="621"/>
      <c r="Y9" s="622"/>
      <c r="Z9" s="673">
        <v>0</v>
      </c>
      <c r="AA9" s="673"/>
      <c r="AB9" s="673"/>
      <c r="AC9" s="673"/>
      <c r="AD9" s="674">
        <v>491</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99770</v>
      </c>
      <c r="BH9" s="621"/>
      <c r="BI9" s="621"/>
      <c r="BJ9" s="621"/>
      <c r="BK9" s="621"/>
      <c r="BL9" s="621"/>
      <c r="BM9" s="621"/>
      <c r="BN9" s="622"/>
      <c r="BO9" s="673">
        <v>30.8</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327112</v>
      </c>
      <c r="CS9" s="621"/>
      <c r="CT9" s="621"/>
      <c r="CU9" s="621"/>
      <c r="CV9" s="621"/>
      <c r="CW9" s="621"/>
      <c r="CX9" s="621"/>
      <c r="CY9" s="622"/>
      <c r="CZ9" s="673">
        <v>8.3000000000000007</v>
      </c>
      <c r="DA9" s="673"/>
      <c r="DB9" s="673"/>
      <c r="DC9" s="673"/>
      <c r="DD9" s="626">
        <v>10485</v>
      </c>
      <c r="DE9" s="621"/>
      <c r="DF9" s="621"/>
      <c r="DG9" s="621"/>
      <c r="DH9" s="621"/>
      <c r="DI9" s="621"/>
      <c r="DJ9" s="621"/>
      <c r="DK9" s="621"/>
      <c r="DL9" s="621"/>
      <c r="DM9" s="621"/>
      <c r="DN9" s="621"/>
      <c r="DO9" s="621"/>
      <c r="DP9" s="622"/>
      <c r="DQ9" s="626">
        <v>278527</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62961</v>
      </c>
      <c r="S10" s="621"/>
      <c r="T10" s="621"/>
      <c r="U10" s="621"/>
      <c r="V10" s="621"/>
      <c r="W10" s="621"/>
      <c r="X10" s="621"/>
      <c r="Y10" s="622"/>
      <c r="Z10" s="673">
        <v>1.6</v>
      </c>
      <c r="AA10" s="673"/>
      <c r="AB10" s="673"/>
      <c r="AC10" s="673"/>
      <c r="AD10" s="674">
        <v>62961</v>
      </c>
      <c r="AE10" s="674"/>
      <c r="AF10" s="674"/>
      <c r="AG10" s="674"/>
      <c r="AH10" s="674"/>
      <c r="AI10" s="674"/>
      <c r="AJ10" s="674"/>
      <c r="AK10" s="674"/>
      <c r="AL10" s="643">
        <v>2.9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14269</v>
      </c>
      <c r="BH10" s="621"/>
      <c r="BI10" s="621"/>
      <c r="BJ10" s="621"/>
      <c r="BK10" s="621"/>
      <c r="BL10" s="621"/>
      <c r="BM10" s="621"/>
      <c r="BN10" s="622"/>
      <c r="BO10" s="673">
        <v>4.4000000000000004</v>
      </c>
      <c r="BP10" s="673"/>
      <c r="BQ10" s="673"/>
      <c r="BR10" s="673"/>
      <c r="BS10" s="626">
        <v>2438</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11652</v>
      </c>
      <c r="BH11" s="621"/>
      <c r="BI11" s="621"/>
      <c r="BJ11" s="621"/>
      <c r="BK11" s="621"/>
      <c r="BL11" s="621"/>
      <c r="BM11" s="621"/>
      <c r="BN11" s="622"/>
      <c r="BO11" s="673">
        <v>3.6</v>
      </c>
      <c r="BP11" s="673"/>
      <c r="BQ11" s="673"/>
      <c r="BR11" s="673"/>
      <c r="BS11" s="626">
        <v>2310</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251386</v>
      </c>
      <c r="CS11" s="621"/>
      <c r="CT11" s="621"/>
      <c r="CU11" s="621"/>
      <c r="CV11" s="621"/>
      <c r="CW11" s="621"/>
      <c r="CX11" s="621"/>
      <c r="CY11" s="622"/>
      <c r="CZ11" s="673">
        <v>6.4</v>
      </c>
      <c r="DA11" s="673"/>
      <c r="DB11" s="673"/>
      <c r="DC11" s="673"/>
      <c r="DD11" s="626">
        <v>54277</v>
      </c>
      <c r="DE11" s="621"/>
      <c r="DF11" s="621"/>
      <c r="DG11" s="621"/>
      <c r="DH11" s="621"/>
      <c r="DI11" s="621"/>
      <c r="DJ11" s="621"/>
      <c r="DK11" s="621"/>
      <c r="DL11" s="621"/>
      <c r="DM11" s="621"/>
      <c r="DN11" s="621"/>
      <c r="DO11" s="621"/>
      <c r="DP11" s="622"/>
      <c r="DQ11" s="626">
        <v>159306</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159964</v>
      </c>
      <c r="BH12" s="621"/>
      <c r="BI12" s="621"/>
      <c r="BJ12" s="621"/>
      <c r="BK12" s="621"/>
      <c r="BL12" s="621"/>
      <c r="BM12" s="621"/>
      <c r="BN12" s="622"/>
      <c r="BO12" s="673">
        <v>49.4</v>
      </c>
      <c r="BP12" s="673"/>
      <c r="BQ12" s="673"/>
      <c r="BR12" s="673"/>
      <c r="BS12" s="626">
        <v>21135</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99566</v>
      </c>
      <c r="CS12" s="621"/>
      <c r="CT12" s="621"/>
      <c r="CU12" s="621"/>
      <c r="CV12" s="621"/>
      <c r="CW12" s="621"/>
      <c r="CX12" s="621"/>
      <c r="CY12" s="622"/>
      <c r="CZ12" s="673">
        <v>2.5</v>
      </c>
      <c r="DA12" s="673"/>
      <c r="DB12" s="673"/>
      <c r="DC12" s="673"/>
      <c r="DD12" s="626">
        <v>64731</v>
      </c>
      <c r="DE12" s="621"/>
      <c r="DF12" s="621"/>
      <c r="DG12" s="621"/>
      <c r="DH12" s="621"/>
      <c r="DI12" s="621"/>
      <c r="DJ12" s="621"/>
      <c r="DK12" s="621"/>
      <c r="DL12" s="621"/>
      <c r="DM12" s="621"/>
      <c r="DN12" s="621"/>
      <c r="DO12" s="621"/>
      <c r="DP12" s="622"/>
      <c r="DQ12" s="626">
        <v>79950</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4228</v>
      </c>
      <c r="S13" s="621"/>
      <c r="T13" s="621"/>
      <c r="U13" s="621"/>
      <c r="V13" s="621"/>
      <c r="W13" s="621"/>
      <c r="X13" s="621"/>
      <c r="Y13" s="622"/>
      <c r="Z13" s="673">
        <v>0.1</v>
      </c>
      <c r="AA13" s="673"/>
      <c r="AB13" s="673"/>
      <c r="AC13" s="673"/>
      <c r="AD13" s="674">
        <v>4228</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156892</v>
      </c>
      <c r="BH13" s="621"/>
      <c r="BI13" s="621"/>
      <c r="BJ13" s="621"/>
      <c r="BK13" s="621"/>
      <c r="BL13" s="621"/>
      <c r="BM13" s="621"/>
      <c r="BN13" s="622"/>
      <c r="BO13" s="673">
        <v>48.5</v>
      </c>
      <c r="BP13" s="673"/>
      <c r="BQ13" s="673"/>
      <c r="BR13" s="673"/>
      <c r="BS13" s="626">
        <v>21135</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484684</v>
      </c>
      <c r="CS13" s="621"/>
      <c r="CT13" s="621"/>
      <c r="CU13" s="621"/>
      <c r="CV13" s="621"/>
      <c r="CW13" s="621"/>
      <c r="CX13" s="621"/>
      <c r="CY13" s="622"/>
      <c r="CZ13" s="673">
        <v>12.4</v>
      </c>
      <c r="DA13" s="673"/>
      <c r="DB13" s="673"/>
      <c r="DC13" s="673"/>
      <c r="DD13" s="626">
        <v>395558</v>
      </c>
      <c r="DE13" s="621"/>
      <c r="DF13" s="621"/>
      <c r="DG13" s="621"/>
      <c r="DH13" s="621"/>
      <c r="DI13" s="621"/>
      <c r="DJ13" s="621"/>
      <c r="DK13" s="621"/>
      <c r="DL13" s="621"/>
      <c r="DM13" s="621"/>
      <c r="DN13" s="621"/>
      <c r="DO13" s="621"/>
      <c r="DP13" s="622"/>
      <c r="DQ13" s="626">
        <v>122635</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11816</v>
      </c>
      <c r="BH14" s="621"/>
      <c r="BI14" s="621"/>
      <c r="BJ14" s="621"/>
      <c r="BK14" s="621"/>
      <c r="BL14" s="621"/>
      <c r="BM14" s="621"/>
      <c r="BN14" s="622"/>
      <c r="BO14" s="673">
        <v>3.7</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145524</v>
      </c>
      <c r="CS14" s="621"/>
      <c r="CT14" s="621"/>
      <c r="CU14" s="621"/>
      <c r="CV14" s="621"/>
      <c r="CW14" s="621"/>
      <c r="CX14" s="621"/>
      <c r="CY14" s="622"/>
      <c r="CZ14" s="673">
        <v>3.7</v>
      </c>
      <c r="DA14" s="673"/>
      <c r="DB14" s="673"/>
      <c r="DC14" s="673"/>
      <c r="DD14" s="626">
        <v>18040</v>
      </c>
      <c r="DE14" s="621"/>
      <c r="DF14" s="621"/>
      <c r="DG14" s="621"/>
      <c r="DH14" s="621"/>
      <c r="DI14" s="621"/>
      <c r="DJ14" s="621"/>
      <c r="DK14" s="621"/>
      <c r="DL14" s="621"/>
      <c r="DM14" s="621"/>
      <c r="DN14" s="621"/>
      <c r="DO14" s="621"/>
      <c r="DP14" s="622"/>
      <c r="DQ14" s="626">
        <v>124827</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355</v>
      </c>
      <c r="S15" s="621"/>
      <c r="T15" s="621"/>
      <c r="U15" s="621"/>
      <c r="V15" s="621"/>
      <c r="W15" s="621"/>
      <c r="X15" s="621"/>
      <c r="Y15" s="622"/>
      <c r="Z15" s="673">
        <v>0</v>
      </c>
      <c r="AA15" s="673"/>
      <c r="AB15" s="673"/>
      <c r="AC15" s="673"/>
      <c r="AD15" s="674">
        <v>355</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20784</v>
      </c>
      <c r="BH15" s="621"/>
      <c r="BI15" s="621"/>
      <c r="BJ15" s="621"/>
      <c r="BK15" s="621"/>
      <c r="BL15" s="621"/>
      <c r="BM15" s="621"/>
      <c r="BN15" s="622"/>
      <c r="BO15" s="673">
        <v>6.4</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307453</v>
      </c>
      <c r="CS15" s="621"/>
      <c r="CT15" s="621"/>
      <c r="CU15" s="621"/>
      <c r="CV15" s="621"/>
      <c r="CW15" s="621"/>
      <c r="CX15" s="621"/>
      <c r="CY15" s="622"/>
      <c r="CZ15" s="673">
        <v>7.8</v>
      </c>
      <c r="DA15" s="673"/>
      <c r="DB15" s="673"/>
      <c r="DC15" s="673"/>
      <c r="DD15" s="626">
        <v>37906</v>
      </c>
      <c r="DE15" s="621"/>
      <c r="DF15" s="621"/>
      <c r="DG15" s="621"/>
      <c r="DH15" s="621"/>
      <c r="DI15" s="621"/>
      <c r="DJ15" s="621"/>
      <c r="DK15" s="621"/>
      <c r="DL15" s="621"/>
      <c r="DM15" s="621"/>
      <c r="DN15" s="621"/>
      <c r="DO15" s="621"/>
      <c r="DP15" s="622"/>
      <c r="DQ15" s="626">
        <v>261557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2060645</v>
      </c>
      <c r="S16" s="621"/>
      <c r="T16" s="621"/>
      <c r="U16" s="621"/>
      <c r="V16" s="621"/>
      <c r="W16" s="621"/>
      <c r="X16" s="621"/>
      <c r="Y16" s="622"/>
      <c r="Z16" s="673">
        <v>51.4</v>
      </c>
      <c r="AA16" s="673"/>
      <c r="AB16" s="673"/>
      <c r="AC16" s="673"/>
      <c r="AD16" s="674">
        <v>1706038</v>
      </c>
      <c r="AE16" s="674"/>
      <c r="AF16" s="674"/>
      <c r="AG16" s="674"/>
      <c r="AH16" s="674"/>
      <c r="AI16" s="674"/>
      <c r="AJ16" s="674"/>
      <c r="AK16" s="674"/>
      <c r="AL16" s="643">
        <v>79.8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12560</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3735</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1706038</v>
      </c>
      <c r="S17" s="621"/>
      <c r="T17" s="621"/>
      <c r="U17" s="621"/>
      <c r="V17" s="621"/>
      <c r="W17" s="621"/>
      <c r="X17" s="621"/>
      <c r="Y17" s="622"/>
      <c r="Z17" s="673">
        <v>42.6</v>
      </c>
      <c r="AA17" s="673"/>
      <c r="AB17" s="673"/>
      <c r="AC17" s="673"/>
      <c r="AD17" s="674">
        <v>1706038</v>
      </c>
      <c r="AE17" s="674"/>
      <c r="AF17" s="674"/>
      <c r="AG17" s="674"/>
      <c r="AH17" s="674"/>
      <c r="AI17" s="674"/>
      <c r="AJ17" s="674"/>
      <c r="AK17" s="674"/>
      <c r="AL17" s="643">
        <v>79.8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419342</v>
      </c>
      <c r="CS17" s="621"/>
      <c r="CT17" s="621"/>
      <c r="CU17" s="621"/>
      <c r="CV17" s="621"/>
      <c r="CW17" s="621"/>
      <c r="CX17" s="621"/>
      <c r="CY17" s="622"/>
      <c r="CZ17" s="673">
        <v>10.7</v>
      </c>
      <c r="DA17" s="673"/>
      <c r="DB17" s="673"/>
      <c r="DC17" s="673"/>
      <c r="DD17" s="626" t="s">
        <v>112</v>
      </c>
      <c r="DE17" s="621"/>
      <c r="DF17" s="621"/>
      <c r="DG17" s="621"/>
      <c r="DH17" s="621"/>
      <c r="DI17" s="621"/>
      <c r="DJ17" s="621"/>
      <c r="DK17" s="621"/>
      <c r="DL17" s="621"/>
      <c r="DM17" s="621"/>
      <c r="DN17" s="621"/>
      <c r="DO17" s="621"/>
      <c r="DP17" s="622"/>
      <c r="DQ17" s="626">
        <v>419342</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354607</v>
      </c>
      <c r="S18" s="621"/>
      <c r="T18" s="621"/>
      <c r="U18" s="621"/>
      <c r="V18" s="621"/>
      <c r="W18" s="621"/>
      <c r="X18" s="621"/>
      <c r="Y18" s="622"/>
      <c r="Z18" s="673">
        <v>8.8000000000000007</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2489443</v>
      </c>
      <c r="S20" s="621"/>
      <c r="T20" s="621"/>
      <c r="U20" s="621"/>
      <c r="V20" s="621"/>
      <c r="W20" s="621"/>
      <c r="X20" s="621"/>
      <c r="Y20" s="622"/>
      <c r="Z20" s="673">
        <v>62.1</v>
      </c>
      <c r="AA20" s="673"/>
      <c r="AB20" s="673"/>
      <c r="AC20" s="673"/>
      <c r="AD20" s="674">
        <v>2134836</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3921053</v>
      </c>
      <c r="CS20" s="621"/>
      <c r="CT20" s="621"/>
      <c r="CU20" s="621"/>
      <c r="CV20" s="621"/>
      <c r="CW20" s="621"/>
      <c r="CX20" s="621"/>
      <c r="CY20" s="622"/>
      <c r="CZ20" s="673">
        <v>100</v>
      </c>
      <c r="DA20" s="673"/>
      <c r="DB20" s="673"/>
      <c r="DC20" s="673"/>
      <c r="DD20" s="626">
        <v>669450</v>
      </c>
      <c r="DE20" s="621"/>
      <c r="DF20" s="621"/>
      <c r="DG20" s="621"/>
      <c r="DH20" s="621"/>
      <c r="DI20" s="621"/>
      <c r="DJ20" s="621"/>
      <c r="DK20" s="621"/>
      <c r="DL20" s="621"/>
      <c r="DM20" s="621"/>
      <c r="DN20" s="621"/>
      <c r="DO20" s="621"/>
      <c r="DP20" s="622"/>
      <c r="DQ20" s="626">
        <v>2693360</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4" t="s">
        <v>261</v>
      </c>
      <c r="AQ21" s="721"/>
      <c r="AR21" s="721"/>
      <c r="AS21" s="721"/>
      <c r="AT21" s="721"/>
      <c r="AU21" s="721"/>
      <c r="AV21" s="721"/>
      <c r="AW21" s="721"/>
      <c r="AX21" s="721"/>
      <c r="AY21" s="721"/>
      <c r="AZ21" s="721"/>
      <c r="BA21" s="721"/>
      <c r="BB21" s="721"/>
      <c r="BC21" s="721"/>
      <c r="BD21" s="721"/>
      <c r="BE21" s="721"/>
      <c r="BF21" s="716"/>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33784</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4" t="s">
        <v>263</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80294</v>
      </c>
      <c r="S23" s="621"/>
      <c r="T23" s="621"/>
      <c r="U23" s="621"/>
      <c r="V23" s="621"/>
      <c r="W23" s="621"/>
      <c r="X23" s="621"/>
      <c r="Y23" s="622"/>
      <c r="Z23" s="673">
        <v>2</v>
      </c>
      <c r="AA23" s="673"/>
      <c r="AB23" s="673"/>
      <c r="AC23" s="673"/>
      <c r="AD23" s="674">
        <v>419</v>
      </c>
      <c r="AE23" s="674"/>
      <c r="AF23" s="674"/>
      <c r="AG23" s="674"/>
      <c r="AH23" s="674"/>
      <c r="AI23" s="674"/>
      <c r="AJ23" s="674"/>
      <c r="AK23" s="674"/>
      <c r="AL23" s="643">
        <v>0</v>
      </c>
      <c r="AM23" s="675"/>
      <c r="AN23" s="675"/>
      <c r="AO23" s="676"/>
      <c r="AP23" s="714" t="s">
        <v>266</v>
      </c>
      <c r="AQ23" s="721"/>
      <c r="AR23" s="721"/>
      <c r="AS23" s="721"/>
      <c r="AT23" s="721"/>
      <c r="AU23" s="721"/>
      <c r="AV23" s="721"/>
      <c r="AW23" s="721"/>
      <c r="AX23" s="721"/>
      <c r="AY23" s="721"/>
      <c r="AZ23" s="721"/>
      <c r="BA23" s="721"/>
      <c r="BB23" s="721"/>
      <c r="BC23" s="721"/>
      <c r="BD23" s="721"/>
      <c r="BE23" s="721"/>
      <c r="BF23" s="716"/>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11644</v>
      </c>
      <c r="S24" s="621"/>
      <c r="T24" s="621"/>
      <c r="U24" s="621"/>
      <c r="V24" s="621"/>
      <c r="W24" s="621"/>
      <c r="X24" s="621"/>
      <c r="Y24" s="622"/>
      <c r="Z24" s="673">
        <v>0.3</v>
      </c>
      <c r="AA24" s="673"/>
      <c r="AB24" s="673"/>
      <c r="AC24" s="673"/>
      <c r="AD24" s="674">
        <v>739</v>
      </c>
      <c r="AE24" s="674"/>
      <c r="AF24" s="674"/>
      <c r="AG24" s="674"/>
      <c r="AH24" s="674"/>
      <c r="AI24" s="674"/>
      <c r="AJ24" s="674"/>
      <c r="AK24" s="674"/>
      <c r="AL24" s="643">
        <v>0</v>
      </c>
      <c r="AM24" s="675"/>
      <c r="AN24" s="675"/>
      <c r="AO24" s="676"/>
      <c r="AP24" s="714" t="s">
        <v>273</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1473536</v>
      </c>
      <c r="CS24" s="671"/>
      <c r="CT24" s="671"/>
      <c r="CU24" s="671"/>
      <c r="CV24" s="671"/>
      <c r="CW24" s="671"/>
      <c r="CX24" s="671"/>
      <c r="CY24" s="718"/>
      <c r="CZ24" s="722">
        <v>37.6</v>
      </c>
      <c r="DA24" s="723"/>
      <c r="DB24" s="723"/>
      <c r="DC24" s="724"/>
      <c r="DD24" s="717">
        <v>1107793</v>
      </c>
      <c r="DE24" s="671"/>
      <c r="DF24" s="671"/>
      <c r="DG24" s="671"/>
      <c r="DH24" s="671"/>
      <c r="DI24" s="671"/>
      <c r="DJ24" s="671"/>
      <c r="DK24" s="718"/>
      <c r="DL24" s="717">
        <v>1085204</v>
      </c>
      <c r="DM24" s="671"/>
      <c r="DN24" s="671"/>
      <c r="DO24" s="671"/>
      <c r="DP24" s="671"/>
      <c r="DQ24" s="671"/>
      <c r="DR24" s="671"/>
      <c r="DS24" s="671"/>
      <c r="DT24" s="671"/>
      <c r="DU24" s="671"/>
      <c r="DV24" s="718"/>
      <c r="DW24" s="719">
        <v>48.9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496057</v>
      </c>
      <c r="S25" s="621"/>
      <c r="T25" s="621"/>
      <c r="U25" s="621"/>
      <c r="V25" s="621"/>
      <c r="W25" s="621"/>
      <c r="X25" s="621"/>
      <c r="Y25" s="622"/>
      <c r="Z25" s="673">
        <v>12.4</v>
      </c>
      <c r="AA25" s="673"/>
      <c r="AB25" s="673"/>
      <c r="AC25" s="673"/>
      <c r="AD25" s="674" t="s">
        <v>112</v>
      </c>
      <c r="AE25" s="674"/>
      <c r="AF25" s="674"/>
      <c r="AG25" s="674"/>
      <c r="AH25" s="674"/>
      <c r="AI25" s="674"/>
      <c r="AJ25" s="674"/>
      <c r="AK25" s="674"/>
      <c r="AL25" s="643" t="s">
        <v>112</v>
      </c>
      <c r="AM25" s="675"/>
      <c r="AN25" s="675"/>
      <c r="AO25" s="676"/>
      <c r="AP25" s="714" t="s">
        <v>276</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532464</v>
      </c>
      <c r="CS25" s="639"/>
      <c r="CT25" s="639"/>
      <c r="CU25" s="639"/>
      <c r="CV25" s="639"/>
      <c r="CW25" s="639"/>
      <c r="CX25" s="639"/>
      <c r="CY25" s="640"/>
      <c r="CZ25" s="623">
        <v>13.6</v>
      </c>
      <c r="DA25" s="641"/>
      <c r="DB25" s="641"/>
      <c r="DC25" s="642"/>
      <c r="DD25" s="626">
        <v>500084</v>
      </c>
      <c r="DE25" s="639"/>
      <c r="DF25" s="639"/>
      <c r="DG25" s="639"/>
      <c r="DH25" s="639"/>
      <c r="DI25" s="639"/>
      <c r="DJ25" s="639"/>
      <c r="DK25" s="640"/>
      <c r="DL25" s="626">
        <v>478899</v>
      </c>
      <c r="DM25" s="639"/>
      <c r="DN25" s="639"/>
      <c r="DO25" s="639"/>
      <c r="DP25" s="639"/>
      <c r="DQ25" s="639"/>
      <c r="DR25" s="639"/>
      <c r="DS25" s="639"/>
      <c r="DT25" s="639"/>
      <c r="DU25" s="639"/>
      <c r="DV25" s="640"/>
      <c r="DW25" s="643">
        <v>21.6</v>
      </c>
      <c r="DX25" s="644"/>
      <c r="DY25" s="644"/>
      <c r="DZ25" s="644"/>
      <c r="EA25" s="644"/>
      <c r="EB25" s="644"/>
      <c r="EC25" s="645"/>
    </row>
    <row r="26" spans="2:133" ht="11.25" customHeight="1" x14ac:dyDescent="0.15">
      <c r="B26" s="711" t="s">
        <v>278</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279</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279681</v>
      </c>
      <c r="CS26" s="621"/>
      <c r="CT26" s="621"/>
      <c r="CU26" s="621"/>
      <c r="CV26" s="621"/>
      <c r="CW26" s="621"/>
      <c r="CX26" s="621"/>
      <c r="CY26" s="622"/>
      <c r="CZ26" s="623">
        <v>7.1</v>
      </c>
      <c r="DA26" s="641"/>
      <c r="DB26" s="641"/>
      <c r="DC26" s="642"/>
      <c r="DD26" s="626">
        <v>256116</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206287</v>
      </c>
      <c r="S27" s="621"/>
      <c r="T27" s="621"/>
      <c r="U27" s="621"/>
      <c r="V27" s="621"/>
      <c r="W27" s="621"/>
      <c r="X27" s="621"/>
      <c r="Y27" s="622"/>
      <c r="Z27" s="673">
        <v>5.0999999999999996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323549</v>
      </c>
      <c r="BH27" s="621"/>
      <c r="BI27" s="621"/>
      <c r="BJ27" s="621"/>
      <c r="BK27" s="621"/>
      <c r="BL27" s="621"/>
      <c r="BM27" s="621"/>
      <c r="BN27" s="622"/>
      <c r="BO27" s="673">
        <v>100</v>
      </c>
      <c r="BP27" s="673"/>
      <c r="BQ27" s="673"/>
      <c r="BR27" s="673"/>
      <c r="BS27" s="626">
        <v>25883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521730</v>
      </c>
      <c r="CS27" s="639"/>
      <c r="CT27" s="639"/>
      <c r="CU27" s="639"/>
      <c r="CV27" s="639"/>
      <c r="CW27" s="639"/>
      <c r="CX27" s="639"/>
      <c r="CY27" s="640"/>
      <c r="CZ27" s="623">
        <v>13.3</v>
      </c>
      <c r="DA27" s="641"/>
      <c r="DB27" s="641"/>
      <c r="DC27" s="642"/>
      <c r="DD27" s="626">
        <v>188367</v>
      </c>
      <c r="DE27" s="639"/>
      <c r="DF27" s="639"/>
      <c r="DG27" s="639"/>
      <c r="DH27" s="639"/>
      <c r="DI27" s="639"/>
      <c r="DJ27" s="639"/>
      <c r="DK27" s="640"/>
      <c r="DL27" s="626">
        <v>186963</v>
      </c>
      <c r="DM27" s="639"/>
      <c r="DN27" s="639"/>
      <c r="DO27" s="639"/>
      <c r="DP27" s="639"/>
      <c r="DQ27" s="639"/>
      <c r="DR27" s="639"/>
      <c r="DS27" s="639"/>
      <c r="DT27" s="639"/>
      <c r="DU27" s="639"/>
      <c r="DV27" s="640"/>
      <c r="DW27" s="643">
        <v>8.4</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18859</v>
      </c>
      <c r="S28" s="621"/>
      <c r="T28" s="621"/>
      <c r="U28" s="621"/>
      <c r="V28" s="621"/>
      <c r="W28" s="621"/>
      <c r="X28" s="621"/>
      <c r="Y28" s="622"/>
      <c r="Z28" s="673">
        <v>0.5</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419342</v>
      </c>
      <c r="CS28" s="621"/>
      <c r="CT28" s="621"/>
      <c r="CU28" s="621"/>
      <c r="CV28" s="621"/>
      <c r="CW28" s="621"/>
      <c r="CX28" s="621"/>
      <c r="CY28" s="622"/>
      <c r="CZ28" s="623">
        <v>10.7</v>
      </c>
      <c r="DA28" s="641"/>
      <c r="DB28" s="641"/>
      <c r="DC28" s="642"/>
      <c r="DD28" s="626">
        <v>419342</v>
      </c>
      <c r="DE28" s="621"/>
      <c r="DF28" s="621"/>
      <c r="DG28" s="621"/>
      <c r="DH28" s="621"/>
      <c r="DI28" s="621"/>
      <c r="DJ28" s="621"/>
      <c r="DK28" s="622"/>
      <c r="DL28" s="626">
        <v>419342</v>
      </c>
      <c r="DM28" s="621"/>
      <c r="DN28" s="621"/>
      <c r="DO28" s="621"/>
      <c r="DP28" s="621"/>
      <c r="DQ28" s="621"/>
      <c r="DR28" s="621"/>
      <c r="DS28" s="621"/>
      <c r="DT28" s="621"/>
      <c r="DU28" s="621"/>
      <c r="DV28" s="622"/>
      <c r="DW28" s="643">
        <v>18.899999999999999</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39026</v>
      </c>
      <c r="S29" s="621"/>
      <c r="T29" s="621"/>
      <c r="U29" s="621"/>
      <c r="V29" s="621"/>
      <c r="W29" s="621"/>
      <c r="X29" s="621"/>
      <c r="Y29" s="622"/>
      <c r="Z29" s="673">
        <v>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419273</v>
      </c>
      <c r="CS29" s="639"/>
      <c r="CT29" s="639"/>
      <c r="CU29" s="639"/>
      <c r="CV29" s="639"/>
      <c r="CW29" s="639"/>
      <c r="CX29" s="639"/>
      <c r="CY29" s="640"/>
      <c r="CZ29" s="623">
        <v>10.7</v>
      </c>
      <c r="DA29" s="641"/>
      <c r="DB29" s="641"/>
      <c r="DC29" s="642"/>
      <c r="DD29" s="626">
        <v>419273</v>
      </c>
      <c r="DE29" s="639"/>
      <c r="DF29" s="639"/>
      <c r="DG29" s="639"/>
      <c r="DH29" s="639"/>
      <c r="DI29" s="639"/>
      <c r="DJ29" s="639"/>
      <c r="DK29" s="640"/>
      <c r="DL29" s="626">
        <v>419273</v>
      </c>
      <c r="DM29" s="639"/>
      <c r="DN29" s="639"/>
      <c r="DO29" s="639"/>
      <c r="DP29" s="639"/>
      <c r="DQ29" s="639"/>
      <c r="DR29" s="639"/>
      <c r="DS29" s="639"/>
      <c r="DT29" s="639"/>
      <c r="DU29" s="639"/>
      <c r="DV29" s="640"/>
      <c r="DW29" s="643">
        <v>18.899999999999999</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24217</v>
      </c>
      <c r="S30" s="621"/>
      <c r="T30" s="621"/>
      <c r="U30" s="621"/>
      <c r="V30" s="621"/>
      <c r="W30" s="621"/>
      <c r="X30" s="621"/>
      <c r="Y30" s="622"/>
      <c r="Z30" s="673">
        <v>0.6</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98.3</v>
      </c>
      <c r="BH30" s="687"/>
      <c r="BI30" s="687"/>
      <c r="BJ30" s="687"/>
      <c r="BK30" s="687"/>
      <c r="BL30" s="687"/>
      <c r="BM30" s="688">
        <v>94</v>
      </c>
      <c r="BN30" s="687"/>
      <c r="BO30" s="687"/>
      <c r="BP30" s="687"/>
      <c r="BQ30" s="689"/>
      <c r="BR30" s="686">
        <v>98.4</v>
      </c>
      <c r="BS30" s="687"/>
      <c r="BT30" s="687"/>
      <c r="BU30" s="687"/>
      <c r="BV30" s="687"/>
      <c r="BW30" s="687"/>
      <c r="BX30" s="688">
        <v>93.6</v>
      </c>
      <c r="BY30" s="687"/>
      <c r="BZ30" s="687"/>
      <c r="CA30" s="687"/>
      <c r="CB30" s="689"/>
      <c r="CD30" s="692"/>
      <c r="CE30" s="693"/>
      <c r="CF30" s="657" t="s">
        <v>293</v>
      </c>
      <c r="CG30" s="654"/>
      <c r="CH30" s="654"/>
      <c r="CI30" s="654"/>
      <c r="CJ30" s="654"/>
      <c r="CK30" s="654"/>
      <c r="CL30" s="654"/>
      <c r="CM30" s="654"/>
      <c r="CN30" s="654"/>
      <c r="CO30" s="654"/>
      <c r="CP30" s="654"/>
      <c r="CQ30" s="655"/>
      <c r="CR30" s="620">
        <v>396912</v>
      </c>
      <c r="CS30" s="621"/>
      <c r="CT30" s="621"/>
      <c r="CU30" s="621"/>
      <c r="CV30" s="621"/>
      <c r="CW30" s="621"/>
      <c r="CX30" s="621"/>
      <c r="CY30" s="622"/>
      <c r="CZ30" s="623">
        <v>10.1</v>
      </c>
      <c r="DA30" s="641"/>
      <c r="DB30" s="641"/>
      <c r="DC30" s="642"/>
      <c r="DD30" s="626">
        <v>396912</v>
      </c>
      <c r="DE30" s="621"/>
      <c r="DF30" s="621"/>
      <c r="DG30" s="621"/>
      <c r="DH30" s="621"/>
      <c r="DI30" s="621"/>
      <c r="DJ30" s="621"/>
      <c r="DK30" s="622"/>
      <c r="DL30" s="626">
        <v>396912</v>
      </c>
      <c r="DM30" s="621"/>
      <c r="DN30" s="621"/>
      <c r="DO30" s="621"/>
      <c r="DP30" s="621"/>
      <c r="DQ30" s="621"/>
      <c r="DR30" s="621"/>
      <c r="DS30" s="621"/>
      <c r="DT30" s="621"/>
      <c r="DU30" s="621"/>
      <c r="DV30" s="622"/>
      <c r="DW30" s="643">
        <v>17.899999999999999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122942</v>
      </c>
      <c r="S31" s="621"/>
      <c r="T31" s="621"/>
      <c r="U31" s="621"/>
      <c r="V31" s="621"/>
      <c r="W31" s="621"/>
      <c r="X31" s="621"/>
      <c r="Y31" s="622"/>
      <c r="Z31" s="673">
        <v>3.1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97.4</v>
      </c>
      <c r="BN31" s="685"/>
      <c r="BO31" s="685"/>
      <c r="BP31" s="685"/>
      <c r="BQ31" s="649"/>
      <c r="BR31" s="684">
        <v>99.6</v>
      </c>
      <c r="BS31" s="639"/>
      <c r="BT31" s="639"/>
      <c r="BU31" s="639"/>
      <c r="BV31" s="639"/>
      <c r="BW31" s="639"/>
      <c r="BX31" s="675">
        <v>98</v>
      </c>
      <c r="BY31" s="685"/>
      <c r="BZ31" s="685"/>
      <c r="CA31" s="685"/>
      <c r="CB31" s="649"/>
      <c r="CD31" s="692"/>
      <c r="CE31" s="693"/>
      <c r="CF31" s="657" t="s">
        <v>297</v>
      </c>
      <c r="CG31" s="654"/>
      <c r="CH31" s="654"/>
      <c r="CI31" s="654"/>
      <c r="CJ31" s="654"/>
      <c r="CK31" s="654"/>
      <c r="CL31" s="654"/>
      <c r="CM31" s="654"/>
      <c r="CN31" s="654"/>
      <c r="CO31" s="654"/>
      <c r="CP31" s="654"/>
      <c r="CQ31" s="655"/>
      <c r="CR31" s="620">
        <v>22361</v>
      </c>
      <c r="CS31" s="639"/>
      <c r="CT31" s="639"/>
      <c r="CU31" s="639"/>
      <c r="CV31" s="639"/>
      <c r="CW31" s="639"/>
      <c r="CX31" s="639"/>
      <c r="CY31" s="640"/>
      <c r="CZ31" s="623">
        <v>0.6</v>
      </c>
      <c r="DA31" s="641"/>
      <c r="DB31" s="641"/>
      <c r="DC31" s="642"/>
      <c r="DD31" s="626">
        <v>22361</v>
      </c>
      <c r="DE31" s="639"/>
      <c r="DF31" s="639"/>
      <c r="DG31" s="639"/>
      <c r="DH31" s="639"/>
      <c r="DI31" s="639"/>
      <c r="DJ31" s="639"/>
      <c r="DK31" s="640"/>
      <c r="DL31" s="626">
        <v>22361</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92595</v>
      </c>
      <c r="S32" s="621"/>
      <c r="T32" s="621"/>
      <c r="U32" s="621"/>
      <c r="V32" s="621"/>
      <c r="W32" s="621"/>
      <c r="X32" s="621"/>
      <c r="Y32" s="622"/>
      <c r="Z32" s="673">
        <v>2.2999999999999998</v>
      </c>
      <c r="AA32" s="673"/>
      <c r="AB32" s="673"/>
      <c r="AC32" s="673"/>
      <c r="AD32" s="674">
        <v>655</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97.4</v>
      </c>
      <c r="BH32" s="605"/>
      <c r="BI32" s="605"/>
      <c r="BJ32" s="605"/>
      <c r="BK32" s="605"/>
      <c r="BL32" s="605"/>
      <c r="BM32" s="668">
        <v>90.4</v>
      </c>
      <c r="BN32" s="605"/>
      <c r="BO32" s="605"/>
      <c r="BP32" s="605"/>
      <c r="BQ32" s="662"/>
      <c r="BR32" s="683">
        <v>97</v>
      </c>
      <c r="BS32" s="605"/>
      <c r="BT32" s="605"/>
      <c r="BU32" s="605"/>
      <c r="BV32" s="605"/>
      <c r="BW32" s="605"/>
      <c r="BX32" s="668">
        <v>88.9</v>
      </c>
      <c r="BY32" s="605"/>
      <c r="BZ32" s="605"/>
      <c r="CA32" s="605"/>
      <c r="CB32" s="662"/>
      <c r="CD32" s="694"/>
      <c r="CE32" s="695"/>
      <c r="CF32" s="657" t="s">
        <v>300</v>
      </c>
      <c r="CG32" s="654"/>
      <c r="CH32" s="654"/>
      <c r="CI32" s="654"/>
      <c r="CJ32" s="654"/>
      <c r="CK32" s="654"/>
      <c r="CL32" s="654"/>
      <c r="CM32" s="654"/>
      <c r="CN32" s="654"/>
      <c r="CO32" s="654"/>
      <c r="CP32" s="654"/>
      <c r="CQ32" s="655"/>
      <c r="CR32" s="620">
        <v>69</v>
      </c>
      <c r="CS32" s="621"/>
      <c r="CT32" s="621"/>
      <c r="CU32" s="621"/>
      <c r="CV32" s="621"/>
      <c r="CW32" s="621"/>
      <c r="CX32" s="621"/>
      <c r="CY32" s="622"/>
      <c r="CZ32" s="623">
        <v>0</v>
      </c>
      <c r="DA32" s="641"/>
      <c r="DB32" s="641"/>
      <c r="DC32" s="642"/>
      <c r="DD32" s="626">
        <v>69</v>
      </c>
      <c r="DE32" s="621"/>
      <c r="DF32" s="621"/>
      <c r="DG32" s="621"/>
      <c r="DH32" s="621"/>
      <c r="DI32" s="621"/>
      <c r="DJ32" s="621"/>
      <c r="DK32" s="622"/>
      <c r="DL32" s="626">
        <v>69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394017</v>
      </c>
      <c r="S33" s="621"/>
      <c r="T33" s="621"/>
      <c r="U33" s="621"/>
      <c r="V33" s="621"/>
      <c r="W33" s="621"/>
      <c r="X33" s="621"/>
      <c r="Y33" s="622"/>
      <c r="Z33" s="673">
        <v>9.8000000000000007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1765507</v>
      </c>
      <c r="CS33" s="639"/>
      <c r="CT33" s="639"/>
      <c r="CU33" s="639"/>
      <c r="CV33" s="639"/>
      <c r="CW33" s="639"/>
      <c r="CX33" s="639"/>
      <c r="CY33" s="640"/>
      <c r="CZ33" s="623">
        <v>45</v>
      </c>
      <c r="DA33" s="641"/>
      <c r="DB33" s="641"/>
      <c r="DC33" s="642"/>
      <c r="DD33" s="626">
        <v>1395327</v>
      </c>
      <c r="DE33" s="639"/>
      <c r="DF33" s="639"/>
      <c r="DG33" s="639"/>
      <c r="DH33" s="639"/>
      <c r="DI33" s="639"/>
      <c r="DJ33" s="639"/>
      <c r="DK33" s="640"/>
      <c r="DL33" s="626">
        <v>901934</v>
      </c>
      <c r="DM33" s="639"/>
      <c r="DN33" s="639"/>
      <c r="DO33" s="639"/>
      <c r="DP33" s="639"/>
      <c r="DQ33" s="639"/>
      <c r="DR33" s="639"/>
      <c r="DS33" s="639"/>
      <c r="DT33" s="639"/>
      <c r="DU33" s="639"/>
      <c r="DV33" s="640"/>
      <c r="DW33" s="643">
        <v>40.6</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486290</v>
      </c>
      <c r="CS34" s="621"/>
      <c r="CT34" s="621"/>
      <c r="CU34" s="621"/>
      <c r="CV34" s="621"/>
      <c r="CW34" s="621"/>
      <c r="CX34" s="621"/>
      <c r="CY34" s="622"/>
      <c r="CZ34" s="623">
        <v>12.4</v>
      </c>
      <c r="DA34" s="641"/>
      <c r="DB34" s="641"/>
      <c r="DC34" s="642"/>
      <c r="DD34" s="626">
        <v>330105</v>
      </c>
      <c r="DE34" s="621"/>
      <c r="DF34" s="621"/>
      <c r="DG34" s="621"/>
      <c r="DH34" s="621"/>
      <c r="DI34" s="621"/>
      <c r="DJ34" s="621"/>
      <c r="DK34" s="622"/>
      <c r="DL34" s="626">
        <v>251596</v>
      </c>
      <c r="DM34" s="621"/>
      <c r="DN34" s="621"/>
      <c r="DO34" s="621"/>
      <c r="DP34" s="621"/>
      <c r="DQ34" s="621"/>
      <c r="DR34" s="621"/>
      <c r="DS34" s="621"/>
      <c r="DT34" s="621"/>
      <c r="DU34" s="621"/>
      <c r="DV34" s="622"/>
      <c r="DW34" s="643">
        <v>11.3</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84017</v>
      </c>
      <c r="S35" s="621"/>
      <c r="T35" s="621"/>
      <c r="U35" s="621"/>
      <c r="V35" s="621"/>
      <c r="W35" s="621"/>
      <c r="X35" s="621"/>
      <c r="Y35" s="622"/>
      <c r="Z35" s="673">
        <v>2.1</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362036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2294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43368</v>
      </c>
      <c r="CS35" s="639"/>
      <c r="CT35" s="639"/>
      <c r="CU35" s="639"/>
      <c r="CV35" s="639"/>
      <c r="CW35" s="639"/>
      <c r="CX35" s="639"/>
      <c r="CY35" s="640"/>
      <c r="CZ35" s="623">
        <v>1.1000000000000001</v>
      </c>
      <c r="DA35" s="641"/>
      <c r="DB35" s="641"/>
      <c r="DC35" s="642"/>
      <c r="DD35" s="626">
        <v>39867</v>
      </c>
      <c r="DE35" s="639"/>
      <c r="DF35" s="639"/>
      <c r="DG35" s="639"/>
      <c r="DH35" s="639"/>
      <c r="DI35" s="639"/>
      <c r="DJ35" s="639"/>
      <c r="DK35" s="640"/>
      <c r="DL35" s="626">
        <v>31095</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4009165</v>
      </c>
      <c r="S36" s="661"/>
      <c r="T36" s="661"/>
      <c r="U36" s="661"/>
      <c r="V36" s="661"/>
      <c r="W36" s="661"/>
      <c r="X36" s="661"/>
      <c r="Y36" s="664"/>
      <c r="Z36" s="665">
        <v>100</v>
      </c>
      <c r="AA36" s="665"/>
      <c r="AB36" s="665"/>
      <c r="AC36" s="665"/>
      <c r="AD36" s="666">
        <v>2136649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58233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2294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714396</v>
      </c>
      <c r="CS36" s="621"/>
      <c r="CT36" s="621"/>
      <c r="CU36" s="621"/>
      <c r="CV36" s="621"/>
      <c r="CW36" s="621"/>
      <c r="CX36" s="621"/>
      <c r="CY36" s="622"/>
      <c r="CZ36" s="623">
        <v>18.2</v>
      </c>
      <c r="DA36" s="641"/>
      <c r="DB36" s="641"/>
      <c r="DC36" s="642"/>
      <c r="DD36" s="626">
        <v>564156</v>
      </c>
      <c r="DE36" s="621"/>
      <c r="DF36" s="621"/>
      <c r="DG36" s="621"/>
      <c r="DH36" s="621"/>
      <c r="DI36" s="621"/>
      <c r="DJ36" s="621"/>
      <c r="DK36" s="622"/>
      <c r="DL36" s="626">
        <v>334399</v>
      </c>
      <c r="DM36" s="621"/>
      <c r="DN36" s="621"/>
      <c r="DO36" s="621"/>
      <c r="DP36" s="621"/>
      <c r="DQ36" s="621"/>
      <c r="DR36" s="621"/>
      <c r="DS36" s="621"/>
      <c r="DT36" s="621"/>
      <c r="DU36" s="621"/>
      <c r="DV36" s="622"/>
      <c r="DW36" s="643">
        <v>15.1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28180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504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285138</v>
      </c>
      <c r="CS37" s="639"/>
      <c r="CT37" s="639"/>
      <c r="CU37" s="639"/>
      <c r="CV37" s="639"/>
      <c r="CW37" s="639"/>
      <c r="CX37" s="639"/>
      <c r="CY37" s="640"/>
      <c r="CZ37" s="623">
        <v>7.3</v>
      </c>
      <c r="DA37" s="641"/>
      <c r="DB37" s="641"/>
      <c r="DC37" s="642"/>
      <c r="DD37" s="626">
        <v>272689</v>
      </c>
      <c r="DE37" s="639"/>
      <c r="DF37" s="639"/>
      <c r="DG37" s="639"/>
      <c r="DH37" s="639"/>
      <c r="DI37" s="639"/>
      <c r="DJ37" s="639"/>
      <c r="DK37" s="640"/>
      <c r="DL37" s="626">
        <v>257032</v>
      </c>
      <c r="DM37" s="639"/>
      <c r="DN37" s="639"/>
      <c r="DO37" s="639"/>
      <c r="DP37" s="639"/>
      <c r="DQ37" s="639"/>
      <c r="DR37" s="639"/>
      <c r="DS37" s="639"/>
      <c r="DT37" s="639"/>
      <c r="DU37" s="639"/>
      <c r="DV37" s="640"/>
      <c r="DW37" s="643">
        <v>11.6</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26983</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726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335053</v>
      </c>
      <c r="CS38" s="621"/>
      <c r="CT38" s="621"/>
      <c r="CU38" s="621"/>
      <c r="CV38" s="621"/>
      <c r="CW38" s="621"/>
      <c r="CX38" s="621"/>
      <c r="CY38" s="622"/>
      <c r="CZ38" s="623">
        <v>8.5</v>
      </c>
      <c r="DA38" s="641"/>
      <c r="DB38" s="641"/>
      <c r="DC38" s="642"/>
      <c r="DD38" s="626">
        <v>302891</v>
      </c>
      <c r="DE38" s="621"/>
      <c r="DF38" s="621"/>
      <c r="DG38" s="621"/>
      <c r="DH38" s="621"/>
      <c r="DI38" s="621"/>
      <c r="DJ38" s="621"/>
      <c r="DK38" s="622"/>
      <c r="DL38" s="626">
        <v>284844</v>
      </c>
      <c r="DM38" s="621"/>
      <c r="DN38" s="621"/>
      <c r="DO38" s="621"/>
      <c r="DP38" s="621"/>
      <c r="DQ38" s="621"/>
      <c r="DR38" s="621"/>
      <c r="DS38" s="621"/>
      <c r="DT38" s="621"/>
      <c r="DU38" s="621"/>
      <c r="DV38" s="622"/>
      <c r="DW38" s="643">
        <v>12.8</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171400</v>
      </c>
      <c r="CS39" s="639"/>
      <c r="CT39" s="639"/>
      <c r="CU39" s="639"/>
      <c r="CV39" s="639"/>
      <c r="CW39" s="639"/>
      <c r="CX39" s="639"/>
      <c r="CY39" s="640"/>
      <c r="CZ39" s="623">
        <v>4.4000000000000004</v>
      </c>
      <c r="DA39" s="641"/>
      <c r="DB39" s="641"/>
      <c r="DC39" s="642"/>
      <c r="DD39" s="626">
        <v>158308</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47464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186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15000</v>
      </c>
      <c r="CS40" s="621"/>
      <c r="CT40" s="621"/>
      <c r="CU40" s="621"/>
      <c r="CV40" s="621"/>
      <c r="CW40" s="621"/>
      <c r="CX40" s="621"/>
      <c r="CY40" s="622"/>
      <c r="CZ40" s="623">
        <v>0.4</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201176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466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682010</v>
      </c>
      <c r="CS42" s="621"/>
      <c r="CT42" s="621"/>
      <c r="CU42" s="621"/>
      <c r="CV42" s="621"/>
      <c r="CW42" s="621"/>
      <c r="CX42" s="621"/>
      <c r="CY42" s="622"/>
      <c r="CZ42" s="623">
        <v>17.399999999999999</v>
      </c>
      <c r="DA42" s="624"/>
      <c r="DB42" s="624"/>
      <c r="DC42" s="625"/>
      <c r="DD42" s="626">
        <v>190240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4468</v>
      </c>
      <c r="CS43" s="639"/>
      <c r="CT43" s="639"/>
      <c r="CU43" s="639"/>
      <c r="CV43" s="639"/>
      <c r="CW43" s="639"/>
      <c r="CX43" s="639"/>
      <c r="CY43" s="640"/>
      <c r="CZ43" s="623">
        <v>0.1</v>
      </c>
      <c r="DA43" s="641"/>
      <c r="DB43" s="641"/>
      <c r="DC43" s="642"/>
      <c r="DD43" s="626">
        <v>2615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669450</v>
      </c>
      <c r="CS44" s="621"/>
      <c r="CT44" s="621"/>
      <c r="CU44" s="621"/>
      <c r="CV44" s="621"/>
      <c r="CW44" s="621"/>
      <c r="CX44" s="621"/>
      <c r="CY44" s="622"/>
      <c r="CZ44" s="623">
        <v>17.100000000000001</v>
      </c>
      <c r="DA44" s="624"/>
      <c r="DB44" s="624"/>
      <c r="DC44" s="625"/>
      <c r="DD44" s="626">
        <v>186505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523707</v>
      </c>
      <c r="CS45" s="639"/>
      <c r="CT45" s="639"/>
      <c r="CU45" s="639"/>
      <c r="CV45" s="639"/>
      <c r="CW45" s="639"/>
      <c r="CX45" s="639"/>
      <c r="CY45" s="640"/>
      <c r="CZ45" s="623">
        <v>13.4</v>
      </c>
      <c r="DA45" s="641"/>
      <c r="DB45" s="641"/>
      <c r="DC45" s="642"/>
      <c r="DD45" s="626">
        <v>107863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116885</v>
      </c>
      <c r="CS46" s="621"/>
      <c r="CT46" s="621"/>
      <c r="CU46" s="621"/>
      <c r="CV46" s="621"/>
      <c r="CW46" s="621"/>
      <c r="CX46" s="621"/>
      <c r="CY46" s="622"/>
      <c r="CZ46" s="623">
        <v>3</v>
      </c>
      <c r="DA46" s="624"/>
      <c r="DB46" s="624"/>
      <c r="DC46" s="625"/>
      <c r="DD46" s="626">
        <v>78184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12560</v>
      </c>
      <c r="CS47" s="639"/>
      <c r="CT47" s="639"/>
      <c r="CU47" s="639"/>
      <c r="CV47" s="639"/>
      <c r="CW47" s="639"/>
      <c r="CX47" s="639"/>
      <c r="CY47" s="640"/>
      <c r="CZ47" s="623">
        <v>0.3</v>
      </c>
      <c r="DA47" s="641"/>
      <c r="DB47" s="641"/>
      <c r="DC47" s="642"/>
      <c r="DD47" s="626">
        <v>3735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3921053</v>
      </c>
      <c r="CS49" s="605"/>
      <c r="CT49" s="605"/>
      <c r="CU49" s="605"/>
      <c r="CV49" s="605"/>
      <c r="CW49" s="605"/>
      <c r="CX49" s="605"/>
      <c r="CY49" s="606"/>
      <c r="CZ49" s="607">
        <v>100</v>
      </c>
      <c r="DA49" s="608"/>
      <c r="DB49" s="608"/>
      <c r="DC49" s="609"/>
      <c r="DD49" s="610">
        <v>2693360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4009</v>
      </c>
      <c r="R7" s="1134"/>
      <c r="S7" s="1134"/>
      <c r="T7" s="1134"/>
      <c r="U7" s="1134"/>
      <c r="V7" s="1134">
        <v>3921</v>
      </c>
      <c r="W7" s="1134"/>
      <c r="X7" s="1134"/>
      <c r="Y7" s="1134"/>
      <c r="Z7" s="1134"/>
      <c r="AA7" s="1134">
        <v>88</v>
      </c>
      <c r="AB7" s="1134"/>
      <c r="AC7" s="1134"/>
      <c r="AD7" s="1134"/>
      <c r="AE7" s="1135"/>
      <c r="AF7" s="1136">
        <v>49</v>
      </c>
      <c r="AG7" s="1137"/>
      <c r="AH7" s="1137"/>
      <c r="AI7" s="1137"/>
      <c r="AJ7" s="1138"/>
      <c r="AK7" s="1120" t="s">
        <v>540</v>
      </c>
      <c r="AL7" s="1121"/>
      <c r="AM7" s="1121"/>
      <c r="AN7" s="1121"/>
      <c r="AO7" s="1121"/>
      <c r="AP7" s="1121">
        <v>4293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542</v>
      </c>
      <c r="BT7" s="1125"/>
      <c r="BU7" s="1125"/>
      <c r="BV7" s="1125"/>
      <c r="BW7" s="1125"/>
      <c r="BX7" s="1125"/>
      <c r="BY7" s="1125"/>
      <c r="BZ7" s="1125"/>
      <c r="CA7" s="1125"/>
      <c r="CB7" s="1125"/>
      <c r="CC7" s="1125"/>
      <c r="CD7" s="1125"/>
      <c r="CE7" s="1125"/>
      <c r="CF7" s="1125"/>
      <c r="CG7" s="1126"/>
      <c r="CH7" s="1117">
        <v>-1</v>
      </c>
      <c r="CI7" s="1118"/>
      <c r="CJ7" s="1118"/>
      <c r="CK7" s="1118"/>
      <c r="CL7" s="1119"/>
      <c r="CM7" s="1117">
        <v>2</v>
      </c>
      <c r="CN7" s="1118"/>
      <c r="CO7" s="1118"/>
      <c r="CP7" s="1118"/>
      <c r="CQ7" s="1119"/>
      <c r="CR7" s="1117">
        <v>3</v>
      </c>
      <c r="CS7" s="1118"/>
      <c r="CT7" s="1118"/>
      <c r="CU7" s="1118"/>
      <c r="CV7" s="1119"/>
      <c r="CW7" s="1117" t="s">
        <v>537</v>
      </c>
      <c r="CX7" s="1118"/>
      <c r="CY7" s="1118"/>
      <c r="CZ7" s="1118"/>
      <c r="DA7" s="1119"/>
      <c r="DB7" s="1117">
        <v>1</v>
      </c>
      <c r="DC7" s="1118"/>
      <c r="DD7" s="1118"/>
      <c r="DE7" s="1118"/>
      <c r="DF7" s="1119"/>
      <c r="DG7" s="1117" t="s">
        <v>537</v>
      </c>
      <c r="DH7" s="1118"/>
      <c r="DI7" s="1118"/>
      <c r="DJ7" s="1118"/>
      <c r="DK7" s="1119"/>
      <c r="DL7" s="1117" t="s">
        <v>537</v>
      </c>
      <c r="DM7" s="1118"/>
      <c r="DN7" s="1118"/>
      <c r="DO7" s="1118"/>
      <c r="DP7" s="1119"/>
      <c r="DQ7" s="1117" t="s">
        <v>536</v>
      </c>
      <c r="DR7" s="1118"/>
      <c r="DS7" s="1118"/>
      <c r="DT7" s="1118"/>
      <c r="DU7" s="1119"/>
      <c r="DV7" s="1144"/>
      <c r="DW7" s="1145"/>
      <c r="DX7" s="1145"/>
      <c r="DY7" s="1145"/>
      <c r="DZ7" s="1146"/>
      <c r="EA7" s="207"/>
    </row>
    <row r="8" spans="1:131" s="208" customFormat="1" ht="26.25" customHeight="1" x14ac:dyDescent="0.15">
      <c r="A8" s="214">
        <v>2</v>
      </c>
      <c r="B8" s="1060" t="s">
        <v>367</v>
      </c>
      <c r="C8" s="1061"/>
      <c r="D8" s="1061"/>
      <c r="E8" s="1061"/>
      <c r="F8" s="1061"/>
      <c r="G8" s="1061"/>
      <c r="H8" s="1061"/>
      <c r="I8" s="1061"/>
      <c r="J8" s="1061"/>
      <c r="K8" s="1061"/>
      <c r="L8" s="1061"/>
      <c r="M8" s="1061"/>
      <c r="N8" s="1061"/>
      <c r="O8" s="1061"/>
      <c r="P8" s="1062"/>
      <c r="Q8" s="1072">
        <v>0</v>
      </c>
      <c r="R8" s="1073"/>
      <c r="S8" s="1073"/>
      <c r="T8" s="1073"/>
      <c r="U8" s="1073"/>
      <c r="V8" s="1073">
        <v>0</v>
      </c>
      <c r="W8" s="1073"/>
      <c r="X8" s="1073"/>
      <c r="Y8" s="1073"/>
      <c r="Z8" s="1073"/>
      <c r="AA8" s="1073" t="s">
        <v>536</v>
      </c>
      <c r="AB8" s="1073"/>
      <c r="AC8" s="1073"/>
      <c r="AD8" s="1073"/>
      <c r="AE8" s="1074"/>
      <c r="AF8" s="1066" t="s">
        <v>112</v>
      </c>
      <c r="AG8" s="1067"/>
      <c r="AH8" s="1067"/>
      <c r="AI8" s="1067"/>
      <c r="AJ8" s="1068"/>
      <c r="AK8" s="1115" t="s">
        <v>536</v>
      </c>
      <c r="AL8" s="1116"/>
      <c r="AM8" s="1116"/>
      <c r="AN8" s="1116"/>
      <c r="AO8" s="1116"/>
      <c r="AP8" s="1116" t="s">
        <v>537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368</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49</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556</v>
      </c>
      <c r="R28" s="1083"/>
      <c r="S28" s="1083"/>
      <c r="T28" s="1083"/>
      <c r="U28" s="1083"/>
      <c r="V28" s="1083">
        <v>554</v>
      </c>
      <c r="W28" s="1083"/>
      <c r="X28" s="1083"/>
      <c r="Y28" s="1083"/>
      <c r="Z28" s="1083"/>
      <c r="AA28" s="1083">
        <v>2</v>
      </c>
      <c r="AB28" s="1083"/>
      <c r="AC28" s="1083"/>
      <c r="AD28" s="1083"/>
      <c r="AE28" s="1084"/>
      <c r="AF28" s="1085">
        <v>2</v>
      </c>
      <c r="AG28" s="1083"/>
      <c r="AH28" s="1083"/>
      <c r="AI28" s="1083"/>
      <c r="AJ28" s="1086"/>
      <c r="AK28" s="1087">
        <v>47</v>
      </c>
      <c r="AL28" s="1075"/>
      <c r="AM28" s="1075"/>
      <c r="AN28" s="1075"/>
      <c r="AO28" s="1075"/>
      <c r="AP28" s="1075" t="s">
        <v>536</v>
      </c>
      <c r="AQ28" s="1075"/>
      <c r="AR28" s="1075"/>
      <c r="AS28" s="1075"/>
      <c r="AT28" s="1075"/>
      <c r="AU28" s="1075" t="s">
        <v>537</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382</v>
      </c>
      <c r="C29" s="1061"/>
      <c r="D29" s="1061"/>
      <c r="E29" s="1061"/>
      <c r="F29" s="1061"/>
      <c r="G29" s="1061"/>
      <c r="H29" s="1061"/>
      <c r="I29" s="1061"/>
      <c r="J29" s="1061"/>
      <c r="K29" s="1061"/>
      <c r="L29" s="1061"/>
      <c r="M29" s="1061"/>
      <c r="N29" s="1061"/>
      <c r="O29" s="1061"/>
      <c r="P29" s="1062"/>
      <c r="Q29" s="1072">
        <v>133</v>
      </c>
      <c r="R29" s="1073"/>
      <c r="S29" s="1073"/>
      <c r="T29" s="1073"/>
      <c r="U29" s="1073"/>
      <c r="V29" s="1073">
        <v>133</v>
      </c>
      <c r="W29" s="1073"/>
      <c r="X29" s="1073"/>
      <c r="Y29" s="1073"/>
      <c r="Z29" s="1073"/>
      <c r="AA29" s="1073" t="s">
        <v>537</v>
      </c>
      <c r="AB29" s="1073"/>
      <c r="AC29" s="1073"/>
      <c r="AD29" s="1073"/>
      <c r="AE29" s="1074"/>
      <c r="AF29" s="1066" t="s">
        <v>541</v>
      </c>
      <c r="AG29" s="1067"/>
      <c r="AH29" s="1067"/>
      <c r="AI29" s="1067"/>
      <c r="AJ29" s="1068"/>
      <c r="AK29" s="1009">
        <v>100</v>
      </c>
      <c r="AL29" s="1000"/>
      <c r="AM29" s="1000"/>
      <c r="AN29" s="1000"/>
      <c r="AO29" s="1000"/>
      <c r="AP29" s="1000" t="s">
        <v>537</v>
      </c>
      <c r="AQ29" s="1000"/>
      <c r="AR29" s="1000"/>
      <c r="AS29" s="1000"/>
      <c r="AT29" s="1000"/>
      <c r="AU29" s="1000" t="s">
        <v>536</v>
      </c>
      <c r="AV29" s="1000"/>
      <c r="AW29" s="1000"/>
      <c r="AX29" s="1000"/>
      <c r="AY29" s="1000"/>
      <c r="AZ29" s="1071" t="s">
        <v>536</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383</v>
      </c>
      <c r="C30" s="1061"/>
      <c r="D30" s="1061"/>
      <c r="E30" s="1061"/>
      <c r="F30" s="1061"/>
      <c r="G30" s="1061"/>
      <c r="H30" s="1061"/>
      <c r="I30" s="1061"/>
      <c r="J30" s="1061"/>
      <c r="K30" s="1061"/>
      <c r="L30" s="1061"/>
      <c r="M30" s="1061"/>
      <c r="N30" s="1061"/>
      <c r="O30" s="1061"/>
      <c r="P30" s="1062"/>
      <c r="Q30" s="1072">
        <v>237</v>
      </c>
      <c r="R30" s="1073"/>
      <c r="S30" s="1073"/>
      <c r="T30" s="1073"/>
      <c r="U30" s="1073"/>
      <c r="V30" s="1073">
        <v>233</v>
      </c>
      <c r="W30" s="1073"/>
      <c r="X30" s="1073"/>
      <c r="Y30" s="1073"/>
      <c r="Z30" s="1073"/>
      <c r="AA30" s="1073">
        <v>4</v>
      </c>
      <c r="AB30" s="1073"/>
      <c r="AC30" s="1073"/>
      <c r="AD30" s="1073"/>
      <c r="AE30" s="1074"/>
      <c r="AF30" s="1066">
        <v>4</v>
      </c>
      <c r="AG30" s="1067"/>
      <c r="AH30" s="1067"/>
      <c r="AI30" s="1067"/>
      <c r="AJ30" s="1068"/>
      <c r="AK30" s="1009">
        <v>28</v>
      </c>
      <c r="AL30" s="1000"/>
      <c r="AM30" s="1000"/>
      <c r="AN30" s="1000"/>
      <c r="AO30" s="1000"/>
      <c r="AP30" s="1000">
        <v>725</v>
      </c>
      <c r="AQ30" s="1000"/>
      <c r="AR30" s="1000"/>
      <c r="AS30" s="1000"/>
      <c r="AT30" s="1000"/>
      <c r="AU30" s="1000" t="s">
        <v>538</v>
      </c>
      <c r="AV30" s="1000"/>
      <c r="AW30" s="1000"/>
      <c r="AX30" s="1000"/>
      <c r="AY30" s="1000"/>
      <c r="AZ30" s="1071" t="s">
        <v>543</v>
      </c>
      <c r="BA30" s="1071"/>
      <c r="BB30" s="1071"/>
      <c r="BC30" s="1071"/>
      <c r="BD30" s="1071"/>
      <c r="BE30" s="1055" t="s">
        <v>384</v>
      </c>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385</v>
      </c>
      <c r="C31" s="1061"/>
      <c r="D31" s="1061"/>
      <c r="E31" s="1061"/>
      <c r="F31" s="1061"/>
      <c r="G31" s="1061"/>
      <c r="H31" s="1061"/>
      <c r="I31" s="1061"/>
      <c r="J31" s="1061"/>
      <c r="K31" s="1061"/>
      <c r="L31" s="1061"/>
      <c r="M31" s="1061"/>
      <c r="N31" s="1061"/>
      <c r="O31" s="1061"/>
      <c r="P31" s="1062"/>
      <c r="Q31" s="1072">
        <v>67</v>
      </c>
      <c r="R31" s="1073"/>
      <c r="S31" s="1073"/>
      <c r="T31" s="1073"/>
      <c r="U31" s="1073"/>
      <c r="V31" s="1073">
        <v>67</v>
      </c>
      <c r="W31" s="1073"/>
      <c r="X31" s="1073"/>
      <c r="Y31" s="1073"/>
      <c r="Z31" s="1073"/>
      <c r="AA31" s="1073" t="s">
        <v>539</v>
      </c>
      <c r="AB31" s="1073"/>
      <c r="AC31" s="1073"/>
      <c r="AD31" s="1073"/>
      <c r="AE31" s="1074"/>
      <c r="AF31" s="1066" t="s">
        <v>112</v>
      </c>
      <c r="AG31" s="1067"/>
      <c r="AH31" s="1067"/>
      <c r="AI31" s="1067"/>
      <c r="AJ31" s="1068"/>
      <c r="AK31" s="1009">
        <v>58</v>
      </c>
      <c r="AL31" s="1000"/>
      <c r="AM31" s="1000"/>
      <c r="AN31" s="1000"/>
      <c r="AO31" s="1000"/>
      <c r="AP31" s="1000">
        <v>515</v>
      </c>
      <c r="AQ31" s="1000"/>
      <c r="AR31" s="1000"/>
      <c r="AS31" s="1000"/>
      <c r="AT31" s="1000"/>
      <c r="AU31" s="1000" t="s">
        <v>537</v>
      </c>
      <c r="AV31" s="1000"/>
      <c r="AW31" s="1000"/>
      <c r="AX31" s="1000"/>
      <c r="AY31" s="1000"/>
      <c r="AZ31" s="1071" t="s">
        <v>538</v>
      </c>
      <c r="BA31" s="1071"/>
      <c r="BB31" s="1071"/>
      <c r="BC31" s="1071"/>
      <c r="BD31" s="1071"/>
      <c r="BE31" s="1055" t="s">
        <v>384</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c r="C32" s="1061"/>
      <c r="D32" s="1061"/>
      <c r="E32" s="1061"/>
      <c r="F32" s="1061"/>
      <c r="G32" s="1061"/>
      <c r="H32" s="1061"/>
      <c r="I32" s="1061"/>
      <c r="J32" s="1061"/>
      <c r="K32" s="1061"/>
      <c r="L32" s="1061"/>
      <c r="M32" s="1061"/>
      <c r="N32" s="1061"/>
      <c r="O32" s="1061"/>
      <c r="P32" s="1062"/>
      <c r="Q32" s="1072"/>
      <c r="R32" s="1073"/>
      <c r="S32" s="1073"/>
      <c r="T32" s="1073"/>
      <c r="U32" s="1073"/>
      <c r="V32" s="1073"/>
      <c r="W32" s="1073"/>
      <c r="X32" s="1073"/>
      <c r="Y32" s="1073"/>
      <c r="Z32" s="1073"/>
      <c r="AA32" s="1073"/>
      <c r="AB32" s="1073"/>
      <c r="AC32" s="1073"/>
      <c r="AD32" s="1073"/>
      <c r="AE32" s="1074"/>
      <c r="AF32" s="1066"/>
      <c r="AG32" s="1067"/>
      <c r="AH32" s="1067"/>
      <c r="AI32" s="1067"/>
      <c r="AJ32" s="1068"/>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55"/>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c r="C33" s="1061"/>
      <c r="D33" s="1061"/>
      <c r="E33" s="1061"/>
      <c r="F33" s="1061"/>
      <c r="G33" s="1061"/>
      <c r="H33" s="1061"/>
      <c r="I33" s="1061"/>
      <c r="J33" s="1061"/>
      <c r="K33" s="1061"/>
      <c r="L33" s="1061"/>
      <c r="M33" s="1061"/>
      <c r="N33" s="1061"/>
      <c r="O33" s="1061"/>
      <c r="P33" s="1062"/>
      <c r="Q33" s="1072"/>
      <c r="R33" s="1073"/>
      <c r="S33" s="1073"/>
      <c r="T33" s="1073"/>
      <c r="U33" s="1073"/>
      <c r="V33" s="1073"/>
      <c r="W33" s="1073"/>
      <c r="X33" s="1073"/>
      <c r="Y33" s="1073"/>
      <c r="Z33" s="1073"/>
      <c r="AA33" s="1073"/>
      <c r="AB33" s="1073"/>
      <c r="AC33" s="1073"/>
      <c r="AD33" s="1073"/>
      <c r="AE33" s="1074"/>
      <c r="AF33" s="1066"/>
      <c r="AG33" s="1067"/>
      <c r="AH33" s="1067"/>
      <c r="AI33" s="1067"/>
      <c r="AJ33" s="1068"/>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55"/>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386</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7</v>
      </c>
      <c r="AG63" s="988"/>
      <c r="AH63" s="988"/>
      <c r="AI63" s="988"/>
      <c r="AJ63" s="1053"/>
      <c r="AK63" s="1054"/>
      <c r="AL63" s="992"/>
      <c r="AM63" s="992"/>
      <c r="AN63" s="992"/>
      <c r="AO63" s="992"/>
      <c r="AP63" s="988">
        <v>1240</v>
      </c>
      <c r="AQ63" s="988"/>
      <c r="AR63" s="988"/>
      <c r="AS63" s="988"/>
      <c r="AT63" s="988"/>
      <c r="AU63" s="988">
        <v>0</v>
      </c>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529</v>
      </c>
      <c r="C68" s="1015"/>
      <c r="D68" s="1015"/>
      <c r="E68" s="1015"/>
      <c r="F68" s="1015"/>
      <c r="G68" s="1015"/>
      <c r="H68" s="1015"/>
      <c r="I68" s="1015"/>
      <c r="J68" s="1015"/>
      <c r="K68" s="1015"/>
      <c r="L68" s="1015"/>
      <c r="M68" s="1015"/>
      <c r="N68" s="1015"/>
      <c r="O68" s="1015"/>
      <c r="P68" s="1016"/>
      <c r="Q68" s="1017">
        <v>925</v>
      </c>
      <c r="R68" s="1011"/>
      <c r="S68" s="1011"/>
      <c r="T68" s="1011"/>
      <c r="U68" s="1011"/>
      <c r="V68" s="1011">
        <v>892</v>
      </c>
      <c r="W68" s="1011"/>
      <c r="X68" s="1011"/>
      <c r="Y68" s="1011"/>
      <c r="Z68" s="1011"/>
      <c r="AA68" s="1011">
        <v>33</v>
      </c>
      <c r="AB68" s="1011"/>
      <c r="AC68" s="1011"/>
      <c r="AD68" s="1011"/>
      <c r="AE68" s="1011"/>
      <c r="AF68" s="1011">
        <v>33</v>
      </c>
      <c r="AG68" s="1011"/>
      <c r="AH68" s="1011"/>
      <c r="AI68" s="1011"/>
      <c r="AJ68" s="1011"/>
      <c r="AK68" s="1011">
        <v>32</v>
      </c>
      <c r="AL68" s="1011"/>
      <c r="AM68" s="1011"/>
      <c r="AN68" s="1011"/>
      <c r="AO68" s="1011"/>
      <c r="AP68" s="1011">
        <v>223</v>
      </c>
      <c r="AQ68" s="1011"/>
      <c r="AR68" s="1011"/>
      <c r="AS68" s="1011"/>
      <c r="AT68" s="1011"/>
      <c r="AU68" s="1011" t="s">
        <v>537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530</v>
      </c>
      <c r="C69" s="1004"/>
      <c r="D69" s="1004"/>
      <c r="E69" s="1004"/>
      <c r="F69" s="1004"/>
      <c r="G69" s="1004"/>
      <c r="H69" s="1004"/>
      <c r="I69" s="1004"/>
      <c r="J69" s="1004"/>
      <c r="K69" s="1004"/>
      <c r="L69" s="1004"/>
      <c r="M69" s="1004"/>
      <c r="N69" s="1004"/>
      <c r="O69" s="1004"/>
      <c r="P69" s="1005"/>
      <c r="Q69" s="1006">
        <v>3749</v>
      </c>
      <c r="R69" s="1000"/>
      <c r="S69" s="1000"/>
      <c r="T69" s="1000"/>
      <c r="U69" s="1000"/>
      <c r="V69" s="1000">
        <v>3671</v>
      </c>
      <c r="W69" s="1000"/>
      <c r="X69" s="1000"/>
      <c r="Y69" s="1000"/>
      <c r="Z69" s="1000"/>
      <c r="AA69" s="1000">
        <v>78</v>
      </c>
      <c r="AB69" s="1000"/>
      <c r="AC69" s="1000"/>
      <c r="AD69" s="1000"/>
      <c r="AE69" s="1000"/>
      <c r="AF69" s="1000">
        <v>78</v>
      </c>
      <c r="AG69" s="1000"/>
      <c r="AH69" s="1000"/>
      <c r="AI69" s="1000"/>
      <c r="AJ69" s="1000"/>
      <c r="AK69" s="1000">
        <v>549</v>
      </c>
      <c r="AL69" s="1000"/>
      <c r="AM69" s="1000"/>
      <c r="AN69" s="1000"/>
      <c r="AO69" s="1000"/>
      <c r="AP69" s="1000" t="s">
        <v>536</v>
      </c>
      <c r="AQ69" s="1000"/>
      <c r="AR69" s="1000"/>
      <c r="AS69" s="1000"/>
      <c r="AT69" s="1000"/>
      <c r="AU69" s="1000" t="s">
        <v>537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531</v>
      </c>
      <c r="C70" s="1004"/>
      <c r="D70" s="1004"/>
      <c r="E70" s="1004"/>
      <c r="F70" s="1004"/>
      <c r="G70" s="1004"/>
      <c r="H70" s="1004"/>
      <c r="I70" s="1004"/>
      <c r="J70" s="1004"/>
      <c r="K70" s="1004"/>
      <c r="L70" s="1004"/>
      <c r="M70" s="1004"/>
      <c r="N70" s="1004"/>
      <c r="O70" s="1004"/>
      <c r="P70" s="1005"/>
      <c r="Q70" s="1006">
        <v>1988</v>
      </c>
      <c r="R70" s="1000"/>
      <c r="S70" s="1000"/>
      <c r="T70" s="1000"/>
      <c r="U70" s="1000"/>
      <c r="V70" s="1000">
        <v>1826</v>
      </c>
      <c r="W70" s="1000"/>
      <c r="X70" s="1000"/>
      <c r="Y70" s="1000"/>
      <c r="Z70" s="1000"/>
      <c r="AA70" s="1000">
        <v>161</v>
      </c>
      <c r="AB70" s="1000"/>
      <c r="AC70" s="1000"/>
      <c r="AD70" s="1000"/>
      <c r="AE70" s="1000"/>
      <c r="AF70" s="1000">
        <v>1343</v>
      </c>
      <c r="AG70" s="1000"/>
      <c r="AH70" s="1000"/>
      <c r="AI70" s="1000"/>
      <c r="AJ70" s="1000"/>
      <c r="AK70" s="1000">
        <v>382</v>
      </c>
      <c r="AL70" s="1000"/>
      <c r="AM70" s="1000"/>
      <c r="AN70" s="1000"/>
      <c r="AO70" s="1000"/>
      <c r="AP70" s="1000">
        <v>840</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532</v>
      </c>
      <c r="C71" s="1004"/>
      <c r="D71" s="1004"/>
      <c r="E71" s="1004"/>
      <c r="F71" s="1004"/>
      <c r="G71" s="1004"/>
      <c r="H71" s="1004"/>
      <c r="I71" s="1004"/>
      <c r="J71" s="1004"/>
      <c r="K71" s="1004"/>
      <c r="L71" s="1004"/>
      <c r="M71" s="1004"/>
      <c r="N71" s="1004"/>
      <c r="O71" s="1004"/>
      <c r="P71" s="1005"/>
      <c r="Q71" s="1006">
        <v>6316</v>
      </c>
      <c r="R71" s="1000"/>
      <c r="S71" s="1000"/>
      <c r="T71" s="1000"/>
      <c r="U71" s="1000"/>
      <c r="V71" s="1000">
        <v>6286</v>
      </c>
      <c r="W71" s="1000"/>
      <c r="X71" s="1000"/>
      <c r="Y71" s="1000"/>
      <c r="Z71" s="1000"/>
      <c r="AA71" s="1000">
        <v>30</v>
      </c>
      <c r="AB71" s="1000"/>
      <c r="AC71" s="1000"/>
      <c r="AD71" s="1000"/>
      <c r="AE71" s="1000"/>
      <c r="AF71" s="1000">
        <v>30</v>
      </c>
      <c r="AG71" s="1000"/>
      <c r="AH71" s="1000"/>
      <c r="AI71" s="1000"/>
      <c r="AJ71" s="1000"/>
      <c r="AK71" s="1000">
        <v>171</v>
      </c>
      <c r="AL71" s="1000"/>
      <c r="AM71" s="1000"/>
      <c r="AN71" s="1000"/>
      <c r="AO71" s="1000"/>
      <c r="AP71" s="1000" t="s">
        <v>537</v>
      </c>
      <c r="AQ71" s="1000"/>
      <c r="AR71" s="1000"/>
      <c r="AS71" s="1000"/>
      <c r="AT71" s="1000"/>
      <c r="AU71" s="1000" t="s">
        <v>537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533</v>
      </c>
      <c r="C72" s="1004"/>
      <c r="D72" s="1004"/>
      <c r="E72" s="1004"/>
      <c r="F72" s="1004"/>
      <c r="G72" s="1004"/>
      <c r="H72" s="1004"/>
      <c r="I72" s="1004"/>
      <c r="J72" s="1004"/>
      <c r="K72" s="1004"/>
      <c r="L72" s="1004"/>
      <c r="M72" s="1004"/>
      <c r="N72" s="1004"/>
      <c r="O72" s="1004"/>
      <c r="P72" s="1005"/>
      <c r="Q72" s="1006">
        <v>290</v>
      </c>
      <c r="R72" s="1000"/>
      <c r="S72" s="1000"/>
      <c r="T72" s="1000"/>
      <c r="U72" s="1000"/>
      <c r="V72" s="1000">
        <v>253</v>
      </c>
      <c r="W72" s="1000"/>
      <c r="X72" s="1000"/>
      <c r="Y72" s="1000"/>
      <c r="Z72" s="1000"/>
      <c r="AA72" s="1000">
        <v>37</v>
      </c>
      <c r="AB72" s="1000"/>
      <c r="AC72" s="1000"/>
      <c r="AD72" s="1000"/>
      <c r="AE72" s="1000"/>
      <c r="AF72" s="1000">
        <v>37</v>
      </c>
      <c r="AG72" s="1000"/>
      <c r="AH72" s="1000"/>
      <c r="AI72" s="1000"/>
      <c r="AJ72" s="1000"/>
      <c r="AK72" s="1000">
        <v>26</v>
      </c>
      <c r="AL72" s="1000"/>
      <c r="AM72" s="1000"/>
      <c r="AN72" s="1000"/>
      <c r="AO72" s="1000"/>
      <c r="AP72" s="1000" t="s">
        <v>537</v>
      </c>
      <c r="AQ72" s="1000"/>
      <c r="AR72" s="1000"/>
      <c r="AS72" s="1000"/>
      <c r="AT72" s="1000"/>
      <c r="AU72" s="1000" t="s">
        <v>537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534</v>
      </c>
      <c r="C73" s="1004"/>
      <c r="D73" s="1004"/>
      <c r="E73" s="1004"/>
      <c r="F73" s="1004"/>
      <c r="G73" s="1004"/>
      <c r="H73" s="1004"/>
      <c r="I73" s="1004"/>
      <c r="J73" s="1004"/>
      <c r="K73" s="1004"/>
      <c r="L73" s="1004"/>
      <c r="M73" s="1004"/>
      <c r="N73" s="1004"/>
      <c r="O73" s="1004"/>
      <c r="P73" s="1005"/>
      <c r="Q73" s="1006">
        <v>110694</v>
      </c>
      <c r="R73" s="1000"/>
      <c r="S73" s="1000"/>
      <c r="T73" s="1000"/>
      <c r="U73" s="1000"/>
      <c r="V73" s="1000">
        <v>107375</v>
      </c>
      <c r="W73" s="1000"/>
      <c r="X73" s="1000"/>
      <c r="Y73" s="1000"/>
      <c r="Z73" s="1000"/>
      <c r="AA73" s="1000">
        <v>3318</v>
      </c>
      <c r="AB73" s="1000"/>
      <c r="AC73" s="1000"/>
      <c r="AD73" s="1000"/>
      <c r="AE73" s="1000"/>
      <c r="AF73" s="1000">
        <v>3318</v>
      </c>
      <c r="AG73" s="1000"/>
      <c r="AH73" s="1000"/>
      <c r="AI73" s="1000"/>
      <c r="AJ73" s="1000"/>
      <c r="AK73" s="1000" t="s">
        <v>537</v>
      </c>
      <c r="AL73" s="1000"/>
      <c r="AM73" s="1000"/>
      <c r="AN73" s="1000"/>
      <c r="AO73" s="1000"/>
      <c r="AP73" s="1000" t="s">
        <v>537</v>
      </c>
      <c r="AQ73" s="1000"/>
      <c r="AR73" s="1000"/>
      <c r="AS73" s="1000"/>
      <c r="AT73" s="1000"/>
      <c r="AU73" s="1000" t="s">
        <v>538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535</v>
      </c>
      <c r="C74" s="1004"/>
      <c r="D74" s="1004"/>
      <c r="E74" s="1004"/>
      <c r="F74" s="1004"/>
      <c r="G74" s="1004"/>
      <c r="H74" s="1004"/>
      <c r="I74" s="1004"/>
      <c r="J74" s="1004"/>
      <c r="K74" s="1004"/>
      <c r="L74" s="1004"/>
      <c r="M74" s="1004"/>
      <c r="N74" s="1004"/>
      <c r="O74" s="1004"/>
      <c r="P74" s="1005"/>
      <c r="Q74" s="1006">
        <v>1251</v>
      </c>
      <c r="R74" s="1000"/>
      <c r="S74" s="1000"/>
      <c r="T74" s="1000"/>
      <c r="U74" s="1000"/>
      <c r="V74" s="1000">
        <v>1230</v>
      </c>
      <c r="W74" s="1000"/>
      <c r="X74" s="1000"/>
      <c r="Y74" s="1000"/>
      <c r="Z74" s="1000"/>
      <c r="AA74" s="1000">
        <v>21</v>
      </c>
      <c r="AB74" s="1000"/>
      <c r="AC74" s="1000"/>
      <c r="AD74" s="1000"/>
      <c r="AE74" s="1000"/>
      <c r="AF74" s="1000">
        <v>14</v>
      </c>
      <c r="AG74" s="1000"/>
      <c r="AH74" s="1000"/>
      <c r="AI74" s="1000"/>
      <c r="AJ74" s="1000"/>
      <c r="AK74" s="1000" t="s">
        <v>538</v>
      </c>
      <c r="AL74" s="1000"/>
      <c r="AM74" s="1000"/>
      <c r="AN74" s="1000"/>
      <c r="AO74" s="1000"/>
      <c r="AP74" s="1000">
        <v>1084</v>
      </c>
      <c r="AQ74" s="1000"/>
      <c r="AR74" s="1000"/>
      <c r="AS74" s="1000"/>
      <c r="AT74" s="1000"/>
      <c r="AU74" s="1000" t="s">
        <v>538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4853</v>
      </c>
      <c r="AG88" s="988"/>
      <c r="AH88" s="988"/>
      <c r="AI88" s="988"/>
      <c r="AJ88" s="988"/>
      <c r="AK88" s="992"/>
      <c r="AL88" s="992"/>
      <c r="AM88" s="992"/>
      <c r="AN88" s="992"/>
      <c r="AO88" s="992"/>
      <c r="AP88" s="988">
        <v>2147</v>
      </c>
      <c r="AQ88" s="988"/>
      <c r="AR88" s="988"/>
      <c r="AS88" s="988"/>
      <c r="AT88" s="988"/>
      <c r="AU88" s="988">
        <v>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v>
      </c>
      <c r="CS102" s="980"/>
      <c r="CT102" s="980"/>
      <c r="CU102" s="980"/>
      <c r="CV102" s="981"/>
      <c r="CW102" s="979">
        <v>0</v>
      </c>
      <c r="CX102" s="980"/>
      <c r="CY102" s="980"/>
      <c r="CZ102" s="980"/>
      <c r="DA102" s="981"/>
      <c r="DB102" s="979">
        <v>1</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497654</v>
      </c>
      <c r="AB110" s="916"/>
      <c r="AC110" s="916"/>
      <c r="AD110" s="916"/>
      <c r="AE110" s="917"/>
      <c r="AF110" s="918">
        <v>444309</v>
      </c>
      <c r="AG110" s="916"/>
      <c r="AH110" s="916"/>
      <c r="AI110" s="916"/>
      <c r="AJ110" s="917"/>
      <c r="AK110" s="918">
        <v>419342</v>
      </c>
      <c r="AL110" s="916"/>
      <c r="AM110" s="916"/>
      <c r="AN110" s="916"/>
      <c r="AO110" s="917"/>
      <c r="AP110" s="919">
        <v>23.2</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3262803</v>
      </c>
      <c r="BR110" s="863"/>
      <c r="BS110" s="863"/>
      <c r="BT110" s="863"/>
      <c r="BU110" s="863"/>
      <c r="BV110" s="863">
        <v>4296266</v>
      </c>
      <c r="BW110" s="863"/>
      <c r="BX110" s="863"/>
      <c r="BY110" s="863"/>
      <c r="BZ110" s="863"/>
      <c r="CA110" s="863">
        <v>4293370</v>
      </c>
      <c r="CB110" s="863"/>
      <c r="CC110" s="863"/>
      <c r="CD110" s="863"/>
      <c r="CE110" s="863"/>
      <c r="CF110" s="887">
        <v>237.4</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92615</v>
      </c>
      <c r="BR111" s="835"/>
      <c r="BS111" s="835"/>
      <c r="BT111" s="835"/>
      <c r="BU111" s="835"/>
      <c r="BV111" s="835">
        <v>79130</v>
      </c>
      <c r="BW111" s="835"/>
      <c r="BX111" s="835"/>
      <c r="BY111" s="835"/>
      <c r="BZ111" s="835"/>
      <c r="CA111" s="835">
        <v>65883</v>
      </c>
      <c r="CB111" s="835"/>
      <c r="CC111" s="835"/>
      <c r="CD111" s="835"/>
      <c r="CE111" s="835"/>
      <c r="CF111" s="896">
        <v>3.6</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933056</v>
      </c>
      <c r="BR112" s="835"/>
      <c r="BS112" s="835"/>
      <c r="BT112" s="835"/>
      <c r="BU112" s="835"/>
      <c r="BV112" s="835">
        <v>914583</v>
      </c>
      <c r="BW112" s="835"/>
      <c r="BX112" s="835"/>
      <c r="BY112" s="835"/>
      <c r="BZ112" s="835"/>
      <c r="CA112" s="835">
        <v>887620</v>
      </c>
      <c r="CB112" s="835"/>
      <c r="CC112" s="835"/>
      <c r="CD112" s="835"/>
      <c r="CE112" s="835"/>
      <c r="CF112" s="896">
        <v>49.1</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89719</v>
      </c>
      <c r="AB113" s="944"/>
      <c r="AC113" s="944"/>
      <c r="AD113" s="944"/>
      <c r="AE113" s="945"/>
      <c r="AF113" s="946">
        <v>82924</v>
      </c>
      <c r="AG113" s="944"/>
      <c r="AH113" s="944"/>
      <c r="AI113" s="944"/>
      <c r="AJ113" s="945"/>
      <c r="AK113" s="946">
        <v>80933</v>
      </c>
      <c r="AL113" s="944"/>
      <c r="AM113" s="944"/>
      <c r="AN113" s="944"/>
      <c r="AO113" s="945"/>
      <c r="AP113" s="947">
        <v>4.5</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172765</v>
      </c>
      <c r="BR113" s="835"/>
      <c r="BS113" s="835"/>
      <c r="BT113" s="835"/>
      <c r="BU113" s="835"/>
      <c r="BV113" s="835">
        <v>160619</v>
      </c>
      <c r="BW113" s="835"/>
      <c r="BX113" s="835"/>
      <c r="BY113" s="835"/>
      <c r="BZ113" s="835"/>
      <c r="CA113" s="835">
        <v>148574</v>
      </c>
      <c r="CB113" s="835"/>
      <c r="CC113" s="835"/>
      <c r="CD113" s="835"/>
      <c r="CE113" s="835"/>
      <c r="CF113" s="896">
        <v>8.1999999999999993</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11230</v>
      </c>
      <c r="AB114" s="798"/>
      <c r="AC114" s="798"/>
      <c r="AD114" s="798"/>
      <c r="AE114" s="799"/>
      <c r="AF114" s="800">
        <v>15407</v>
      </c>
      <c r="AG114" s="798"/>
      <c r="AH114" s="798"/>
      <c r="AI114" s="798"/>
      <c r="AJ114" s="799"/>
      <c r="AK114" s="800">
        <v>17827</v>
      </c>
      <c r="AL114" s="798"/>
      <c r="AM114" s="798"/>
      <c r="AN114" s="798"/>
      <c r="AO114" s="799"/>
      <c r="AP114" s="845">
        <v>1</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783976</v>
      </c>
      <c r="BR114" s="835"/>
      <c r="BS114" s="835"/>
      <c r="BT114" s="835"/>
      <c r="BU114" s="835"/>
      <c r="BV114" s="835">
        <v>734910</v>
      </c>
      <c r="BW114" s="835"/>
      <c r="BX114" s="835"/>
      <c r="BY114" s="835"/>
      <c r="BZ114" s="835"/>
      <c r="CA114" s="835">
        <v>699432</v>
      </c>
      <c r="CB114" s="835"/>
      <c r="CC114" s="835"/>
      <c r="CD114" s="835"/>
      <c r="CE114" s="835"/>
      <c r="CF114" s="896">
        <v>38.700000000000003</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5687</v>
      </c>
      <c r="AB115" s="944"/>
      <c r="AC115" s="944"/>
      <c r="AD115" s="944"/>
      <c r="AE115" s="945"/>
      <c r="AF115" s="946">
        <v>5593</v>
      </c>
      <c r="AG115" s="944"/>
      <c r="AH115" s="944"/>
      <c r="AI115" s="944"/>
      <c r="AJ115" s="945"/>
      <c r="AK115" s="946">
        <v>5512</v>
      </c>
      <c r="AL115" s="944"/>
      <c r="AM115" s="944"/>
      <c r="AN115" s="944"/>
      <c r="AO115" s="945"/>
      <c r="AP115" s="947">
        <v>0.3</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53</v>
      </c>
      <c r="AB116" s="798"/>
      <c r="AC116" s="798"/>
      <c r="AD116" s="798"/>
      <c r="AE116" s="799"/>
      <c r="AF116" s="800">
        <v>7</v>
      </c>
      <c r="AG116" s="798"/>
      <c r="AH116" s="798"/>
      <c r="AI116" s="798"/>
      <c r="AJ116" s="799"/>
      <c r="AK116" s="800">
        <v>42</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92615</v>
      </c>
      <c r="DH116" s="798"/>
      <c r="DI116" s="798"/>
      <c r="DJ116" s="798"/>
      <c r="DK116" s="799"/>
      <c r="DL116" s="800">
        <v>79130</v>
      </c>
      <c r="DM116" s="798"/>
      <c r="DN116" s="798"/>
      <c r="DO116" s="798"/>
      <c r="DP116" s="799"/>
      <c r="DQ116" s="800">
        <v>65883</v>
      </c>
      <c r="DR116" s="798"/>
      <c r="DS116" s="798"/>
      <c r="DT116" s="798"/>
      <c r="DU116" s="799"/>
      <c r="DV116" s="845">
        <v>3.6</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604343</v>
      </c>
      <c r="AB117" s="930"/>
      <c r="AC117" s="930"/>
      <c r="AD117" s="930"/>
      <c r="AE117" s="931"/>
      <c r="AF117" s="932">
        <v>548240</v>
      </c>
      <c r="AG117" s="930"/>
      <c r="AH117" s="930"/>
      <c r="AI117" s="930"/>
      <c r="AJ117" s="931"/>
      <c r="AK117" s="932">
        <v>523656</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5245215</v>
      </c>
      <c r="BR119" s="866"/>
      <c r="BS119" s="866"/>
      <c r="BT119" s="866"/>
      <c r="BU119" s="866"/>
      <c r="BV119" s="866">
        <v>6185508</v>
      </c>
      <c r="BW119" s="866"/>
      <c r="BX119" s="866"/>
      <c r="BY119" s="866"/>
      <c r="BZ119" s="866"/>
      <c r="CA119" s="866">
        <v>6094879</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1723149</v>
      </c>
      <c r="BR120" s="863"/>
      <c r="BS120" s="863"/>
      <c r="BT120" s="863"/>
      <c r="BU120" s="863"/>
      <c r="BV120" s="863">
        <v>1748493</v>
      </c>
      <c r="BW120" s="863"/>
      <c r="BX120" s="863"/>
      <c r="BY120" s="863"/>
      <c r="BZ120" s="863"/>
      <c r="CA120" s="863">
        <v>1911392</v>
      </c>
      <c r="CB120" s="863"/>
      <c r="CC120" s="863"/>
      <c r="CD120" s="863"/>
      <c r="CE120" s="863"/>
      <c r="CF120" s="887">
        <v>105.7</v>
      </c>
      <c r="CG120" s="888"/>
      <c r="CH120" s="888"/>
      <c r="CI120" s="888"/>
      <c r="CJ120" s="888"/>
      <c r="CK120" s="889" t="s">
        <v>435</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603214</v>
      </c>
      <c r="DH120" s="863"/>
      <c r="DI120" s="863"/>
      <c r="DJ120" s="863"/>
      <c r="DK120" s="863"/>
      <c r="DL120" s="863">
        <v>559752</v>
      </c>
      <c r="DM120" s="863"/>
      <c r="DN120" s="863"/>
      <c r="DO120" s="863"/>
      <c r="DP120" s="863"/>
      <c r="DQ120" s="863">
        <v>514728</v>
      </c>
      <c r="DR120" s="863"/>
      <c r="DS120" s="863"/>
      <c r="DT120" s="863"/>
      <c r="DU120" s="863"/>
      <c r="DV120" s="864">
        <v>28.5</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v>360</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329842</v>
      </c>
      <c r="DH121" s="835"/>
      <c r="DI121" s="835"/>
      <c r="DJ121" s="835"/>
      <c r="DK121" s="835"/>
      <c r="DL121" s="835">
        <v>354831</v>
      </c>
      <c r="DM121" s="835"/>
      <c r="DN121" s="835"/>
      <c r="DO121" s="835"/>
      <c r="DP121" s="835"/>
      <c r="DQ121" s="835">
        <v>372892</v>
      </c>
      <c r="DR121" s="835"/>
      <c r="DS121" s="835"/>
      <c r="DT121" s="835"/>
      <c r="DU121" s="835"/>
      <c r="DV121" s="812">
        <v>20.6</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3621187</v>
      </c>
      <c r="BR122" s="866"/>
      <c r="BS122" s="866"/>
      <c r="BT122" s="866"/>
      <c r="BU122" s="866"/>
      <c r="BV122" s="866">
        <v>4096940</v>
      </c>
      <c r="BW122" s="866"/>
      <c r="BX122" s="866"/>
      <c r="BY122" s="866"/>
      <c r="BZ122" s="866"/>
      <c r="CA122" s="866">
        <v>4019463</v>
      </c>
      <c r="CB122" s="866"/>
      <c r="CC122" s="866"/>
      <c r="CD122" s="866"/>
      <c r="CE122" s="866"/>
      <c r="CF122" s="867">
        <v>222.3</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5662</v>
      </c>
      <c r="AB123" s="798"/>
      <c r="AC123" s="798"/>
      <c r="AD123" s="798"/>
      <c r="AE123" s="799"/>
      <c r="AF123" s="800">
        <v>5587</v>
      </c>
      <c r="AG123" s="798"/>
      <c r="AH123" s="798"/>
      <c r="AI123" s="798"/>
      <c r="AJ123" s="799"/>
      <c r="AK123" s="800">
        <v>5512</v>
      </c>
      <c r="AL123" s="798"/>
      <c r="AM123" s="798"/>
      <c r="AN123" s="798"/>
      <c r="AO123" s="799"/>
      <c r="AP123" s="845">
        <v>0.3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439</v>
      </c>
      <c r="BP123" s="899"/>
      <c r="BQ123" s="853">
        <v>5344336</v>
      </c>
      <c r="BR123" s="854"/>
      <c r="BS123" s="854"/>
      <c r="BT123" s="854"/>
      <c r="BU123" s="854"/>
      <c r="BV123" s="854">
        <v>5845793</v>
      </c>
      <c r="BW123" s="854"/>
      <c r="BX123" s="854"/>
      <c r="BY123" s="854"/>
      <c r="BZ123" s="854"/>
      <c r="CA123" s="854">
        <v>5930855</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v>18.399999999999999</v>
      </c>
      <c r="BW124" s="852"/>
      <c r="BX124" s="852"/>
      <c r="BY124" s="852"/>
      <c r="BZ124" s="852"/>
      <c r="CA124" s="852">
        <v>9</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25</v>
      </c>
      <c r="AB127" s="798"/>
      <c r="AC127" s="798"/>
      <c r="AD127" s="798"/>
      <c r="AE127" s="799"/>
      <c r="AF127" s="800">
        <v>6</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t="s">
        <v>112</v>
      </c>
      <c r="AB128" s="819"/>
      <c r="AC128" s="819"/>
      <c r="AD128" s="819"/>
      <c r="AE128" s="820"/>
      <c r="AF128" s="821">
        <v>360</v>
      </c>
      <c r="AG128" s="819"/>
      <c r="AH128" s="819"/>
      <c r="AI128" s="819"/>
      <c r="AJ128" s="820"/>
      <c r="AK128" s="821">
        <v>600</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2177907</v>
      </c>
      <c r="AB129" s="798"/>
      <c r="AC129" s="798"/>
      <c r="AD129" s="798"/>
      <c r="AE129" s="799"/>
      <c r="AF129" s="800">
        <v>2250523</v>
      </c>
      <c r="AG129" s="798"/>
      <c r="AH129" s="798"/>
      <c r="AI129" s="798"/>
      <c r="AJ129" s="799"/>
      <c r="AK129" s="800">
        <v>2205020</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438026</v>
      </c>
      <c r="AB130" s="798"/>
      <c r="AC130" s="798"/>
      <c r="AD130" s="798"/>
      <c r="AE130" s="799"/>
      <c r="AF130" s="800">
        <v>413608</v>
      </c>
      <c r="AG130" s="798"/>
      <c r="AH130" s="798"/>
      <c r="AI130" s="798"/>
      <c r="AJ130" s="799"/>
      <c r="AK130" s="800">
        <v>396673</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7.9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1739881</v>
      </c>
      <c r="AB131" s="781"/>
      <c r="AC131" s="781"/>
      <c r="AD131" s="781"/>
      <c r="AE131" s="782"/>
      <c r="AF131" s="783">
        <v>1836915</v>
      </c>
      <c r="AG131" s="781"/>
      <c r="AH131" s="781"/>
      <c r="AI131" s="781"/>
      <c r="AJ131" s="782"/>
      <c r="AK131" s="783">
        <v>1808347</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9.5591020310000001</v>
      </c>
      <c r="AB132" s="761"/>
      <c r="AC132" s="761"/>
      <c r="AD132" s="761"/>
      <c r="AE132" s="762"/>
      <c r="AF132" s="763">
        <v>7.3096468809999999</v>
      </c>
      <c r="AG132" s="761"/>
      <c r="AH132" s="761"/>
      <c r="AI132" s="761"/>
      <c r="AJ132" s="762"/>
      <c r="AK132" s="763">
        <v>6.9888688400000003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12.2</v>
      </c>
      <c r="AB133" s="740"/>
      <c r="AC133" s="740"/>
      <c r="AD133" s="740"/>
      <c r="AE133" s="741"/>
      <c r="AF133" s="739">
        <v>9.4</v>
      </c>
      <c r="AG133" s="740"/>
      <c r="AH133" s="740"/>
      <c r="AI133" s="740"/>
      <c r="AJ133" s="741"/>
      <c r="AK133" s="739">
        <v>7.9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532464</v>
      </c>
      <c r="L9" s="266">
        <v>155373</v>
      </c>
      <c r="M9" s="267">
        <v>214828</v>
      </c>
      <c r="N9" s="268">
        <v>-27.7</v>
      </c>
    </row>
    <row r="10" spans="1:16" x14ac:dyDescent="0.15">
      <c r="A10" s="250"/>
      <c r="B10" s="246"/>
      <c r="C10" s="246"/>
      <c r="D10" s="246"/>
      <c r="E10" s="246"/>
      <c r="F10" s="246"/>
      <c r="G10" s="1166" t="s">
        <v>473</v>
      </c>
      <c r="H10" s="1167"/>
      <c r="I10" s="1167"/>
      <c r="J10" s="1168"/>
      <c r="K10" s="269">
        <v>1750</v>
      </c>
      <c r="L10" s="270">
        <v>511</v>
      </c>
      <c r="M10" s="271">
        <v>28178</v>
      </c>
      <c r="N10" s="272">
        <v>-98.2</v>
      </c>
    </row>
    <row r="11" spans="1:16" ht="13.5" customHeight="1" x14ac:dyDescent="0.15">
      <c r="A11" s="250"/>
      <c r="B11" s="246"/>
      <c r="C11" s="246"/>
      <c r="D11" s="246"/>
      <c r="E11" s="246"/>
      <c r="F11" s="246"/>
      <c r="G11" s="1166" t="s">
        <v>474</v>
      </c>
      <c r="H11" s="1167"/>
      <c r="I11" s="1167"/>
      <c r="J11" s="1168"/>
      <c r="K11" s="269">
        <v>109768</v>
      </c>
      <c r="L11" s="270">
        <v>32030</v>
      </c>
      <c r="M11" s="271">
        <v>24639</v>
      </c>
      <c r="N11" s="272">
        <v>30</v>
      </c>
    </row>
    <row r="12" spans="1:16" ht="13.5" customHeight="1" x14ac:dyDescent="0.15">
      <c r="A12" s="250"/>
      <c r="B12" s="246"/>
      <c r="C12" s="246"/>
      <c r="D12" s="246"/>
      <c r="E12" s="246"/>
      <c r="F12" s="246"/>
      <c r="G12" s="1166" t="s">
        <v>475</v>
      </c>
      <c r="H12" s="1167"/>
      <c r="I12" s="1167"/>
      <c r="J12" s="1168"/>
      <c r="K12" s="269">
        <v>22409</v>
      </c>
      <c r="L12" s="270">
        <v>6539</v>
      </c>
      <c r="M12" s="271">
        <v>3805</v>
      </c>
      <c r="N12" s="272">
        <v>71.900000000000006</v>
      </c>
    </row>
    <row r="13" spans="1:16" ht="13.5" customHeight="1" x14ac:dyDescent="0.15">
      <c r="A13" s="250"/>
      <c r="B13" s="246"/>
      <c r="C13" s="246"/>
      <c r="D13" s="246"/>
      <c r="E13" s="246"/>
      <c r="F13" s="246"/>
      <c r="G13" s="1166" t="s">
        <v>476</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478</v>
      </c>
      <c r="H14" s="1167"/>
      <c r="I14" s="1167"/>
      <c r="J14" s="1168"/>
      <c r="K14" s="269" t="s">
        <v>477</v>
      </c>
      <c r="L14" s="270" t="s">
        <v>477</v>
      </c>
      <c r="M14" s="271">
        <v>8783</v>
      </c>
      <c r="N14" s="272" t="s">
        <v>477</v>
      </c>
    </row>
    <row r="15" spans="1:16" ht="13.5" customHeight="1" x14ac:dyDescent="0.15">
      <c r="A15" s="250"/>
      <c r="B15" s="246"/>
      <c r="C15" s="246"/>
      <c r="D15" s="246"/>
      <c r="E15" s="246"/>
      <c r="F15" s="246"/>
      <c r="G15" s="1166" t="s">
        <v>479</v>
      </c>
      <c r="H15" s="1167"/>
      <c r="I15" s="1167"/>
      <c r="J15" s="1168"/>
      <c r="K15" s="269">
        <v>4468</v>
      </c>
      <c r="L15" s="270">
        <v>1304</v>
      </c>
      <c r="M15" s="271">
        <v>4830</v>
      </c>
      <c r="N15" s="272">
        <v>-73</v>
      </c>
    </row>
    <row r="16" spans="1:16" x14ac:dyDescent="0.15">
      <c r="A16" s="250"/>
      <c r="B16" s="246"/>
      <c r="C16" s="246"/>
      <c r="D16" s="246"/>
      <c r="E16" s="246"/>
      <c r="F16" s="246"/>
      <c r="G16" s="1169" t="s">
        <v>480</v>
      </c>
      <c r="H16" s="1170"/>
      <c r="I16" s="1170"/>
      <c r="J16" s="1171"/>
      <c r="K16" s="270">
        <v>-35747</v>
      </c>
      <c r="L16" s="270">
        <v>-10431</v>
      </c>
      <c r="M16" s="271">
        <v>-21703</v>
      </c>
      <c r="N16" s="272">
        <v>-51.9</v>
      </c>
    </row>
    <row r="17" spans="1:16" x14ac:dyDescent="0.15">
      <c r="A17" s="250"/>
      <c r="B17" s="246"/>
      <c r="C17" s="246"/>
      <c r="D17" s="246"/>
      <c r="E17" s="246"/>
      <c r="F17" s="246"/>
      <c r="G17" s="1169" t="s">
        <v>171</v>
      </c>
      <c r="H17" s="1170"/>
      <c r="I17" s="1170"/>
      <c r="J17" s="1171"/>
      <c r="K17" s="270">
        <v>635112</v>
      </c>
      <c r="L17" s="270">
        <v>185326</v>
      </c>
      <c r="M17" s="271">
        <v>263360</v>
      </c>
      <c r="N17" s="272">
        <v>-29.6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15.47</v>
      </c>
      <c r="L21" s="283">
        <v>24.72</v>
      </c>
      <c r="M21" s="284">
        <v>-9.25</v>
      </c>
      <c r="N21" s="251"/>
      <c r="O21" s="285"/>
      <c r="P21" s="281"/>
    </row>
    <row r="22" spans="1:16" s="286" customFormat="1" x14ac:dyDescent="0.15">
      <c r="A22" s="281"/>
      <c r="B22" s="251"/>
      <c r="C22" s="251"/>
      <c r="D22" s="251"/>
      <c r="E22" s="251"/>
      <c r="F22" s="251"/>
      <c r="G22" s="1163" t="s">
        <v>486</v>
      </c>
      <c r="H22" s="1164"/>
      <c r="I22" s="1164"/>
      <c r="J22" s="1165"/>
      <c r="K22" s="287">
        <v>98.5</v>
      </c>
      <c r="L22" s="288">
        <v>94.2</v>
      </c>
      <c r="M22" s="289">
        <v>4.3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419342</v>
      </c>
      <c r="L32" s="296">
        <v>122364</v>
      </c>
      <c r="M32" s="297">
        <v>146462</v>
      </c>
      <c r="N32" s="298">
        <v>-16.5</v>
      </c>
    </row>
    <row r="33" spans="1:16" ht="13.5" customHeight="1" x14ac:dyDescent="0.15">
      <c r="A33" s="250"/>
      <c r="B33" s="246"/>
      <c r="C33" s="246"/>
      <c r="D33" s="246"/>
      <c r="E33" s="246"/>
      <c r="F33" s="246"/>
      <c r="G33" s="1154" t="s">
        <v>491</v>
      </c>
      <c r="H33" s="1155"/>
      <c r="I33" s="1155"/>
      <c r="J33" s="1156"/>
      <c r="K33" s="296" t="s">
        <v>477</v>
      </c>
      <c r="L33" s="296" t="s">
        <v>477</v>
      </c>
      <c r="M33" s="297">
        <v>66</v>
      </c>
      <c r="N33" s="298" t="s">
        <v>477</v>
      </c>
    </row>
    <row r="34" spans="1:16" ht="27" customHeight="1" x14ac:dyDescent="0.15">
      <c r="A34" s="250"/>
      <c r="B34" s="246"/>
      <c r="C34" s="246"/>
      <c r="D34" s="246"/>
      <c r="E34" s="246"/>
      <c r="F34" s="246"/>
      <c r="G34" s="1154" t="s">
        <v>492</v>
      </c>
      <c r="H34" s="1155"/>
      <c r="I34" s="1155"/>
      <c r="J34" s="1156"/>
      <c r="K34" s="296" t="s">
        <v>477</v>
      </c>
      <c r="L34" s="296" t="s">
        <v>477</v>
      </c>
      <c r="M34" s="297">
        <v>56</v>
      </c>
      <c r="N34" s="298" t="s">
        <v>477</v>
      </c>
    </row>
    <row r="35" spans="1:16" ht="27" customHeight="1" x14ac:dyDescent="0.15">
      <c r="A35" s="250"/>
      <c r="B35" s="246"/>
      <c r="C35" s="246"/>
      <c r="D35" s="246"/>
      <c r="E35" s="246"/>
      <c r="F35" s="246"/>
      <c r="G35" s="1154" t="s">
        <v>493</v>
      </c>
      <c r="H35" s="1155"/>
      <c r="I35" s="1155"/>
      <c r="J35" s="1156"/>
      <c r="K35" s="296">
        <v>80933</v>
      </c>
      <c r="L35" s="296">
        <v>23616</v>
      </c>
      <c r="M35" s="297">
        <v>28990</v>
      </c>
      <c r="N35" s="298">
        <v>-18.5</v>
      </c>
    </row>
    <row r="36" spans="1:16" ht="27" customHeight="1" x14ac:dyDescent="0.15">
      <c r="A36" s="250"/>
      <c r="B36" s="246"/>
      <c r="C36" s="246"/>
      <c r="D36" s="246"/>
      <c r="E36" s="246"/>
      <c r="F36" s="246"/>
      <c r="G36" s="1154" t="s">
        <v>494</v>
      </c>
      <c r="H36" s="1155"/>
      <c r="I36" s="1155"/>
      <c r="J36" s="1156"/>
      <c r="K36" s="296">
        <v>17827</v>
      </c>
      <c r="L36" s="296">
        <v>5202</v>
      </c>
      <c r="M36" s="297">
        <v>3973</v>
      </c>
      <c r="N36" s="298">
        <v>30.9</v>
      </c>
    </row>
    <row r="37" spans="1:16" ht="13.5" customHeight="1" x14ac:dyDescent="0.15">
      <c r="A37" s="250"/>
      <c r="B37" s="246"/>
      <c r="C37" s="246"/>
      <c r="D37" s="246"/>
      <c r="E37" s="246"/>
      <c r="F37" s="246"/>
      <c r="G37" s="1154" t="s">
        <v>495</v>
      </c>
      <c r="H37" s="1155"/>
      <c r="I37" s="1155"/>
      <c r="J37" s="1156"/>
      <c r="K37" s="296">
        <v>5512</v>
      </c>
      <c r="L37" s="296">
        <v>1608</v>
      </c>
      <c r="M37" s="297">
        <v>2172</v>
      </c>
      <c r="N37" s="298">
        <v>-26</v>
      </c>
    </row>
    <row r="38" spans="1:16" ht="27" customHeight="1" x14ac:dyDescent="0.15">
      <c r="A38" s="250"/>
      <c r="B38" s="246"/>
      <c r="C38" s="246"/>
      <c r="D38" s="246"/>
      <c r="E38" s="246"/>
      <c r="F38" s="246"/>
      <c r="G38" s="1157" t="s">
        <v>496</v>
      </c>
      <c r="H38" s="1158"/>
      <c r="I38" s="1158"/>
      <c r="J38" s="1159"/>
      <c r="K38" s="299">
        <v>42</v>
      </c>
      <c r="L38" s="299">
        <v>12</v>
      </c>
      <c r="M38" s="300">
        <v>44</v>
      </c>
      <c r="N38" s="301">
        <v>-72.7</v>
      </c>
      <c r="O38" s="295"/>
    </row>
    <row r="39" spans="1:16" x14ac:dyDescent="0.15">
      <c r="A39" s="250"/>
      <c r="B39" s="246"/>
      <c r="C39" s="246"/>
      <c r="D39" s="246"/>
      <c r="E39" s="246"/>
      <c r="F39" s="246"/>
      <c r="G39" s="1157" t="s">
        <v>497</v>
      </c>
      <c r="H39" s="1158"/>
      <c r="I39" s="1158"/>
      <c r="J39" s="1159"/>
      <c r="K39" s="302">
        <v>-600</v>
      </c>
      <c r="L39" s="302">
        <v>-175</v>
      </c>
      <c r="M39" s="303">
        <v>-6849</v>
      </c>
      <c r="N39" s="304">
        <v>-97.4</v>
      </c>
      <c r="O39" s="295"/>
    </row>
    <row r="40" spans="1:16" ht="27" customHeight="1" x14ac:dyDescent="0.15">
      <c r="A40" s="250"/>
      <c r="B40" s="246"/>
      <c r="C40" s="246"/>
      <c r="D40" s="246"/>
      <c r="E40" s="246"/>
      <c r="F40" s="246"/>
      <c r="G40" s="1154" t="s">
        <v>498</v>
      </c>
      <c r="H40" s="1155"/>
      <c r="I40" s="1155"/>
      <c r="J40" s="1156"/>
      <c r="K40" s="302">
        <v>-396673</v>
      </c>
      <c r="L40" s="302">
        <v>-115749</v>
      </c>
      <c r="M40" s="303">
        <v>-133024</v>
      </c>
      <c r="N40" s="304">
        <v>-13</v>
      </c>
      <c r="O40" s="295"/>
    </row>
    <row r="41" spans="1:16" x14ac:dyDescent="0.15">
      <c r="A41" s="250"/>
      <c r="B41" s="246"/>
      <c r="C41" s="246"/>
      <c r="D41" s="246"/>
      <c r="E41" s="246"/>
      <c r="F41" s="246"/>
      <c r="G41" s="1160" t="s">
        <v>282</v>
      </c>
      <c r="H41" s="1161"/>
      <c r="I41" s="1161"/>
      <c r="J41" s="1162"/>
      <c r="K41" s="296">
        <v>126383</v>
      </c>
      <c r="L41" s="302">
        <v>36879</v>
      </c>
      <c r="M41" s="303">
        <v>41890</v>
      </c>
      <c r="N41" s="304">
        <v>-12</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380546</v>
      </c>
      <c r="J51" s="322">
        <v>103832</v>
      </c>
      <c r="K51" s="323">
        <v>-29.8</v>
      </c>
      <c r="L51" s="324">
        <v>185018</v>
      </c>
      <c r="M51" s="325">
        <v>-9.1</v>
      </c>
      <c r="N51" s="326">
        <v>-20.7</v>
      </c>
    </row>
    <row r="52" spans="1:14" x14ac:dyDescent="0.15">
      <c r="A52" s="250"/>
      <c r="B52" s="246"/>
      <c r="C52" s="246"/>
      <c r="D52" s="246"/>
      <c r="E52" s="246"/>
      <c r="F52" s="246"/>
      <c r="G52" s="327"/>
      <c r="H52" s="328" t="s">
        <v>509</v>
      </c>
      <c r="I52" s="329">
        <v>82426</v>
      </c>
      <c r="J52" s="330">
        <v>22490</v>
      </c>
      <c r="K52" s="331">
        <v>-71.2</v>
      </c>
      <c r="L52" s="332">
        <v>95064</v>
      </c>
      <c r="M52" s="333">
        <v>-21.5</v>
      </c>
      <c r="N52" s="334">
        <v>-49.7</v>
      </c>
    </row>
    <row r="53" spans="1:14" x14ac:dyDescent="0.15">
      <c r="A53" s="250"/>
      <c r="B53" s="246"/>
      <c r="C53" s="246"/>
      <c r="D53" s="246"/>
      <c r="E53" s="246"/>
      <c r="F53" s="246"/>
      <c r="G53" s="312" t="s">
        <v>510</v>
      </c>
      <c r="H53" s="313"/>
      <c r="I53" s="321">
        <v>521343</v>
      </c>
      <c r="J53" s="322">
        <v>144217</v>
      </c>
      <c r="K53" s="323">
        <v>38.9</v>
      </c>
      <c r="L53" s="324">
        <v>238802</v>
      </c>
      <c r="M53" s="325">
        <v>29.1</v>
      </c>
      <c r="N53" s="326">
        <v>9.8000000000000007</v>
      </c>
    </row>
    <row r="54" spans="1:14" x14ac:dyDescent="0.15">
      <c r="A54" s="250"/>
      <c r="B54" s="246"/>
      <c r="C54" s="246"/>
      <c r="D54" s="246"/>
      <c r="E54" s="246"/>
      <c r="F54" s="246"/>
      <c r="G54" s="327"/>
      <c r="H54" s="328" t="s">
        <v>509</v>
      </c>
      <c r="I54" s="329">
        <v>122765</v>
      </c>
      <c r="J54" s="330">
        <v>33960</v>
      </c>
      <c r="K54" s="331">
        <v>51</v>
      </c>
      <c r="L54" s="332">
        <v>128562</v>
      </c>
      <c r="M54" s="333">
        <v>35.200000000000003</v>
      </c>
      <c r="N54" s="334">
        <v>15.8</v>
      </c>
    </row>
    <row r="55" spans="1:14" x14ac:dyDescent="0.15">
      <c r="A55" s="250"/>
      <c r="B55" s="246"/>
      <c r="C55" s="246"/>
      <c r="D55" s="246"/>
      <c r="E55" s="246"/>
      <c r="F55" s="246"/>
      <c r="G55" s="312" t="s">
        <v>511</v>
      </c>
      <c r="H55" s="313"/>
      <c r="I55" s="321">
        <v>599318</v>
      </c>
      <c r="J55" s="322">
        <v>170843</v>
      </c>
      <c r="K55" s="323">
        <v>18.5</v>
      </c>
      <c r="L55" s="324">
        <v>288550</v>
      </c>
      <c r="M55" s="325">
        <v>20.8</v>
      </c>
      <c r="N55" s="326">
        <v>-2.2999999999999998</v>
      </c>
    </row>
    <row r="56" spans="1:14" x14ac:dyDescent="0.15">
      <c r="A56" s="250"/>
      <c r="B56" s="246"/>
      <c r="C56" s="246"/>
      <c r="D56" s="246"/>
      <c r="E56" s="246"/>
      <c r="F56" s="246"/>
      <c r="G56" s="327"/>
      <c r="H56" s="328" t="s">
        <v>509</v>
      </c>
      <c r="I56" s="329">
        <v>200790</v>
      </c>
      <c r="J56" s="330">
        <v>57238</v>
      </c>
      <c r="K56" s="331">
        <v>68.5</v>
      </c>
      <c r="L56" s="332">
        <v>141525</v>
      </c>
      <c r="M56" s="333">
        <v>10.1</v>
      </c>
      <c r="N56" s="334">
        <v>58.4</v>
      </c>
    </row>
    <row r="57" spans="1:14" x14ac:dyDescent="0.15">
      <c r="A57" s="250"/>
      <c r="B57" s="246"/>
      <c r="C57" s="246"/>
      <c r="D57" s="246"/>
      <c r="E57" s="246"/>
      <c r="F57" s="246"/>
      <c r="G57" s="312" t="s">
        <v>512</v>
      </c>
      <c r="H57" s="313"/>
      <c r="I57" s="321">
        <v>1810629</v>
      </c>
      <c r="J57" s="322">
        <v>519698</v>
      </c>
      <c r="K57" s="323">
        <v>204.2</v>
      </c>
      <c r="L57" s="324">
        <v>287914</v>
      </c>
      <c r="M57" s="325">
        <v>-0.2</v>
      </c>
      <c r="N57" s="326">
        <v>204.4</v>
      </c>
    </row>
    <row r="58" spans="1:14" x14ac:dyDescent="0.15">
      <c r="A58" s="250"/>
      <c r="B58" s="246"/>
      <c r="C58" s="246"/>
      <c r="D58" s="246"/>
      <c r="E58" s="246"/>
      <c r="F58" s="246"/>
      <c r="G58" s="327"/>
      <c r="H58" s="328" t="s">
        <v>509</v>
      </c>
      <c r="I58" s="329">
        <v>1419054</v>
      </c>
      <c r="J58" s="330">
        <v>407306</v>
      </c>
      <c r="K58" s="331">
        <v>611.6</v>
      </c>
      <c r="L58" s="332">
        <v>146531</v>
      </c>
      <c r="M58" s="333">
        <v>3.5</v>
      </c>
      <c r="N58" s="334">
        <v>608.1</v>
      </c>
    </row>
    <row r="59" spans="1:14" x14ac:dyDescent="0.15">
      <c r="A59" s="250"/>
      <c r="B59" s="246"/>
      <c r="C59" s="246"/>
      <c r="D59" s="246"/>
      <c r="E59" s="246"/>
      <c r="F59" s="246"/>
      <c r="G59" s="312" t="s">
        <v>513</v>
      </c>
      <c r="H59" s="313"/>
      <c r="I59" s="321">
        <v>669450</v>
      </c>
      <c r="J59" s="322">
        <v>195346</v>
      </c>
      <c r="K59" s="323">
        <v>-62.4</v>
      </c>
      <c r="L59" s="324">
        <v>310300</v>
      </c>
      <c r="M59" s="325">
        <v>7.8</v>
      </c>
      <c r="N59" s="326">
        <v>-70.2</v>
      </c>
    </row>
    <row r="60" spans="1:14" x14ac:dyDescent="0.15">
      <c r="A60" s="250"/>
      <c r="B60" s="246"/>
      <c r="C60" s="246"/>
      <c r="D60" s="246"/>
      <c r="E60" s="246"/>
      <c r="F60" s="246"/>
      <c r="G60" s="327"/>
      <c r="H60" s="328" t="s">
        <v>509</v>
      </c>
      <c r="I60" s="335">
        <v>116885</v>
      </c>
      <c r="J60" s="330">
        <v>34107</v>
      </c>
      <c r="K60" s="331">
        <v>-91.6</v>
      </c>
      <c r="L60" s="332">
        <v>157576</v>
      </c>
      <c r="M60" s="333">
        <v>7.5</v>
      </c>
      <c r="N60" s="334">
        <v>-99.1</v>
      </c>
    </row>
    <row r="61" spans="1:14" x14ac:dyDescent="0.15">
      <c r="A61" s="250"/>
      <c r="B61" s="246"/>
      <c r="C61" s="246"/>
      <c r="D61" s="246"/>
      <c r="E61" s="246"/>
      <c r="F61" s="246"/>
      <c r="G61" s="312" t="s">
        <v>514</v>
      </c>
      <c r="H61" s="336"/>
      <c r="I61" s="337">
        <v>796257</v>
      </c>
      <c r="J61" s="338">
        <v>226787</v>
      </c>
      <c r="K61" s="339">
        <v>33.9</v>
      </c>
      <c r="L61" s="340">
        <v>262117</v>
      </c>
      <c r="M61" s="341">
        <v>9.6999999999999993</v>
      </c>
      <c r="N61" s="326">
        <v>24.2</v>
      </c>
    </row>
    <row r="62" spans="1:14" x14ac:dyDescent="0.15">
      <c r="A62" s="250"/>
      <c r="B62" s="246"/>
      <c r="C62" s="246"/>
      <c r="D62" s="246"/>
      <c r="E62" s="246"/>
      <c r="F62" s="246"/>
      <c r="G62" s="327"/>
      <c r="H62" s="328" t="s">
        <v>509</v>
      </c>
      <c r="I62" s="329">
        <v>388384</v>
      </c>
      <c r="J62" s="330">
        <v>111020</v>
      </c>
      <c r="K62" s="331">
        <v>113.7</v>
      </c>
      <c r="L62" s="332">
        <v>133852</v>
      </c>
      <c r="M62" s="333">
        <v>7</v>
      </c>
      <c r="N62" s="334">
        <v>106.7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21.53</v>
      </c>
      <c r="G47" s="12">
        <v>23.42</v>
      </c>
      <c r="H47" s="12">
        <v>24.71</v>
      </c>
      <c r="I47" s="12">
        <v>25.76</v>
      </c>
      <c r="J47" s="13">
        <v>27.47</v>
      </c>
    </row>
    <row r="48" spans="2:10" ht="57.75" customHeight="1" x14ac:dyDescent="0.15">
      <c r="B48" s="14"/>
      <c r="C48" s="1174" t="s">
        <v>4</v>
      </c>
      <c r="D48" s="1174"/>
      <c r="E48" s="1175"/>
      <c r="F48" s="15">
        <v>3.14</v>
      </c>
      <c r="G48" s="16">
        <v>2.06</v>
      </c>
      <c r="H48" s="16">
        <v>3.71</v>
      </c>
      <c r="I48" s="16">
        <v>2.11</v>
      </c>
      <c r="J48" s="17">
        <v>2.21</v>
      </c>
    </row>
    <row r="49" spans="2:10" ht="57.75" customHeight="1" thickBot="1" x14ac:dyDescent="0.2">
      <c r="B49" s="18"/>
      <c r="C49" s="1176" t="s">
        <v>5</v>
      </c>
      <c r="D49" s="1176"/>
      <c r="E49" s="1177"/>
      <c r="F49" s="19">
        <v>3.09</v>
      </c>
      <c r="G49" s="20">
        <v>0.53</v>
      </c>
      <c r="H49" s="20">
        <v>12.07</v>
      </c>
      <c r="I49" s="20">
        <v>0.37</v>
      </c>
      <c r="J49" s="21">
        <v>1.24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2018-05-14T05:11:15Z</cp:lastPrinted>
  <dcterms:created xsi:type="dcterms:W3CDTF">2018-01-24T05:52:37Z</dcterms:created>
  <dcterms:modified xsi:type="dcterms:W3CDTF">2018-10-30T07:11:38Z</dcterms:modified>
  <cp:category/>
</cp:coreProperties>
</file>