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u-files018\市職員\総務部\財政課\41.各種調査（照会＆回答）\財政状況資料集\H30\10.22\"/>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externalReferences>
    <externalReference r:id="rId17"/>
  </externalReferences>
  <calcPr calcId="152511" iterate="1" iterateCount="1"/>
</workbook>
</file>

<file path=xl/calcChain.xml><?xml version="1.0" encoding="utf-8"?>
<calcChain xmlns="http://schemas.openxmlformats.org/spreadsheetml/2006/main">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W39" i="9"/>
  <c r="BE39" i="9"/>
  <c r="AM39" i="9"/>
  <c r="U39" i="9"/>
  <c r="C39" i="9"/>
  <c r="BW38" i="9"/>
  <c r="BE38" i="9"/>
  <c r="AM38" i="9"/>
  <c r="U38" i="9"/>
  <c r="C38" i="9"/>
  <c r="BW37" i="9"/>
  <c r="BE37" i="9"/>
  <c r="AM37" i="9"/>
  <c r="U37" i="9"/>
  <c r="C37" i="9"/>
  <c r="AM36" i="9"/>
  <c r="C36" i="9"/>
  <c r="BW35" i="9"/>
  <c r="BW36" i="9" s="1"/>
  <c r="C35" i="9"/>
  <c r="CO34" i="9"/>
  <c r="CO35" i="9" s="1"/>
  <c r="CO36" i="9" s="1"/>
  <c r="CO37" i="9" s="1"/>
  <c r="CO38" i="9" s="1"/>
  <c r="CO39" i="9" s="1"/>
  <c r="BW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 r="BE36" i="9" s="1"/>
</calcChain>
</file>

<file path=xl/sharedStrings.xml><?xml version="1.0" encoding="utf-8"?>
<sst xmlns="http://schemas.openxmlformats.org/spreadsheetml/2006/main" count="1006" uniqueCount="564">
  <si>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</si>
  <si>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</si>
  <si>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</si>
  <si>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</si>
  <si>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</si>
  <si>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</si>
  <si>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</si>
  <si>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</si>
  <si>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</si>
  <si>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</si>
  <si>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</si>
  <si>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</si>
  <si>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</si>
  <si>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</si>
  <si>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</si>
  <si>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</si>
  <si>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</si>
  <si>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</si>
  <si>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</si>
  <si>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</si>
  <si>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</si>
  <si>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</si>
  <si>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</si>
  <si>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</si>
  <si>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</si>
  <si>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</si>
  <si>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</si>
  <si>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</si>
  <si>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</si>
  <si>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</si>
  <si>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</si>
  <si>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</si>
  <si>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</si>
  <si>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</si>
  <si>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</si>
  <si>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</si>
  <si>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</si>
  <si>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</si>
  <si>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</si>
  <si>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</si>
  <si>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</si>
  <si>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</si>
  <si>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</si>
  <si>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</si>
  <si>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</si>
  <si>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</si>
  <si>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</si>
  <si>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</si>
  <si>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</si>
  <si>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</si>
  <si>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</si>
  <si>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</si>
  <si>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</si>
  <si>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</si>
  <si>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</si>
  <si>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</si>
  <si>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</si>
  <si>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</si>
  <si>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</si>
  <si>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</si>
  <si>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</si>
  <si>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</si>
  <si>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</si>
  <si>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</si>
  <si>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</si>
  <si>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</si>
  <si>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</si>
  <si>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</si>
  <si>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</si>
  <si>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</si>
  <si>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</si>
  <si>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</si>
  <si>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</si>
  <si>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</si>
  <si>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</si>
  <si>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</si>
  <si>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</si>
  <si>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</si>
  <si>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</si>
  <si>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</si>
  <si>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</si>
  <si>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</si>
  <si>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安来市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</si>
  <si>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</si>
  <si>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</si>
  <si>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</si>
  <si>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</si>
  <si>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</si>
  <si>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</si>
  <si>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</si>
  <si>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</si>
  <si>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</si>
  <si>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</si>
  <si>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</si>
  <si>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</si>
  <si>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</si>
  <si>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</si>
  <si>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</si>
  <si>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</si>
  <si>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</si>
  <si>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</si>
  <si>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</si>
  <si>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</si>
  <si>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</si>
  <si>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</si>
  <si>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</si>
  <si>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</si>
  <si>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</si>
  <si>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</si>
  <si>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</si>
  <si>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</si>
  <si>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</si>
  <si>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</si>
  <si>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</si>
  <si>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</si>
  <si>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</si>
  <si>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</si>
  <si>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</si>
  <si>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</si>
  <si>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</si>
  <si>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</si>
  <si>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</si>
  <si>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</si>
  <si>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</si>
  <si>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</si>
  <si>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</si>
  <si>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</si>
  <si>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</si>
  <si>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</si>
  <si>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</si>
  <si>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</si>
  <si>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</si>
  <si>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</si>
  <si>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</si>
  <si>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</si>
  <si>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</si>
  <si>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</si>
  <si>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</si>
  <si>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病院事業会計</t>
    <phoneticPr fontId="5"/>
  </si>
  <si>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</si>
  <si>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</si>
  <si>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</si>
  <si>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</si>
  <si>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</si>
  <si>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</si>
  <si>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</si>
  <si>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</si>
  <si>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</si>
  <si>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</si>
  <si>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</si>
  <si>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</si>
  <si>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</si>
  <si>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</si>
  <si>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</si>
  <si>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</si>
  <si>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</si>
  <si>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</si>
  <si>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</si>
  <si>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</si>
  <si>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</si>
  <si>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</si>
  <si>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</si>
  <si>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</si>
  <si>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</si>
  <si>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</si>
  <si>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</si>
  <si>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</si>
  <si>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</si>
  <si>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</si>
  <si>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</si>
  <si>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</si>
  <si>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</si>
  <si>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</si>
  <si>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</si>
  <si>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</si>
  <si>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</si>
  <si>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</si>
  <si>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</si>
  <si>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</si>
  <si>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</si>
  <si>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</si>
  <si>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</si>
  <si>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</si>
  <si>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</si>
  <si>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</si>
  <si>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</si>
  <si>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</si>
  <si>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</si>
  <si>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</si>
  <si>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</si>
  <si>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</si>
  <si>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</si>
  <si>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</si>
  <si>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</si>
  <si>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</si>
  <si>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</si>
  <si>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</si>
  <si>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</si>
  <si>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</si>
  <si>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島根県安来市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</si>
  <si>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</si>
  <si>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</si>
  <si>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</si>
  <si>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</si>
  <si>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</si>
  <si>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</si>
  <si>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</si>
  <si>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</si>
  <si>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</si>
  <si>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</si>
  <si>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</si>
  <si>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</si>
  <si>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</si>
  <si>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</si>
  <si>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</si>
  <si>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</si>
  <si>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</si>
  <si>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</si>
  <si>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</si>
  <si>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</si>
  <si>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</si>
  <si>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</si>
  <si>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</si>
  <si>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</si>
  <si>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</si>
  <si>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</si>
  <si>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</si>
  <si>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</si>
  <si>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</si>
  <si>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</si>
  <si>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</si>
  <si>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</si>
  <si>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</si>
  <si>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</si>
  <si>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</si>
  <si>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</si>
  <si>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</si>
  <si>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</si>
  <si>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</si>
  <si>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</si>
  <si>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</si>
  <si>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</si>
  <si>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</si>
  <si>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</si>
  <si>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</si>
  <si>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</si>
  <si>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</si>
  <si>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</si>
  <si>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</si>
  <si>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</si>
  <si>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</si>
  <si>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</si>
  <si>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</si>
  <si>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</si>
  <si>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</si>
  <si>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</si>
  <si>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</si>
  <si>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</si>
  <si>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</si>
  <si>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</si>
  <si>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</si>
  <si>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</si>
  <si>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</si>
  <si>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</si>
  <si>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</si>
  <si>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</si>
  <si>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</si>
  <si>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</si>
  <si>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</si>
  <si>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</si>
  <si>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</si>
  <si>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</si>
  <si>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</si>
  <si>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</si>
  <si>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</si>
  <si>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</si>
  <si>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</si>
  <si>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</si>
  <si>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</si>
  <si>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</si>
  <si>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</si>
  <si>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</si>
  <si>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</si>
  <si>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</si>
  <si>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</si>
  <si>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</si>
  <si>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</si>
  <si>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</si>
  <si>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</si>
  <si>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</si>
  <si>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</si>
  <si>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</si>
  <si>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</si>
  <si>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</si>
  <si>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</si>
  <si>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</si>
  <si>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</si>
  <si>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</si>
  <si>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</si>
  <si>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</si>
  <si>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</si>
  <si>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</si>
  <si>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</si>
  <si>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</si>
  <si>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</si>
  <si>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</si>
  <si>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</si>
  <si>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</si>
  <si>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</si>
  <si>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</si>
  <si>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</si>
  <si>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</si>
  <si>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</si>
  <si>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</si>
  <si>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</si>
  <si>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</si>
  <si>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</si>
  <si>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</si>
  <si>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</si>
  <si>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</si>
  <si>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</si>
  <si>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</si>
  <si>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</si>
  <si>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</si>
  <si>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</si>
  <si>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</si>
  <si>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</si>
  <si>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</si>
  <si>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</si>
  <si>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</si>
  <si>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</si>
  <si>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</si>
  <si>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</si>
  <si>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</si>
  <si>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</si>
  <si>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</si>
  <si>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</si>
  <si>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</si>
  <si>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</si>
  <si>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</si>
  <si>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</si>
  <si>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</si>
  <si>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</si>
  <si>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</si>
  <si>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</si>
  <si>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</si>
  <si>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</si>
  <si>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</si>
  <si>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島根県安来市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</si>
  <si>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</si>
  <si>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</si>
  <si>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</si>
  <si>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</si>
  <si>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</si>
  <si>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</si>
  <si>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</si>
  <si>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</si>
  <si>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</si>
  <si>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</si>
  <si>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</si>
  <si>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</si>
  <si>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</si>
  <si>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</si>
  <si>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</si>
  <si>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</si>
  <si>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</si>
  <si>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</si>
  <si>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</si>
  <si>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</si>
  <si>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</si>
  <si>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</si>
  <si>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</si>
  <si>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</si>
  <si>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</si>
  <si>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</si>
  <si>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</si>
  <si>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</si>
  <si>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</si>
  <si>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</si>
  <si>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</si>
  <si>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</si>
  <si>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</si>
  <si>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</si>
  <si>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</si>
  <si>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</si>
  <si>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水道事業会計</t>
    <phoneticPr fontId="5"/>
  </si>
  <si>
    <t>法適用企業</t>
    <phoneticPr fontId="5"/>
  </si>
  <si>
    <t>病院事業会計</t>
    <phoneticPr fontId="5"/>
  </si>
  <si>
    <t>簡易水道事業特別会計</t>
    <phoneticPr fontId="5"/>
  </si>
  <si>
    <t>法非適用企業</t>
    <phoneticPr fontId="5"/>
  </si>
  <si>
    <t>下水道事業特別会計</t>
    <phoneticPr fontId="5"/>
  </si>
  <si>
    <t>電気事業特別会計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</si>
  <si>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</si>
  <si>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</si>
  <si>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</si>
  <si>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</si>
  <si>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</si>
  <si>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</si>
  <si>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</si>
  <si>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</si>
  <si>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</si>
  <si>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</si>
  <si>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</si>
  <si>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</si>
  <si>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</si>
  <si>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</si>
  <si>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</si>
  <si>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</si>
  <si>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</si>
  <si>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</si>
  <si>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</si>
  <si>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</si>
  <si>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</si>
  <si>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</si>
  <si>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</si>
  <si>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</si>
  <si>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</si>
  <si>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</si>
  <si>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</si>
  <si>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</si>
  <si>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</si>
  <si>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</si>
  <si>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</si>
  <si>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</si>
  <si>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</si>
  <si>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</si>
  <si>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</si>
  <si>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</si>
  <si>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</si>
  <si>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</si>
  <si>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</si>
  <si>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</si>
  <si>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</si>
  <si>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</si>
  <si>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</si>
  <si>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</si>
  <si>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</si>
  <si>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</si>
  <si>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</si>
  <si>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</si>
  <si>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</si>
  <si>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</si>
  <si>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</si>
  <si>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</si>
  <si>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</si>
  <si>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</si>
  <si>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</si>
  <si>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</si>
  <si>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</si>
  <si>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</si>
  <si>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</si>
  <si>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</si>
  <si>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</si>
  <si>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</si>
  <si>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</si>
  <si>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</si>
  <si>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</si>
  <si>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</si>
  <si>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</si>
  <si>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</si>
  <si>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</si>
  <si>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</si>
  <si>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</si>
  <si>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</si>
  <si>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</si>
  <si>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</si>
  <si>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</si>
  <si>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</si>
  <si>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</si>
  <si>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</si>
  <si>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</si>
  <si>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</si>
  <si>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</si>
  <si>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</si>
  <si>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</si>
  <si>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</si>
  <si>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</si>
  <si>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</si>
  <si>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</si>
  <si>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</si>
  <si>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</si>
  <si>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</si>
  <si>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</si>
  <si>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</si>
  <si>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</si>
  <si>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</si>
  <si>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</si>
  <si>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</si>
  <si>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</si>
  <si>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</si>
  <si>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</si>
  <si>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</si>
  <si>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</si>
  <si>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</si>
  <si>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</si>
  <si>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</si>
  <si>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</si>
  <si>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</si>
  <si>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</si>
  <si>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</si>
  <si>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</si>
  <si>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</si>
  <si>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</si>
  <si>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</si>
  <si>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</si>
  <si>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</si>
  <si>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</si>
  <si>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</si>
  <si>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</si>
  <si>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</si>
  <si>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</si>
  <si>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</si>
  <si>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</si>
  <si>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</si>
  <si>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</si>
  <si>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</si>
  <si>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</si>
  <si>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</si>
  <si>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</si>
  <si>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</si>
  <si>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</si>
  <si>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</si>
  <si>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</si>
  <si>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</si>
  <si>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</si>
  <si>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</si>
  <si>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</si>
  <si>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0.34</t>
  </si>
  <si>
    <t>▲ 2.92</t>
  </si>
  <si>
    <t>病院事業会計</t>
  </si>
  <si>
    <t>▲ 0.87</t>
  </si>
  <si>
    <t>▲ 0.97</t>
  </si>
  <si>
    <t>水道事業会計</t>
  </si>
  <si>
    <t>一般会計</t>
  </si>
  <si>
    <t>介護保険事業特別会計</t>
  </si>
  <si>
    <t>国民健康保険事業特別会計</t>
  </si>
  <si>
    <t>簡易水道事業特別会計</t>
  </si>
  <si>
    <t>後期高齢者医療事業特別会計</t>
  </si>
  <si>
    <t>下水道事業特別会計</t>
  </si>
  <si>
    <t>その他会計（赤字）</t>
  </si>
  <si>
    <t>その他会計（黒字）</t>
  </si>
  <si>
    <t>‐</t>
  </si>
  <si>
    <t>島根県市町村総合事務組合</t>
    <rPh sb="0" eb="3">
      <t>シマネケン</t>
    </rPh>
    <rPh sb="3" eb="6">
      <t>シチョウソン</t>
    </rPh>
    <rPh sb="6" eb="8">
      <t>ソウゴウ</t>
    </rPh>
    <rPh sb="8" eb="10">
      <t>ジム</t>
    </rPh>
    <rPh sb="10" eb="12">
      <t>クミアイ</t>
    </rPh>
    <phoneticPr fontId="8"/>
  </si>
  <si>
    <t>島根県後期高齢者医療広域連合</t>
    <rPh sb="0" eb="3">
      <t>シマネケン</t>
    </rPh>
    <rPh sb="3" eb="5">
      <t>コウキ</t>
    </rPh>
    <rPh sb="5" eb="8">
      <t>コウレイシャ</t>
    </rPh>
    <rPh sb="8" eb="10">
      <t>イリョウ</t>
    </rPh>
    <rPh sb="10" eb="12">
      <t>コウイキ</t>
    </rPh>
    <rPh sb="12" eb="14">
      <t>レンゴウ</t>
    </rPh>
    <phoneticPr fontId="8"/>
  </si>
  <si>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8"/>
  </si>
  <si>
    <t>安来ふるさと公社</t>
  </si>
  <si>
    <t>安来市土地開発公社</t>
  </si>
  <si>
    <t>有限会社やすぎ千軒</t>
  </si>
  <si>
    <t>安来市開発公社</t>
  </si>
  <si>
    <t>夢ランドしらさぎ振興事業団</t>
  </si>
  <si>
    <t>加納美術振興財団</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</si>
  <si>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</si>
  <si>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</si>
  <si>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</si>
  <si>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</si>
  <si>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</si>
  <si>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</si>
  <si>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</si>
  <si>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</si>
  <si>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</si>
  <si>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</si>
  <si>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</si>
  <si>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将来負担比率は、集中して行った大型事業の起債が重なるため、今後は高くなる見込である。一方で、公共施設等の個別計画の策定を進めており、計画的に施設の除却や更新を行っていく予定である。</t>
  </si>
  <si>
    <t>H24年度以降実施してきた大型公共事業のために借入した地方債の返済がはじまったことにより、今後、元利償還金が年々増となっていく見込である。債務負担行為に基づく支出額は定期償還により年々減少してきている。将来負担比率については、財政調整基金をはじめとする基金の取崩し額の増により、充当可能財源が減となったことも比率を上げる要因となった。現在、公共施設等の個別計画の策定を進めており、計画的に施設の除却や更新を行っていく予定である。事業費の圧縮に努め、計画的な起債発行に努める。</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</si>
</sst>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1" xfId="32" applyNumberFormat="1" applyFont="1" applyFill="1" applyBorder="1" applyAlignment="1" applyProtection="1">
      <alignment horizontal="right" vertical="center" shrinkToFit="1"/>
    </xf>
    <xf numFmtId="177" fontId="26" fillId="5" borderId="172"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0"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36" xfId="30" applyNumberFormat="1" applyFont="1" applyBorder="1" applyAlignment="1" applyProtection="1">
      <alignment horizontal="right" vertical="center" shrinkToFit="1"/>
      <protection locked="0"/>
    </xf>
    <xf numFmtId="188" fontId="26" fillId="0" borderId="136"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7"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87974</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94796</c:v>
                </c:pt>
                <c:pt idx="1">
                  <c:v>134422</c:v>
                </c:pt>
                <c:pt idx="2">
                  <c:v>107463</c:v>
                </c:pt>
                <c:pt idx="3">
                  <c:v>136026</c:v>
                </c:pt>
                <c:pt idx="4">
                  <c:v>209938</c:v>
                </c:pt>
              </c:numCache>
            </c:numRef>
          </c:val>
          <c:smooth val="0"/>
        </c:ser>
        <c:dLbls>
          <c:showLegendKey val="0"/>
          <c:showVal val="0"/>
          <c:showCatName val="0"/>
          <c:showSerName val="0"/>
          <c:showPercent val="0"/>
          <c:showBubbleSize val="0"/>
        </c:dLbls>
        <c:marker val="1"/>
        <c:smooth val="0"/>
        <c:axId val="252272592"/>
        <c:axId val="252271416"/>
      </c:lineChart>
      <c:catAx>
        <c:axId val="252272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2271416"/>
        <c:crosses val="autoZero"/>
        <c:auto val="1"/>
        <c:lblAlgn val="ctr"/>
        <c:lblOffset val="100"/>
        <c:tickLblSkip val="1"/>
        <c:tickMarkSkip val="1"/>
        <c:noMultiLvlLbl val="0"/>
      </c:catAx>
      <c:valAx>
        <c:axId val="25227141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2272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c:v>
                </c:pt>
                <c:pt idx="1">
                  <c:v>2.88</c:v>
                </c:pt>
                <c:pt idx="2">
                  <c:v>3.16</c:v>
                </c:pt>
                <c:pt idx="3">
                  <c:v>3.51</c:v>
                </c:pt>
                <c:pt idx="4">
                  <c:v>3.6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12.4</c:v>
                </c:pt>
                <c:pt idx="1">
                  <c:v>12.97</c:v>
                </c:pt>
                <c:pt idx="2">
                  <c:v>15.28</c:v>
                </c:pt>
                <c:pt idx="3">
                  <c:v>15.57</c:v>
                </c:pt>
                <c:pt idx="4">
                  <c:v>12.78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59379264"/>
        <c:axId val="259375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2.93</c:v>
                </c:pt>
                <c:pt idx="1">
                  <c:v>-0.34</c:v>
                </c:pt>
                <c:pt idx="2">
                  <c:v>2.33</c:v>
                </c:pt>
                <c:pt idx="3">
                  <c:v>0.76</c:v>
                </c:pt>
                <c:pt idx="4">
                  <c:v>-2.92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59379264"/>
        <c:axId val="259375736"/>
      </c:lineChart>
      <c:catAx>
        <c:axId val="259379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9375736"/>
        <c:crosses val="autoZero"/>
        <c:auto val="1"/>
        <c:lblAlgn val="ctr"/>
        <c:lblOffset val="100"/>
        <c:tickLblSkip val="1"/>
        <c:tickMarkSkip val="1"/>
        <c:noMultiLvlLbl val="0"/>
      </c:catAx>
      <c:valAx>
        <c:axId val="259375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9379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#N/A</c:v>
                </c:pt>
                <c:pt idx="5">
                  <c:v>0.01</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0.06</c:v>
                </c:pt>
                <c:pt idx="4">
                  <c:v>#N/A</c:v>
                </c:pt>
                <c:pt idx="5">
                  <c:v>0.05</c:v>
                </c:pt>
                <c:pt idx="6">
                  <c:v>#N/A</c:v>
                </c:pt>
                <c:pt idx="7">
                  <c:v>0.06</c:v>
                </c:pt>
                <c:pt idx="8">
                  <c:v>#N/A</c:v>
                </c:pt>
                <c:pt idx="9">
                  <c:v>7.0000000000000007E-2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0.28999999999999998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1.19</c:v>
                </c:pt>
                <c:pt idx="2">
                  <c:v>#N/A</c:v>
                </c:pt>
                <c:pt idx="3">
                  <c:v>0.28999999999999998</c:v>
                </c:pt>
                <c:pt idx="4">
                  <c:v>#N/A</c:v>
                </c:pt>
                <c:pt idx="5">
                  <c:v>0.02</c:v>
                </c:pt>
                <c:pt idx="6">
                  <c:v>#N/A</c:v>
                </c:pt>
                <c:pt idx="7">
                  <c:v>0.03</c:v>
                </c:pt>
                <c:pt idx="8">
                  <c:v>#N/A</c:v>
                </c:pt>
                <c:pt idx="9">
                  <c:v>0.63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c:v>
                </c:pt>
                <c:pt idx="2">
                  <c:v>#N/A</c:v>
                </c:pt>
                <c:pt idx="3">
                  <c:v>0.48</c:v>
                </c:pt>
                <c:pt idx="4">
                  <c:v>#N/A</c:v>
                </c:pt>
                <c:pt idx="5">
                  <c:v>0.66</c:v>
                </c:pt>
                <c:pt idx="6">
                  <c:v>#N/A</c:v>
                </c:pt>
                <c:pt idx="7">
                  <c:v>1.17</c:v>
                </c:pt>
                <c:pt idx="8">
                  <c:v>#N/A</c:v>
                </c:pt>
                <c:pt idx="9">
                  <c:v>1.33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3.99</c:v>
                </c:pt>
                <c:pt idx="2">
                  <c:v>#N/A</c:v>
                </c:pt>
                <c:pt idx="3">
                  <c:v>2.89</c:v>
                </c:pt>
                <c:pt idx="4">
                  <c:v>#N/A</c:v>
                </c:pt>
                <c:pt idx="5">
                  <c:v>3.16</c:v>
                </c:pt>
                <c:pt idx="6">
                  <c:v>#N/A</c:v>
                </c:pt>
                <c:pt idx="7">
                  <c:v>3.5</c:v>
                </c:pt>
                <c:pt idx="8">
                  <c:v>#N/A</c:v>
                </c:pt>
                <c:pt idx="9">
                  <c:v>3.6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4.38</c:v>
                </c:pt>
                <c:pt idx="2">
                  <c:v>#N/A</c:v>
                </c:pt>
                <c:pt idx="3">
                  <c:v>4.5999999999999996</c:v>
                </c:pt>
                <c:pt idx="4">
                  <c:v>#N/A</c:v>
                </c:pt>
                <c:pt idx="5">
                  <c:v>3.68</c:v>
                </c:pt>
                <c:pt idx="6">
                  <c:v>#N/A</c:v>
                </c:pt>
                <c:pt idx="7">
                  <c:v>3.65</c:v>
                </c:pt>
                <c:pt idx="8">
                  <c:v>#N/A</c:v>
                </c:pt>
                <c:pt idx="9">
                  <c:v>5.0999999999999996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1.1000000000000001</c:v>
                </c:pt>
                <c:pt idx="2">
                  <c:v>#N/A</c:v>
                </c:pt>
                <c:pt idx="3">
                  <c:v>0.55000000000000004</c:v>
                </c:pt>
                <c:pt idx="4">
                  <c:v>#N/A</c:v>
                </c:pt>
                <c:pt idx="5">
                  <c:v>0.8</c:v>
                </c:pt>
                <c:pt idx="6">
                  <c:v>0.87</c:v>
                </c:pt>
                <c:pt idx="7">
                  <c:v>#N/A</c:v>
                </c:pt>
                <c:pt idx="8">
                  <c:v>0.97</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59377696"/>
        <c:axId val="256925864"/>
      </c:barChart>
      <c:catAx>
        <c:axId val="259377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6925864"/>
        <c:crosses val="autoZero"/>
        <c:auto val="1"/>
        <c:lblAlgn val="ctr"/>
        <c:lblOffset val="100"/>
        <c:tickLblSkip val="1"/>
        <c:tickMarkSkip val="1"/>
        <c:noMultiLvlLbl val="0"/>
      </c:catAx>
      <c:valAx>
        <c:axId val="256925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9377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3073</c:v>
                </c:pt>
                <c:pt idx="5">
                  <c:v>3148</c:v>
                </c:pt>
                <c:pt idx="8">
                  <c:v>3217</c:v>
                </c:pt>
                <c:pt idx="11">
                  <c:v>3255</c:v>
                </c:pt>
                <c:pt idx="14">
                  <c:v>3270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2</c:v>
                </c:pt>
                <c:pt idx="3">
                  <c:v>3</c:v>
                </c:pt>
                <c:pt idx="6">
                  <c:v>2</c:v>
                </c:pt>
                <c:pt idx="9">
                  <c:v>1</c:v>
                </c:pt>
                <c:pt idx="12">
                  <c:v>2</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75</c:v>
                </c:pt>
                <c:pt idx="3">
                  <c:v>65</c:v>
                </c:pt>
                <c:pt idx="6">
                  <c:v>57</c:v>
                </c:pt>
                <c:pt idx="9">
                  <c:v>52</c:v>
                </c:pt>
                <c:pt idx="12">
                  <c:v>47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1283</c:v>
                </c:pt>
                <c:pt idx="3">
                  <c:v>1292</c:v>
                </c:pt>
                <c:pt idx="6">
                  <c:v>1271</c:v>
                </c:pt>
                <c:pt idx="9">
                  <c:v>1272</c:v>
                </c:pt>
                <c:pt idx="12">
                  <c:v>1399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3491</c:v>
                </c:pt>
                <c:pt idx="3">
                  <c:v>3568</c:v>
                </c:pt>
                <c:pt idx="6">
                  <c:v>3574</c:v>
                </c:pt>
                <c:pt idx="9">
                  <c:v>3644</c:v>
                </c:pt>
                <c:pt idx="12">
                  <c:v>3679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52274160"/>
        <c:axId val="491930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1778</c:v>
                </c:pt>
                <c:pt idx="2">
                  <c:v>#N/A</c:v>
                </c:pt>
                <c:pt idx="3">
                  <c:v>#N/A</c:v>
                </c:pt>
                <c:pt idx="4">
                  <c:v>1780</c:v>
                </c:pt>
                <c:pt idx="5">
                  <c:v>#N/A</c:v>
                </c:pt>
                <c:pt idx="6">
                  <c:v>#N/A</c:v>
                </c:pt>
                <c:pt idx="7">
                  <c:v>1687</c:v>
                </c:pt>
                <c:pt idx="8">
                  <c:v>#N/A</c:v>
                </c:pt>
                <c:pt idx="9">
                  <c:v>#N/A</c:v>
                </c:pt>
                <c:pt idx="10">
                  <c:v>1714</c:v>
                </c:pt>
                <c:pt idx="11">
                  <c:v>#N/A</c:v>
                </c:pt>
                <c:pt idx="12">
                  <c:v>#N/A</c:v>
                </c:pt>
                <c:pt idx="13">
                  <c:v>1857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52274160"/>
        <c:axId val="491930904"/>
      </c:lineChart>
      <c:catAx>
        <c:axId val="25227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1930904"/>
        <c:crosses val="autoZero"/>
        <c:auto val="1"/>
        <c:lblAlgn val="ctr"/>
        <c:lblOffset val="100"/>
        <c:tickLblSkip val="1"/>
        <c:tickMarkSkip val="1"/>
        <c:noMultiLvlLbl val="0"/>
      </c:catAx>
      <c:valAx>
        <c:axId val="491930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2274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32791</c:v>
                </c:pt>
                <c:pt idx="5">
                  <c:v>33506</c:v>
                </c:pt>
                <c:pt idx="8">
                  <c:v>33998</c:v>
                </c:pt>
                <c:pt idx="11">
                  <c:v>35533</c:v>
                </c:pt>
                <c:pt idx="14">
                  <c:v>39146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1036</c:v>
                </c:pt>
                <c:pt idx="5">
                  <c:v>1139</c:v>
                </c:pt>
                <c:pt idx="8">
                  <c:v>983</c:v>
                </c:pt>
                <c:pt idx="11">
                  <c:v>846</c:v>
                </c:pt>
                <c:pt idx="14">
                  <c:v>751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7353</c:v>
                </c:pt>
                <c:pt idx="5">
                  <c:v>7990</c:v>
                </c:pt>
                <c:pt idx="8">
                  <c:v>8161</c:v>
                </c:pt>
                <c:pt idx="11">
                  <c:v>8767</c:v>
                </c:pt>
                <c:pt idx="14">
                  <c:v>8057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61</c:v>
                </c:pt>
                <c:pt idx="3">
                  <c:v>144</c:v>
                </c:pt>
                <c:pt idx="6">
                  <c:v>127</c:v>
                </c:pt>
                <c:pt idx="9">
                  <c:v>144</c:v>
                </c:pt>
                <c:pt idx="12">
                  <c:v>94</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5297</c:v>
                </c:pt>
                <c:pt idx="3">
                  <c:v>5241</c:v>
                </c:pt>
                <c:pt idx="6">
                  <c:v>4981</c:v>
                </c:pt>
                <c:pt idx="9">
                  <c:v>4753</c:v>
                </c:pt>
                <c:pt idx="12">
                  <c:v>4755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19035</c:v>
                </c:pt>
                <c:pt idx="3">
                  <c:v>18980</c:v>
                </c:pt>
                <c:pt idx="6">
                  <c:v>18948</c:v>
                </c:pt>
                <c:pt idx="9">
                  <c:v>18752</c:v>
                </c:pt>
                <c:pt idx="12">
                  <c:v>19204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497</c:v>
                </c:pt>
                <c:pt idx="3">
                  <c:v>451</c:v>
                </c:pt>
                <c:pt idx="6">
                  <c:v>395</c:v>
                </c:pt>
                <c:pt idx="9">
                  <c:v>342</c:v>
                </c:pt>
                <c:pt idx="12">
                  <c:v>296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29732</c:v>
                </c:pt>
                <c:pt idx="3">
                  <c:v>30593</c:v>
                </c:pt>
                <c:pt idx="6">
                  <c:v>31538</c:v>
                </c:pt>
                <c:pt idx="9">
                  <c:v>33329</c:v>
                </c:pt>
                <c:pt idx="12">
                  <c:v>37554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91931296"/>
        <c:axId val="491932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13441</c:v>
                </c:pt>
                <c:pt idx="2">
                  <c:v>#N/A</c:v>
                </c:pt>
                <c:pt idx="3">
                  <c:v>#N/A</c:v>
                </c:pt>
                <c:pt idx="4">
                  <c:v>12774</c:v>
                </c:pt>
                <c:pt idx="5">
                  <c:v>#N/A</c:v>
                </c:pt>
                <c:pt idx="6">
                  <c:v>#N/A</c:v>
                </c:pt>
                <c:pt idx="7">
                  <c:v>12847</c:v>
                </c:pt>
                <c:pt idx="8">
                  <c:v>#N/A</c:v>
                </c:pt>
                <c:pt idx="9">
                  <c:v>#N/A</c:v>
                </c:pt>
                <c:pt idx="10">
                  <c:v>12175</c:v>
                </c:pt>
                <c:pt idx="11">
                  <c:v>#N/A</c:v>
                </c:pt>
                <c:pt idx="12">
                  <c:v>#N/A</c:v>
                </c:pt>
                <c:pt idx="13">
                  <c:v>13949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91931296"/>
        <c:axId val="491932080"/>
      </c:lineChart>
      <c:catAx>
        <c:axId val="49193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1932080"/>
        <c:crosses val="autoZero"/>
        <c:auto val="1"/>
        <c:lblAlgn val="ctr"/>
        <c:lblOffset val="100"/>
        <c:tickLblSkip val="1"/>
        <c:tickMarkSkip val="1"/>
        <c:noMultiLvlLbl val="0"/>
      </c:catAx>
      <c:valAx>
        <c:axId val="491932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1931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{9B404C53-E0AD-4A9A-BB97-8A5B9374A6BD}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{47E2A3FD-4E8A-46E2-8B69-8E6F8A020176}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{4268B2BF-9B41-461A-9AB9-EEDA37474D4C}</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{A26BE53A-A576-4DF2-8F5C-5D793B435F35}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{8DA31D82-FCC2-4135-8BF5-83DD46D61156}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57.5</c:v>
                </c:pt>
              </c:numCache>
            </c:numRef>
          </c:xVal>
          <c:yVal>
            <c:numRef>
              <c:f>公会計指標分析・財政指標組合せ分析表!$K$51:$O$51</c:f>
              <c:numCache>
                <c:formatCode>#,##0.0;"▲ "#,##0.0</c:formatCode>
                <c:ptCount val="5"/>
                <c:pt idx="3">
                  <c:v>106.6</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{9FB900A7-6A69-48CB-8975-E2418B6F923E}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{EE3C3599-3C02-4E7D-B16D-ABA0AC9BB66E}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{800612FB-5873-4130-9476-C5F5CBCAF39F}</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{C45A7AAC-96AE-495E-A896-733F79620700}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{77D91661-5CD9-4FE1-A0FE-166A6A2D2890}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58.6</c:v>
                </c:pt>
              </c:numCache>
            </c:numRef>
          </c:xVal>
          <c:yVal>
            <c:numRef>
              <c:f>公会計指標分析・財政指標組合せ分析表!$K$55:$O$55</c:f>
              <c:numCache>
                <c:formatCode>#,##0.0;"▲ "#,##0.0</c:formatCode>
                <c:ptCount val="5"/>
                <c:pt idx="3">
                  <c:v>32.799999999999997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67652360"/>
        <c:axId val="251495880"/>
      </c:scatterChart>
      <c:valAx>
        <c:axId val="567652360"/>
        <c:scaling>
          <c:orientation val="minMax"/>
          <c:max val="58.7"/>
          <c:min val="57.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1495880"/>
        <c:crosses val="autoZero"/>
        <c:crossBetween val="midCat"/>
      </c:valAx>
      <c:valAx>
        <c:axId val="251495880"/>
        <c:scaling>
          <c:orientation val="minMax"/>
          <c:max val="119"/>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676523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5548007479457225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{50AB20FF-2F6B-4C04-8D14-44822458E6AB}</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0"/>
                  <c:y val="1.5480589436124407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{E520D310-14A1-4009-AC0A-A7C1DB66B24A}</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0"/>
                  <c:y val="6.8807575523647775E-4"/>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{C0D2C5D2-C249-457A-AD98-FD1E143AAED1}</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{2AC9D1F1-A4C5-4D98-9D27-0ECB9AA78765}</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0"/>
                  <c:y val="-6.2031461753553319E-4"/>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{ADC53EC3-92DF-4831-8FD9-34B52A4C1561}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15.3</c:v>
                </c:pt>
                <c:pt idx="1">
                  <c:v>15.3</c:v>
                </c:pt>
                <c:pt idx="2">
                  <c:v>15.1</c:v>
                </c:pt>
                <c:pt idx="3">
                  <c:v>15</c:v>
                </c:pt>
                <c:pt idx="4">
                  <c:v>15.4</c:v>
                </c:pt>
              </c:numCache>
            </c:numRef>
          </c:xVal>
          <c:yVal>
            <c:numRef>
              <c:f>公会計指標分析・財政指標組合せ分析表!$K$73:$O$73</c:f>
              <c:numCache>
                <c:formatCode>#,##0.0;"▲ "#,##0.0</c:formatCode>
                <c:ptCount val="5"/>
                <c:pt idx="0">
                  <c:v>116.2</c:v>
                </c:pt>
                <c:pt idx="1">
                  <c:v>109.5</c:v>
                </c:pt>
                <c:pt idx="2">
                  <c:v>113</c:v>
                </c:pt>
                <c:pt idx="3">
                  <c:v>106.6</c:v>
                </c:pt>
                <c:pt idx="4">
                  <c:v>124.2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{6CF21B00-14B5-4019-9659-AA4872A45E34}</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{12C4B808-764B-4AC9-AF0B-F93B2BC483A7}</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{17F3E1F8-6DF7-4ECF-9393-858A1892556E}</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{4B93A2EE-7B5C-4E3D-8451-4230BC485B82}</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{567B7671-850E-4535-9E35-EC9308ECE68F}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10</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51496664"/>
        <c:axId val="251497056"/>
      </c:scatterChart>
      <c:valAx>
        <c:axId val="251496664"/>
        <c:scaling>
          <c:orientation val="minMax"/>
          <c:max val="15.9"/>
          <c:min val="9.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1497056"/>
        <c:crosses val="autoZero"/>
        <c:crossBetween val="midCat"/>
      </c:valAx>
      <c:valAx>
        <c:axId val="251497056"/>
        <c:scaling>
          <c:orientation val="minMax"/>
          <c:max val="140"/>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14966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島根県安来市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39,935
39,774
420.93
30,367,557
29,656,654
517,929
14,385,668
37,554,336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15.4
124.2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　類似団体平均が下がっているにもかかわらず横ばいを維持している。分子である基準財政収入額は大型事業所の設備投資による固定資産税（償却資産）の増等により大きくなっている。分母である基準財政需要額も、公債費（合併特例債、臨時財政対策債）の増等により大きくなっている。</a:t>
          </a:r>
          <a:r>
            <a:rPr lang="en-US" altLang="ja-JP" sz="1300" b="0" i="0" baseline="0">
              <a:solidFill>
                <a:schemeClr val="dk1"/>
              </a:solidFill>
              <a:effectLst/>
              <a:latin typeface="+mn-lt"/>
              <a:ea typeface="+mn-ea"/>
              <a:cs typeface="+mn-cs"/>
            </a:rPr>
            <a:t/>
          </a:r>
          <a:br>
            <a:rPr lang="en-US" altLang="ja-JP" sz="1300" b="0" i="0" baseline="0">
              <a:solidFill>
                <a:schemeClr val="dk1"/>
              </a:solidFill>
              <a:effectLst/>
              <a:latin typeface="+mn-lt"/>
              <a:ea typeface="+mn-ea"/>
              <a:cs typeface="+mn-cs"/>
            </a:rPr>
          </a:br>
          <a:r>
            <a:rPr lang="ja-JP" altLang="en-US" sz="1300" b="0" i="0" baseline="0">
              <a:solidFill>
                <a:schemeClr val="dk1"/>
              </a:solidFill>
              <a:effectLst/>
              <a:latin typeface="+mn-lt"/>
              <a:ea typeface="+mn-ea"/>
              <a:cs typeface="+mn-cs"/>
            </a:rPr>
            <a:t>　</a:t>
          </a:r>
          <a:r>
            <a:rPr lang="en-US"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今後とも市税の収納率向上ほか人口対策事業、地域創生事業に取組み、自主財源の確保に努める。</a:t>
          </a:r>
        </a:p>
        <a:p>
          <a:pPr rtl="0" eaLnBrk="1" fontAlgn="auto" latinLnBrk="0" hangingPunct="1"/>
          <a:endParaRPr lang="ja-JP" altLang="en-US" sz="1300" b="0" i="0" baseline="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75142</xdr:rowOff>
    </xdr:from>
    <xdr:to>
      <xdr:col>7</xdr:col>
      <xdr:colOff>152400</xdr:colOff>
      <xdr:row>43</xdr:row>
      <xdr:rowOff>75142</xdr:rowOff>
    </xdr:to>
    <xdr:cxnSp macro="">
      <xdr:nvCxnSpPr>
        <xdr:cNvPr id="68" name="直線コネクタ 67"/>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75142</xdr:rowOff>
    </xdr:from>
    <xdr:to>
      <xdr:col>6</xdr:col>
      <xdr:colOff>0</xdr:colOff>
      <xdr:row>43</xdr:row>
      <xdr:rowOff>75142</xdr:rowOff>
    </xdr:to>
    <xdr:cxnSp macro="">
      <xdr:nvCxnSpPr>
        <xdr:cNvPr id="71" name="直線コネクタ 70"/>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95250</xdr:rowOff>
    </xdr:to>
    <xdr:cxnSp macro="">
      <xdr:nvCxnSpPr>
        <xdr:cNvPr id="74" name="直線コネクタ 73"/>
        <xdr:cNvCxnSpPr/>
      </xdr:nvCxnSpPr>
      <xdr:spPr>
        <a:xfrm flipV="1">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95250</xdr:rowOff>
    </xdr:to>
    <xdr:cxnSp macro="">
      <xdr:nvCxnSpPr>
        <xdr:cNvPr id="77" name="直線コネクタ 76"/>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24342</xdr:rowOff>
    </xdr:from>
    <xdr:to>
      <xdr:col>7</xdr:col>
      <xdr:colOff>203200</xdr:colOff>
      <xdr:row>43</xdr:row>
      <xdr:rowOff>125942</xdr:rowOff>
    </xdr:to>
    <xdr:sp macro="" textlink="">
      <xdr:nvSpPr>
        <xdr:cNvPr id="87" name="円/楕円 86"/>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167869</xdr:rowOff>
    </xdr:from>
    <xdr:ext cx="762000" cy="259045"/>
    <xdr:sp macro="" textlink="">
      <xdr:nvSpPr>
        <xdr:cNvPr id="88"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24342</xdr:rowOff>
    </xdr:from>
    <xdr:to>
      <xdr:col>6</xdr:col>
      <xdr:colOff>50800</xdr:colOff>
      <xdr:row>43</xdr:row>
      <xdr:rowOff>125942</xdr:rowOff>
    </xdr:to>
    <xdr:sp macro="" textlink="">
      <xdr:nvSpPr>
        <xdr:cNvPr id="89" name="円/楕円 88"/>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110719</xdr:rowOff>
    </xdr:from>
    <xdr:ext cx="736600" cy="259045"/>
    <xdr:sp macro="" textlink="">
      <xdr:nvSpPr>
        <xdr:cNvPr id="90" name="テキスト ボックス 89"/>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24342</xdr:rowOff>
    </xdr:from>
    <xdr:to>
      <xdr:col>4</xdr:col>
      <xdr:colOff>533400</xdr:colOff>
      <xdr:row>43</xdr:row>
      <xdr:rowOff>125942</xdr:rowOff>
    </xdr:to>
    <xdr:sp macro="" textlink="">
      <xdr:nvSpPr>
        <xdr:cNvPr id="91" name="円/楕円 90"/>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110719</xdr:rowOff>
    </xdr:from>
    <xdr:ext cx="762000" cy="259045"/>
    <xdr:sp macro="" textlink="">
      <xdr:nvSpPr>
        <xdr:cNvPr id="92" name="テキスト ボックス 91"/>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母である経常一般財源収入は、普通交付税、地方消費税交付金が減となったが、地方税が大幅増となり、結果、全体ではほぼ横ばいとなった。分子である歳出経常一般財源は、扶助費、公債費が増となるも、人件費、物件費、補助費、繰出金が減となり、分子である歳出に充当される経常一般財源が減となったため、全体では</a:t>
          </a:r>
          <a:r>
            <a:rPr kumimoji="1" lang="en-US" altLang="ja-JP" sz="1300">
              <a:latin typeface="ＭＳ Ｐゴシック"/>
            </a:rPr>
            <a:t>2.4</a:t>
          </a:r>
          <a:r>
            <a:rPr kumimoji="1" lang="ja-JP" altLang="en-US" sz="1300">
              <a:latin typeface="ＭＳ Ｐゴシック"/>
            </a:rPr>
            <a:t>ポイントの減少となった。</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132262</xdr:rowOff>
    </xdr:from>
    <xdr:to>
      <xdr:col>7</xdr:col>
      <xdr:colOff>152400</xdr:colOff>
      <xdr:row>61</xdr:row>
      <xdr:rowOff>43543</xdr:rowOff>
    </xdr:to>
    <xdr:cxnSp macro="">
      <xdr:nvCxnSpPr>
        <xdr:cNvPr id="133" name="直線コネクタ 132"/>
        <xdr:cNvCxnSpPr/>
      </xdr:nvCxnSpPr>
      <xdr:spPr>
        <a:xfrm flipV="1">
          <a:off x="4114800" y="10419262"/>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111578</xdr:rowOff>
    </xdr:from>
    <xdr:to>
      <xdr:col>6</xdr:col>
      <xdr:colOff>0</xdr:colOff>
      <xdr:row>61</xdr:row>
      <xdr:rowOff>43543</xdr:rowOff>
    </xdr:to>
    <xdr:cxnSp macro="">
      <xdr:nvCxnSpPr>
        <xdr:cNvPr id="136" name="直線コネクタ 135"/>
        <xdr:cNvCxnSpPr/>
      </xdr:nvCxnSpPr>
      <xdr:spPr>
        <a:xfrm>
          <a:off x="3225800" y="10398578"/>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15059</xdr:rowOff>
    </xdr:from>
    <xdr:to>
      <xdr:col>6</xdr:col>
      <xdr:colOff>50800</xdr:colOff>
      <xdr:row>59</xdr:row>
      <xdr:rowOff>116659</xdr:rowOff>
    </xdr:to>
    <xdr:sp macro="" textlink="">
      <xdr:nvSpPr>
        <xdr:cNvPr id="137" name="フローチャート : 判断 136"/>
        <xdr:cNvSpPr/>
      </xdr:nvSpPr>
      <xdr:spPr>
        <a:xfrm>
          <a:off x="4064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126836</xdr:rowOff>
    </xdr:from>
    <xdr:ext cx="736600" cy="259045"/>
    <xdr:sp macro="" textlink="">
      <xdr:nvSpPr>
        <xdr:cNvPr id="138" name="テキスト ボックス 137"/>
        <xdr:cNvSpPr txBox="1"/>
      </xdr:nvSpPr>
      <xdr:spPr>
        <a:xfrm>
          <a:off x="3733800" y="989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28847</xdr:rowOff>
    </xdr:from>
    <xdr:to>
      <xdr:col>4</xdr:col>
      <xdr:colOff>482600</xdr:colOff>
      <xdr:row>60</xdr:row>
      <xdr:rowOff>111578</xdr:rowOff>
    </xdr:to>
    <xdr:cxnSp macro="">
      <xdr:nvCxnSpPr>
        <xdr:cNvPr id="139" name="直線コネクタ 138"/>
        <xdr:cNvCxnSpPr/>
      </xdr:nvCxnSpPr>
      <xdr:spPr>
        <a:xfrm>
          <a:off x="2336800" y="10315847"/>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52977</xdr:rowOff>
    </xdr:from>
    <xdr:to>
      <xdr:col>4</xdr:col>
      <xdr:colOff>533400</xdr:colOff>
      <xdr:row>59</xdr:row>
      <xdr:rowOff>154577</xdr:rowOff>
    </xdr:to>
    <xdr:sp macro="" textlink="">
      <xdr:nvSpPr>
        <xdr:cNvPr id="140" name="フローチャート : 判断 139"/>
        <xdr:cNvSpPr/>
      </xdr:nvSpPr>
      <xdr:spPr>
        <a:xfrm>
          <a:off x="3175000" y="101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164754</xdr:rowOff>
    </xdr:from>
    <xdr:ext cx="762000" cy="259045"/>
    <xdr:sp macro="" textlink="">
      <xdr:nvSpPr>
        <xdr:cNvPr id="141" name="テキスト ボックス 140"/>
        <xdr:cNvSpPr txBox="1"/>
      </xdr:nvSpPr>
      <xdr:spPr>
        <a:xfrm>
          <a:off x="2844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148590</xdr:rowOff>
    </xdr:from>
    <xdr:to>
      <xdr:col>3</xdr:col>
      <xdr:colOff>279400</xdr:colOff>
      <xdr:row>60</xdr:row>
      <xdr:rowOff>28847</xdr:rowOff>
    </xdr:to>
    <xdr:cxnSp macro="">
      <xdr:nvCxnSpPr>
        <xdr:cNvPr id="142" name="直線コネクタ 141"/>
        <xdr:cNvCxnSpPr/>
      </xdr:nvCxnSpPr>
      <xdr:spPr>
        <a:xfrm>
          <a:off x="1447800" y="1026414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21953</xdr:rowOff>
    </xdr:from>
    <xdr:to>
      <xdr:col>3</xdr:col>
      <xdr:colOff>330200</xdr:colOff>
      <xdr:row>59</xdr:row>
      <xdr:rowOff>123553</xdr:rowOff>
    </xdr:to>
    <xdr:sp macro="" textlink="">
      <xdr:nvSpPr>
        <xdr:cNvPr id="143" name="フローチャート : 判断 142"/>
        <xdr:cNvSpPr/>
      </xdr:nvSpPr>
      <xdr:spPr>
        <a:xfrm>
          <a:off x="2286000" y="1013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133730</xdr:rowOff>
    </xdr:from>
    <xdr:ext cx="762000" cy="259045"/>
    <xdr:sp macro="" textlink="">
      <xdr:nvSpPr>
        <xdr:cNvPr id="144" name="テキスト ボックス 143"/>
        <xdr:cNvSpPr txBox="1"/>
      </xdr:nvSpPr>
      <xdr:spPr>
        <a:xfrm>
          <a:off x="1955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42635</xdr:rowOff>
    </xdr:from>
    <xdr:to>
      <xdr:col>2</xdr:col>
      <xdr:colOff>127000</xdr:colOff>
      <xdr:row>59</xdr:row>
      <xdr:rowOff>144235</xdr:rowOff>
    </xdr:to>
    <xdr:sp macro="" textlink="">
      <xdr:nvSpPr>
        <xdr:cNvPr id="145" name="フローチャート : 判断 144"/>
        <xdr:cNvSpPr/>
      </xdr:nvSpPr>
      <xdr:spPr>
        <a:xfrm>
          <a:off x="1397000" y="1015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154412</xdr:rowOff>
    </xdr:from>
    <xdr:ext cx="762000" cy="259045"/>
    <xdr:sp macro="" textlink="">
      <xdr:nvSpPr>
        <xdr:cNvPr id="146" name="テキスト ボックス 145"/>
        <xdr:cNvSpPr txBox="1"/>
      </xdr:nvSpPr>
      <xdr:spPr>
        <a:xfrm>
          <a:off x="1066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81462</xdr:rowOff>
    </xdr:from>
    <xdr:to>
      <xdr:col>7</xdr:col>
      <xdr:colOff>203200</xdr:colOff>
      <xdr:row>61</xdr:row>
      <xdr:rowOff>11612</xdr:rowOff>
    </xdr:to>
    <xdr:sp macro="" textlink="">
      <xdr:nvSpPr>
        <xdr:cNvPr id="152" name="円/楕円 151"/>
        <xdr:cNvSpPr/>
      </xdr:nvSpPr>
      <xdr:spPr>
        <a:xfrm>
          <a:off x="49022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53539</xdr:rowOff>
    </xdr:from>
    <xdr:ext cx="762000" cy="259045"/>
    <xdr:sp macro="" textlink="">
      <xdr:nvSpPr>
        <xdr:cNvPr id="153" name="財政構造の弾力性該当値テキスト"/>
        <xdr:cNvSpPr txBox="1"/>
      </xdr:nvSpPr>
      <xdr:spPr>
        <a:xfrm>
          <a:off x="5041900" y="1034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164193</xdr:rowOff>
    </xdr:from>
    <xdr:to>
      <xdr:col>6</xdr:col>
      <xdr:colOff>50800</xdr:colOff>
      <xdr:row>61</xdr:row>
      <xdr:rowOff>94343</xdr:rowOff>
    </xdr:to>
    <xdr:sp macro="" textlink="">
      <xdr:nvSpPr>
        <xdr:cNvPr id="154" name="円/楕円 153"/>
        <xdr:cNvSpPr/>
      </xdr:nvSpPr>
      <xdr:spPr>
        <a:xfrm>
          <a:off x="4064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79120</xdr:rowOff>
    </xdr:from>
    <xdr:ext cx="736600" cy="259045"/>
    <xdr:sp macro="" textlink="">
      <xdr:nvSpPr>
        <xdr:cNvPr id="155" name="テキスト ボックス 154"/>
        <xdr:cNvSpPr txBox="1"/>
      </xdr:nvSpPr>
      <xdr:spPr>
        <a:xfrm>
          <a:off x="3733800" y="10537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60778</xdr:rowOff>
    </xdr:from>
    <xdr:to>
      <xdr:col>4</xdr:col>
      <xdr:colOff>533400</xdr:colOff>
      <xdr:row>60</xdr:row>
      <xdr:rowOff>162378</xdr:rowOff>
    </xdr:to>
    <xdr:sp macro="" textlink="">
      <xdr:nvSpPr>
        <xdr:cNvPr id="156" name="円/楕円 155"/>
        <xdr:cNvSpPr/>
      </xdr:nvSpPr>
      <xdr:spPr>
        <a:xfrm>
          <a:off x="3175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147155</xdr:rowOff>
    </xdr:from>
    <xdr:ext cx="762000" cy="259045"/>
    <xdr:sp macro="" textlink="">
      <xdr:nvSpPr>
        <xdr:cNvPr id="157" name="テキスト ボックス 156"/>
        <xdr:cNvSpPr txBox="1"/>
      </xdr:nvSpPr>
      <xdr:spPr>
        <a:xfrm>
          <a:off x="2844800" y="104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149497</xdr:rowOff>
    </xdr:from>
    <xdr:to>
      <xdr:col>3</xdr:col>
      <xdr:colOff>330200</xdr:colOff>
      <xdr:row>60</xdr:row>
      <xdr:rowOff>79647</xdr:rowOff>
    </xdr:to>
    <xdr:sp macro="" textlink="">
      <xdr:nvSpPr>
        <xdr:cNvPr id="158" name="円/楕円 157"/>
        <xdr:cNvSpPr/>
      </xdr:nvSpPr>
      <xdr:spPr>
        <a:xfrm>
          <a:off x="2286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64424</xdr:rowOff>
    </xdr:from>
    <xdr:ext cx="762000" cy="259045"/>
    <xdr:sp macro="" textlink="">
      <xdr:nvSpPr>
        <xdr:cNvPr id="159" name="テキスト ボックス 158"/>
        <xdr:cNvSpPr txBox="1"/>
      </xdr:nvSpPr>
      <xdr:spPr>
        <a:xfrm>
          <a:off x="1955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60" name="円/楕円 159"/>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61" name="テキスト ボックス 160"/>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[191,868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a:t>
          </a:r>
          <a:r>
            <a:rPr kumimoji="1" lang="en-US" altLang="ja-JP" sz="1300">
              <a:latin typeface="ＭＳ Ｐゴシック"/>
            </a:rPr>
            <a:t>1</a:t>
          </a:r>
          <a:r>
            <a:rPr kumimoji="1" lang="ja-JP" altLang="en-US" sz="1300">
              <a:latin typeface="ＭＳ Ｐゴシック"/>
            </a:rPr>
            <a:t>人当たりの人件費・物件費等決算額が、類似団体と比較して大きく上回っているのは、人件費が主な要因となっている。特に公立の認定こども園・保育所が多いこと、自校で給食を提供している学校が多いこと、市域が広いため消防署に分署を配置していることなどが職員数の多さにつながっている。また、人口が年々減少していることも数値の悪化を招いてい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今後も直営施設の民間への譲渡や、公設民営、指定管理などによる民間への委託、給食センター方式への移行、再任用制度の活用など、人件費・物件費の抑制に努める。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137792</xdr:rowOff>
    </xdr:from>
    <xdr:to>
      <xdr:col>7</xdr:col>
      <xdr:colOff>152400</xdr:colOff>
      <xdr:row>84</xdr:row>
      <xdr:rowOff>155166</xdr:rowOff>
    </xdr:to>
    <xdr:cxnSp macro="">
      <xdr:nvCxnSpPr>
        <xdr:cNvPr id="196" name="直線コネクタ 195"/>
        <xdr:cNvCxnSpPr/>
      </xdr:nvCxnSpPr>
      <xdr:spPr>
        <a:xfrm flipV="1">
          <a:off x="4114800" y="14539592"/>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28660</xdr:rowOff>
    </xdr:from>
    <xdr:to>
      <xdr:col>6</xdr:col>
      <xdr:colOff>0</xdr:colOff>
      <xdr:row>84</xdr:row>
      <xdr:rowOff>155166</xdr:rowOff>
    </xdr:to>
    <xdr:cxnSp macro="">
      <xdr:nvCxnSpPr>
        <xdr:cNvPr id="199" name="直線コネクタ 198"/>
        <xdr:cNvCxnSpPr/>
      </xdr:nvCxnSpPr>
      <xdr:spPr>
        <a:xfrm>
          <a:off x="3225800" y="14430460"/>
          <a:ext cx="889000" cy="12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125250</xdr:rowOff>
    </xdr:from>
    <xdr:to>
      <xdr:col>6</xdr:col>
      <xdr:colOff>50800</xdr:colOff>
      <xdr:row>83</xdr:row>
      <xdr:rowOff>55400</xdr:rowOff>
    </xdr:to>
    <xdr:sp macro="" textlink="">
      <xdr:nvSpPr>
        <xdr:cNvPr id="200" name="フローチャート : 判断 199"/>
        <xdr:cNvSpPr/>
      </xdr:nvSpPr>
      <xdr:spPr>
        <a:xfrm>
          <a:off x="4064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65577</xdr:rowOff>
    </xdr:from>
    <xdr:ext cx="736600" cy="259045"/>
    <xdr:sp macro="" textlink="">
      <xdr:nvSpPr>
        <xdr:cNvPr id="201" name="テキスト ボックス 200"/>
        <xdr:cNvSpPr txBox="1"/>
      </xdr:nvSpPr>
      <xdr:spPr>
        <a:xfrm>
          <a:off x="3733800" y="1395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159564</xdr:rowOff>
    </xdr:from>
    <xdr:to>
      <xdr:col>4</xdr:col>
      <xdr:colOff>482600</xdr:colOff>
      <xdr:row>84</xdr:row>
      <xdr:rowOff>28660</xdr:rowOff>
    </xdr:to>
    <xdr:cxnSp macro="">
      <xdr:nvCxnSpPr>
        <xdr:cNvPr id="202" name="直線コネクタ 201"/>
        <xdr:cNvCxnSpPr/>
      </xdr:nvCxnSpPr>
      <xdr:spPr>
        <a:xfrm>
          <a:off x="2336800" y="14389914"/>
          <a:ext cx="889000" cy="4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106300</xdr:rowOff>
    </xdr:from>
    <xdr:to>
      <xdr:col>4</xdr:col>
      <xdr:colOff>533400</xdr:colOff>
      <xdr:row>83</xdr:row>
      <xdr:rowOff>36450</xdr:rowOff>
    </xdr:to>
    <xdr:sp macro="" textlink="">
      <xdr:nvSpPr>
        <xdr:cNvPr id="203" name="フローチャート : 判断 202"/>
        <xdr:cNvSpPr/>
      </xdr:nvSpPr>
      <xdr:spPr>
        <a:xfrm>
          <a:off x="3175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46627</xdr:rowOff>
    </xdr:from>
    <xdr:ext cx="762000" cy="259045"/>
    <xdr:sp macro="" textlink="">
      <xdr:nvSpPr>
        <xdr:cNvPr id="204" name="テキスト ボックス 203"/>
        <xdr:cNvSpPr txBox="1"/>
      </xdr:nvSpPr>
      <xdr:spPr>
        <a:xfrm>
          <a:off x="2844800" y="139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129192</xdr:rowOff>
    </xdr:from>
    <xdr:to>
      <xdr:col>3</xdr:col>
      <xdr:colOff>279400</xdr:colOff>
      <xdr:row>83</xdr:row>
      <xdr:rowOff>159564</xdr:rowOff>
    </xdr:to>
    <xdr:cxnSp macro="">
      <xdr:nvCxnSpPr>
        <xdr:cNvPr id="205" name="直線コネクタ 204"/>
        <xdr:cNvCxnSpPr/>
      </xdr:nvCxnSpPr>
      <xdr:spPr>
        <a:xfrm>
          <a:off x="1447800" y="14359542"/>
          <a:ext cx="889000" cy="3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78631</xdr:rowOff>
    </xdr:from>
    <xdr:to>
      <xdr:col>3</xdr:col>
      <xdr:colOff>330200</xdr:colOff>
      <xdr:row>83</xdr:row>
      <xdr:rowOff>8781</xdr:rowOff>
    </xdr:to>
    <xdr:sp macro="" textlink="">
      <xdr:nvSpPr>
        <xdr:cNvPr id="206" name="フローチャート : 判断 205"/>
        <xdr:cNvSpPr/>
      </xdr:nvSpPr>
      <xdr:spPr>
        <a:xfrm>
          <a:off x="2286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18958</xdr:rowOff>
    </xdr:from>
    <xdr:ext cx="762000" cy="259045"/>
    <xdr:sp macro="" textlink="">
      <xdr:nvSpPr>
        <xdr:cNvPr id="207" name="テキスト ボックス 206"/>
        <xdr:cNvSpPr txBox="1"/>
      </xdr:nvSpPr>
      <xdr:spPr>
        <a:xfrm>
          <a:off x="1955800" y="139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36911</xdr:rowOff>
    </xdr:from>
    <xdr:to>
      <xdr:col>2</xdr:col>
      <xdr:colOff>127000</xdr:colOff>
      <xdr:row>82</xdr:row>
      <xdr:rowOff>138511</xdr:rowOff>
    </xdr:to>
    <xdr:sp macro="" textlink="">
      <xdr:nvSpPr>
        <xdr:cNvPr id="208" name="フローチャート : 判断 207"/>
        <xdr:cNvSpPr/>
      </xdr:nvSpPr>
      <xdr:spPr>
        <a:xfrm>
          <a:off x="1397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148688</xdr:rowOff>
    </xdr:from>
    <xdr:ext cx="762000" cy="259045"/>
    <xdr:sp macro="" textlink="">
      <xdr:nvSpPr>
        <xdr:cNvPr id="209" name="テキスト ボックス 208"/>
        <xdr:cNvSpPr txBox="1"/>
      </xdr:nvSpPr>
      <xdr:spPr>
        <a:xfrm>
          <a:off x="1066800" y="1386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86992</xdr:rowOff>
    </xdr:from>
    <xdr:to>
      <xdr:col>7</xdr:col>
      <xdr:colOff>203200</xdr:colOff>
      <xdr:row>85</xdr:row>
      <xdr:rowOff>17142</xdr:rowOff>
    </xdr:to>
    <xdr:sp macro="" textlink="">
      <xdr:nvSpPr>
        <xdr:cNvPr id="215" name="円/楕円 214"/>
        <xdr:cNvSpPr/>
      </xdr:nvSpPr>
      <xdr:spPr>
        <a:xfrm>
          <a:off x="4902200" y="1448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59069</xdr:rowOff>
    </xdr:from>
    <xdr:ext cx="762000" cy="259045"/>
    <xdr:sp macro="" textlink="">
      <xdr:nvSpPr>
        <xdr:cNvPr id="216" name="人件費・物件費等の状況該当値テキスト"/>
        <xdr:cNvSpPr txBox="1"/>
      </xdr:nvSpPr>
      <xdr:spPr>
        <a:xfrm>
          <a:off x="5041900" y="144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191,868</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104366</xdr:rowOff>
    </xdr:from>
    <xdr:to>
      <xdr:col>6</xdr:col>
      <xdr:colOff>50800</xdr:colOff>
      <xdr:row>85</xdr:row>
      <xdr:rowOff>34516</xdr:rowOff>
    </xdr:to>
    <xdr:sp macro="" textlink="">
      <xdr:nvSpPr>
        <xdr:cNvPr id="217" name="円/楕円 216"/>
        <xdr:cNvSpPr/>
      </xdr:nvSpPr>
      <xdr:spPr>
        <a:xfrm>
          <a:off x="4064000" y="1450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19293</xdr:rowOff>
    </xdr:from>
    <xdr:ext cx="736600" cy="259045"/>
    <xdr:sp macro="" textlink="">
      <xdr:nvSpPr>
        <xdr:cNvPr id="218" name="テキスト ボックス 217"/>
        <xdr:cNvSpPr txBox="1"/>
      </xdr:nvSpPr>
      <xdr:spPr>
        <a:xfrm>
          <a:off x="3733800" y="14592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194,028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149310</xdr:rowOff>
    </xdr:from>
    <xdr:to>
      <xdr:col>4</xdr:col>
      <xdr:colOff>533400</xdr:colOff>
      <xdr:row>84</xdr:row>
      <xdr:rowOff>79460</xdr:rowOff>
    </xdr:to>
    <xdr:sp macro="" textlink="">
      <xdr:nvSpPr>
        <xdr:cNvPr id="219" name="円/楕円 218"/>
        <xdr:cNvSpPr/>
      </xdr:nvSpPr>
      <xdr:spPr>
        <a:xfrm>
          <a:off x="3175000" y="1437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64237</xdr:rowOff>
    </xdr:from>
    <xdr:ext cx="762000" cy="259045"/>
    <xdr:sp macro="" textlink="">
      <xdr:nvSpPr>
        <xdr:cNvPr id="220" name="テキスト ボックス 219"/>
        <xdr:cNvSpPr txBox="1"/>
      </xdr:nvSpPr>
      <xdr:spPr>
        <a:xfrm>
          <a:off x="2844800" y="1446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178,300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108764</xdr:rowOff>
    </xdr:from>
    <xdr:to>
      <xdr:col>3</xdr:col>
      <xdr:colOff>330200</xdr:colOff>
      <xdr:row>84</xdr:row>
      <xdr:rowOff>38914</xdr:rowOff>
    </xdr:to>
    <xdr:sp macro="" textlink="">
      <xdr:nvSpPr>
        <xdr:cNvPr id="221" name="円/楕円 220"/>
        <xdr:cNvSpPr/>
      </xdr:nvSpPr>
      <xdr:spPr>
        <a:xfrm>
          <a:off x="2286000" y="1433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23691</xdr:rowOff>
    </xdr:from>
    <xdr:ext cx="762000" cy="259045"/>
    <xdr:sp macro="" textlink="">
      <xdr:nvSpPr>
        <xdr:cNvPr id="222" name="テキスト ボックス 221"/>
        <xdr:cNvSpPr txBox="1"/>
      </xdr:nvSpPr>
      <xdr:spPr>
        <a:xfrm>
          <a:off x="1955800" y="14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173,259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78392</xdr:rowOff>
    </xdr:from>
    <xdr:to>
      <xdr:col>2</xdr:col>
      <xdr:colOff>127000</xdr:colOff>
      <xdr:row>84</xdr:row>
      <xdr:rowOff>8542</xdr:rowOff>
    </xdr:to>
    <xdr:sp macro="" textlink="">
      <xdr:nvSpPr>
        <xdr:cNvPr id="223" name="円/楕円 222"/>
        <xdr:cNvSpPr/>
      </xdr:nvSpPr>
      <xdr:spPr>
        <a:xfrm>
          <a:off x="1397000" y="1430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164769</xdr:rowOff>
    </xdr:from>
    <xdr:ext cx="762000" cy="259045"/>
    <xdr:sp macro="" textlink="">
      <xdr:nvSpPr>
        <xdr:cNvPr id="224" name="テキスト ボックス 223"/>
        <xdr:cNvSpPr txBox="1"/>
      </xdr:nvSpPr>
      <xdr:spPr>
        <a:xfrm>
          <a:off x="1066800" y="143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169,483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職員の平均年齢は低下したが、独自で行っていた職員給料</a:t>
          </a:r>
          <a:r>
            <a:rPr kumimoji="1" lang="en-US" altLang="ja-JP" sz="1300">
              <a:latin typeface="ＭＳ Ｐゴシック"/>
            </a:rPr>
            <a:t>2</a:t>
          </a:r>
          <a:r>
            <a:rPr kumimoji="1" lang="ja-JP" altLang="en-US" sz="1300">
              <a:latin typeface="ＭＳ Ｐゴシック"/>
            </a:rPr>
            <a:t>％カットが終了したため、結果としては指数が上昇した。</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53339</xdr:rowOff>
    </xdr:from>
    <xdr:to>
      <xdr:col>24</xdr:col>
      <xdr:colOff>558800</xdr:colOff>
      <xdr:row>87</xdr:row>
      <xdr:rowOff>58843</xdr:rowOff>
    </xdr:to>
    <xdr:cxnSp macro="">
      <xdr:nvCxnSpPr>
        <xdr:cNvPr id="258" name="直線コネクタ 257"/>
        <xdr:cNvCxnSpPr/>
      </xdr:nvCxnSpPr>
      <xdr:spPr>
        <a:xfrm>
          <a:off x="16179800" y="14798039"/>
          <a:ext cx="8382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51240</xdr:rowOff>
    </xdr:from>
    <xdr:ext cx="762000" cy="259045"/>
    <xdr:sp macro="" textlink="">
      <xdr:nvSpPr>
        <xdr:cNvPr id="259"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53339</xdr:rowOff>
    </xdr:from>
    <xdr:to>
      <xdr:col>23</xdr:col>
      <xdr:colOff>406400</xdr:colOff>
      <xdr:row>86</xdr:row>
      <xdr:rowOff>101600</xdr:rowOff>
    </xdr:to>
    <xdr:cxnSp macro="">
      <xdr:nvCxnSpPr>
        <xdr:cNvPr id="261" name="直線コネクタ 260"/>
        <xdr:cNvCxnSpPr/>
      </xdr:nvCxnSpPr>
      <xdr:spPr>
        <a:xfrm flipV="1">
          <a:off x="15290800" y="147980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26670</xdr:rowOff>
    </xdr:from>
    <xdr:to>
      <xdr:col>23</xdr:col>
      <xdr:colOff>457200</xdr:colOff>
      <xdr:row>86</xdr:row>
      <xdr:rowOff>128270</xdr:rowOff>
    </xdr:to>
    <xdr:sp macro="" textlink="">
      <xdr:nvSpPr>
        <xdr:cNvPr id="262" name="フローチャート : 判断 261"/>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113047</xdr:rowOff>
    </xdr:from>
    <xdr:ext cx="736600" cy="259045"/>
    <xdr:sp macro="" textlink="">
      <xdr:nvSpPr>
        <xdr:cNvPr id="263" name="テキスト ボックス 262"/>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29211</xdr:rowOff>
    </xdr:from>
    <xdr:to>
      <xdr:col>22</xdr:col>
      <xdr:colOff>203200</xdr:colOff>
      <xdr:row>86</xdr:row>
      <xdr:rowOff>101600</xdr:rowOff>
    </xdr:to>
    <xdr:cxnSp macro="">
      <xdr:nvCxnSpPr>
        <xdr:cNvPr id="264" name="直線コネクタ 263"/>
        <xdr:cNvCxnSpPr/>
      </xdr:nvCxnSpPr>
      <xdr:spPr>
        <a:xfrm>
          <a:off x="14401800" y="147739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133773</xdr:rowOff>
    </xdr:from>
    <xdr:to>
      <xdr:col>22</xdr:col>
      <xdr:colOff>254000</xdr:colOff>
      <xdr:row>86</xdr:row>
      <xdr:rowOff>63923</xdr:rowOff>
    </xdr:to>
    <xdr:sp macro="" textlink="">
      <xdr:nvSpPr>
        <xdr:cNvPr id="265" name="フローチャート : 判断 264"/>
        <xdr:cNvSpPr/>
      </xdr:nvSpPr>
      <xdr:spPr>
        <a:xfrm>
          <a:off x="15240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74100</xdr:rowOff>
    </xdr:from>
    <xdr:ext cx="762000" cy="259045"/>
    <xdr:sp macro="" textlink="">
      <xdr:nvSpPr>
        <xdr:cNvPr id="266" name="テキスト ボックス 265"/>
        <xdr:cNvSpPr txBox="1"/>
      </xdr:nvSpPr>
      <xdr:spPr>
        <a:xfrm>
          <a:off x="14909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29211</xdr:rowOff>
    </xdr:from>
    <xdr:to>
      <xdr:col>21</xdr:col>
      <xdr:colOff>0</xdr:colOff>
      <xdr:row>89</xdr:row>
      <xdr:rowOff>142239</xdr:rowOff>
    </xdr:to>
    <xdr:cxnSp macro="">
      <xdr:nvCxnSpPr>
        <xdr:cNvPr id="267" name="直線コネクタ 266"/>
        <xdr:cNvCxnSpPr/>
      </xdr:nvCxnSpPr>
      <xdr:spPr>
        <a:xfrm flipV="1">
          <a:off x="13512800" y="14773911"/>
          <a:ext cx="889000" cy="62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133773</xdr:rowOff>
    </xdr:from>
    <xdr:to>
      <xdr:col>21</xdr:col>
      <xdr:colOff>50800</xdr:colOff>
      <xdr:row>86</xdr:row>
      <xdr:rowOff>63923</xdr:rowOff>
    </xdr:to>
    <xdr:sp macro="" textlink="">
      <xdr:nvSpPr>
        <xdr:cNvPr id="268" name="フローチャート : 判断 267"/>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74100</xdr:rowOff>
    </xdr:from>
    <xdr:ext cx="762000" cy="259045"/>
    <xdr:sp macro="" textlink="">
      <xdr:nvSpPr>
        <xdr:cNvPr id="269" name="テキスト ボックス 268"/>
        <xdr:cNvSpPr txBox="1"/>
      </xdr:nvSpPr>
      <xdr:spPr>
        <a:xfrm>
          <a:off x="14020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83396</xdr:rowOff>
    </xdr:from>
    <xdr:to>
      <xdr:col>19</xdr:col>
      <xdr:colOff>533400</xdr:colOff>
      <xdr:row>90</xdr:row>
      <xdr:rowOff>13546</xdr:rowOff>
    </xdr:to>
    <xdr:sp macro="" textlink="">
      <xdr:nvSpPr>
        <xdr:cNvPr id="270" name="フローチャート : 判断 269"/>
        <xdr:cNvSpPr/>
      </xdr:nvSpPr>
      <xdr:spPr>
        <a:xfrm>
          <a:off x="13462000" y="15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23723</xdr:rowOff>
    </xdr:from>
    <xdr:ext cx="762000" cy="259045"/>
    <xdr:sp macro="" textlink="">
      <xdr:nvSpPr>
        <xdr:cNvPr id="271" name="テキスト ボックス 270"/>
        <xdr:cNvSpPr txBox="1"/>
      </xdr:nvSpPr>
      <xdr:spPr>
        <a:xfrm>
          <a:off x="13131800" y="1511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87</xdr:row>
      <xdr:rowOff>8043</xdr:rowOff>
    </xdr:from>
    <xdr:to>
      <xdr:col>24</xdr:col>
      <xdr:colOff>609600</xdr:colOff>
      <xdr:row>87</xdr:row>
      <xdr:rowOff>109643</xdr:rowOff>
    </xdr:to>
    <xdr:sp macro="" textlink="">
      <xdr:nvSpPr>
        <xdr:cNvPr id="277" name="円/楕円 276"/>
        <xdr:cNvSpPr/>
      </xdr:nvSpPr>
      <xdr:spPr>
        <a:xfrm>
          <a:off x="169672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151570</xdr:rowOff>
    </xdr:from>
    <xdr:ext cx="762000" cy="259045"/>
    <xdr:sp macro="" textlink="">
      <xdr:nvSpPr>
        <xdr:cNvPr id="278" name="給与水準   （国との比較）該当値テキスト"/>
        <xdr:cNvSpPr txBox="1"/>
      </xdr:nvSpPr>
      <xdr:spPr>
        <a:xfrm>
          <a:off x="17106900" y="1489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2539</xdr:rowOff>
    </xdr:from>
    <xdr:to>
      <xdr:col>23</xdr:col>
      <xdr:colOff>457200</xdr:colOff>
      <xdr:row>86</xdr:row>
      <xdr:rowOff>104139</xdr:rowOff>
    </xdr:to>
    <xdr:sp macro="" textlink="">
      <xdr:nvSpPr>
        <xdr:cNvPr id="279" name="円/楕円 278"/>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114316</xdr:rowOff>
    </xdr:from>
    <xdr:ext cx="736600" cy="259045"/>
    <xdr:sp macro="" textlink="">
      <xdr:nvSpPr>
        <xdr:cNvPr id="280" name="テキスト ボックス 279"/>
        <xdr:cNvSpPr txBox="1"/>
      </xdr:nvSpPr>
      <xdr:spPr>
        <a:xfrm>
          <a:off x="15798800" y="1451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50800</xdr:rowOff>
    </xdr:from>
    <xdr:to>
      <xdr:col>22</xdr:col>
      <xdr:colOff>254000</xdr:colOff>
      <xdr:row>86</xdr:row>
      <xdr:rowOff>152400</xdr:rowOff>
    </xdr:to>
    <xdr:sp macro="" textlink="">
      <xdr:nvSpPr>
        <xdr:cNvPr id="281" name="円/楕円 280"/>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137177</xdr:rowOff>
    </xdr:from>
    <xdr:ext cx="762000" cy="259045"/>
    <xdr:sp macro="" textlink="">
      <xdr:nvSpPr>
        <xdr:cNvPr id="282" name="テキスト ボックス 281"/>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149861</xdr:rowOff>
    </xdr:from>
    <xdr:to>
      <xdr:col>21</xdr:col>
      <xdr:colOff>50800</xdr:colOff>
      <xdr:row>86</xdr:row>
      <xdr:rowOff>80011</xdr:rowOff>
    </xdr:to>
    <xdr:sp macro="" textlink="">
      <xdr:nvSpPr>
        <xdr:cNvPr id="283" name="円/楕円 282"/>
        <xdr:cNvSpPr/>
      </xdr:nvSpPr>
      <xdr:spPr>
        <a:xfrm>
          <a:off x="14351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64788</xdr:rowOff>
    </xdr:from>
    <xdr:ext cx="762000" cy="259045"/>
    <xdr:sp macro="" textlink="">
      <xdr:nvSpPr>
        <xdr:cNvPr id="284" name="テキスト ボックス 283"/>
        <xdr:cNvSpPr txBox="1"/>
      </xdr:nvSpPr>
      <xdr:spPr>
        <a:xfrm>
          <a:off x="14020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91439</xdr:rowOff>
    </xdr:from>
    <xdr:to>
      <xdr:col>19</xdr:col>
      <xdr:colOff>533400</xdr:colOff>
      <xdr:row>90</xdr:row>
      <xdr:rowOff>21589</xdr:rowOff>
    </xdr:to>
    <xdr:sp macro="" textlink="">
      <xdr:nvSpPr>
        <xdr:cNvPr id="285" name="円/楕円 284"/>
        <xdr:cNvSpPr/>
      </xdr:nvSpPr>
      <xdr:spPr>
        <a:xfrm>
          <a:off x="13462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6366</xdr:rowOff>
    </xdr:from>
    <xdr:ext cx="762000" cy="259045"/>
    <xdr:sp macro="" textlink="">
      <xdr:nvSpPr>
        <xdr:cNvPr id="286" name="テキスト ボックス 285"/>
        <xdr:cNvSpPr txBox="1"/>
      </xdr:nvSpPr>
      <xdr:spPr>
        <a:xfrm>
          <a:off x="13131800" y="1543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地理的要因から、認定こども園・保育所・消防署分署等施設数が多く、そのため消防職員や保育士を多く抱えており類似団体内平均を大きく上回っている。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今後も、安来市定員管理計画に基づき、</a:t>
          </a:r>
          <a:r>
            <a:rPr kumimoji="1" lang="ja-JP" altLang="ja-JP" sz="1300">
              <a:solidFill>
                <a:schemeClr val="dk1"/>
              </a:solidFill>
              <a:effectLst/>
              <a:latin typeface="+mn-lt"/>
              <a:ea typeface="+mn-ea"/>
              <a:cs typeface="+mn-cs"/>
            </a:rPr>
            <a:t>今後も直営施設の民間への譲渡や、公設民営、指定管理などによる民間への委託、</a:t>
          </a:r>
          <a:r>
            <a:rPr kumimoji="1" lang="ja-JP" altLang="en-US" sz="1300">
              <a:solidFill>
                <a:schemeClr val="dk1"/>
              </a:solidFill>
              <a:effectLst/>
              <a:latin typeface="+mn-lt"/>
              <a:ea typeface="+mn-ea"/>
              <a:cs typeface="+mn-cs"/>
            </a:rPr>
            <a:t>再</a:t>
          </a:r>
          <a:r>
            <a:rPr kumimoji="1" lang="ja-JP" altLang="ja-JP" sz="1300">
              <a:solidFill>
                <a:schemeClr val="dk1"/>
              </a:solidFill>
              <a:effectLst/>
              <a:latin typeface="+mn-lt"/>
              <a:ea typeface="+mn-ea"/>
              <a:cs typeface="+mn-cs"/>
            </a:rPr>
            <a:t>任用制度の活用など</a:t>
          </a:r>
          <a:r>
            <a:rPr kumimoji="1" lang="ja-JP" altLang="en-US" sz="1300">
              <a:solidFill>
                <a:schemeClr val="dk1"/>
              </a:solidFill>
              <a:effectLst/>
              <a:latin typeface="+mn-lt"/>
              <a:ea typeface="+mn-ea"/>
              <a:cs typeface="+mn-cs"/>
            </a:rPr>
            <a:t>に</a:t>
          </a:r>
          <a:r>
            <a:rPr kumimoji="1" lang="ja-JP" altLang="en-US" sz="1300">
              <a:latin typeface="ＭＳ Ｐゴシック"/>
            </a:rPr>
            <a:t>より、適正な定員管理を進める。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25581</xdr:rowOff>
    </xdr:from>
    <xdr:to>
      <xdr:col>24</xdr:col>
      <xdr:colOff>558800</xdr:colOff>
      <xdr:row>64</xdr:row>
      <xdr:rowOff>27880</xdr:rowOff>
    </xdr:to>
    <xdr:cxnSp macro="">
      <xdr:nvCxnSpPr>
        <xdr:cNvPr id="323" name="直線コネクタ 322"/>
        <xdr:cNvCxnSpPr/>
      </xdr:nvCxnSpPr>
      <xdr:spPr>
        <a:xfrm>
          <a:off x="16179800" y="10998381"/>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145324</xdr:rowOff>
    </xdr:from>
    <xdr:to>
      <xdr:col>23</xdr:col>
      <xdr:colOff>406400</xdr:colOff>
      <xdr:row>64</xdr:row>
      <xdr:rowOff>25581</xdr:rowOff>
    </xdr:to>
    <xdr:cxnSp macro="">
      <xdr:nvCxnSpPr>
        <xdr:cNvPr id="326" name="直線コネクタ 325"/>
        <xdr:cNvCxnSpPr/>
      </xdr:nvCxnSpPr>
      <xdr:spPr>
        <a:xfrm>
          <a:off x="15290800" y="1094667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149013</xdr:rowOff>
    </xdr:from>
    <xdr:to>
      <xdr:col>23</xdr:col>
      <xdr:colOff>457200</xdr:colOff>
      <xdr:row>62</xdr:row>
      <xdr:rowOff>79163</xdr:rowOff>
    </xdr:to>
    <xdr:sp macro="" textlink="">
      <xdr:nvSpPr>
        <xdr:cNvPr id="327" name="フローチャート : 判断 326"/>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89340</xdr:rowOff>
    </xdr:from>
    <xdr:ext cx="736600" cy="259045"/>
    <xdr:sp macro="" textlink="">
      <xdr:nvSpPr>
        <xdr:cNvPr id="328" name="テキスト ボックス 327"/>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116598</xdr:rowOff>
    </xdr:from>
    <xdr:to>
      <xdr:col>22</xdr:col>
      <xdr:colOff>203200</xdr:colOff>
      <xdr:row>63</xdr:row>
      <xdr:rowOff>145324</xdr:rowOff>
    </xdr:to>
    <xdr:cxnSp macro="">
      <xdr:nvCxnSpPr>
        <xdr:cNvPr id="329" name="直線コネクタ 328"/>
        <xdr:cNvCxnSpPr/>
      </xdr:nvCxnSpPr>
      <xdr:spPr>
        <a:xfrm>
          <a:off x="14401800" y="10917948"/>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128330</xdr:rowOff>
    </xdr:from>
    <xdr:to>
      <xdr:col>22</xdr:col>
      <xdr:colOff>254000</xdr:colOff>
      <xdr:row>62</xdr:row>
      <xdr:rowOff>58480</xdr:rowOff>
    </xdr:to>
    <xdr:sp macro="" textlink="">
      <xdr:nvSpPr>
        <xdr:cNvPr id="330" name="フローチャート : 判断 329"/>
        <xdr:cNvSpPr/>
      </xdr:nvSpPr>
      <xdr:spPr>
        <a:xfrm>
          <a:off x="15240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68657</xdr:rowOff>
    </xdr:from>
    <xdr:ext cx="762000" cy="259045"/>
    <xdr:sp macro="" textlink="">
      <xdr:nvSpPr>
        <xdr:cNvPr id="331" name="テキスト ボックス 330"/>
        <xdr:cNvSpPr txBox="1"/>
      </xdr:nvSpPr>
      <xdr:spPr>
        <a:xfrm>
          <a:off x="14909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110853</xdr:rowOff>
    </xdr:from>
    <xdr:to>
      <xdr:col>21</xdr:col>
      <xdr:colOff>0</xdr:colOff>
      <xdr:row>63</xdr:row>
      <xdr:rowOff>116598</xdr:rowOff>
    </xdr:to>
    <xdr:cxnSp macro="">
      <xdr:nvCxnSpPr>
        <xdr:cNvPr id="332" name="直線コネクタ 331"/>
        <xdr:cNvCxnSpPr/>
      </xdr:nvCxnSpPr>
      <xdr:spPr>
        <a:xfrm>
          <a:off x="13512800" y="10912203"/>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120287</xdr:rowOff>
    </xdr:from>
    <xdr:to>
      <xdr:col>21</xdr:col>
      <xdr:colOff>50800</xdr:colOff>
      <xdr:row>62</xdr:row>
      <xdr:rowOff>50437</xdr:rowOff>
    </xdr:to>
    <xdr:sp macro="" textlink="">
      <xdr:nvSpPr>
        <xdr:cNvPr id="333" name="フローチャート : 判断 332"/>
        <xdr:cNvSpPr/>
      </xdr:nvSpPr>
      <xdr:spPr>
        <a:xfrm>
          <a:off x="14351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60614</xdr:rowOff>
    </xdr:from>
    <xdr:ext cx="762000" cy="259045"/>
    <xdr:sp macro="" textlink="">
      <xdr:nvSpPr>
        <xdr:cNvPr id="334" name="テキスト ボックス 333"/>
        <xdr:cNvSpPr txBox="1"/>
      </xdr:nvSpPr>
      <xdr:spPr>
        <a:xfrm>
          <a:off x="14020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128330</xdr:rowOff>
    </xdr:from>
    <xdr:to>
      <xdr:col>19</xdr:col>
      <xdr:colOff>533400</xdr:colOff>
      <xdr:row>62</xdr:row>
      <xdr:rowOff>58480</xdr:rowOff>
    </xdr:to>
    <xdr:sp macro="" textlink="">
      <xdr:nvSpPr>
        <xdr:cNvPr id="335" name="フローチャート : 判断 334"/>
        <xdr:cNvSpPr/>
      </xdr:nvSpPr>
      <xdr:spPr>
        <a:xfrm>
          <a:off x="13462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68657</xdr:rowOff>
    </xdr:from>
    <xdr:ext cx="762000" cy="259045"/>
    <xdr:sp macro="" textlink="">
      <xdr:nvSpPr>
        <xdr:cNvPr id="336" name="テキスト ボックス 335"/>
        <xdr:cNvSpPr txBox="1"/>
      </xdr:nvSpPr>
      <xdr:spPr>
        <a:xfrm>
          <a:off x="13131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148530</xdr:rowOff>
    </xdr:from>
    <xdr:to>
      <xdr:col>24</xdr:col>
      <xdr:colOff>609600</xdr:colOff>
      <xdr:row>64</xdr:row>
      <xdr:rowOff>78680</xdr:rowOff>
    </xdr:to>
    <xdr:sp macro="" textlink="">
      <xdr:nvSpPr>
        <xdr:cNvPr id="342" name="円/楕円 341"/>
        <xdr:cNvSpPr/>
      </xdr:nvSpPr>
      <xdr:spPr>
        <a:xfrm>
          <a:off x="16967200" y="109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120607</xdr:rowOff>
    </xdr:from>
    <xdr:ext cx="762000" cy="259045"/>
    <xdr:sp macro="" textlink="">
      <xdr:nvSpPr>
        <xdr:cNvPr id="343" name="定員管理の状況該当値テキスト"/>
        <xdr:cNvSpPr txBox="1"/>
      </xdr:nvSpPr>
      <xdr:spPr>
        <a:xfrm>
          <a:off x="17106900" y="109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12.29</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146231</xdr:rowOff>
    </xdr:from>
    <xdr:to>
      <xdr:col>23</xdr:col>
      <xdr:colOff>457200</xdr:colOff>
      <xdr:row>64</xdr:row>
      <xdr:rowOff>76381</xdr:rowOff>
    </xdr:to>
    <xdr:sp macro="" textlink="">
      <xdr:nvSpPr>
        <xdr:cNvPr id="344" name="円/楕円 343"/>
        <xdr:cNvSpPr/>
      </xdr:nvSpPr>
      <xdr:spPr>
        <a:xfrm>
          <a:off x="161290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61158</xdr:rowOff>
    </xdr:from>
    <xdr:ext cx="736600" cy="259045"/>
    <xdr:sp macro="" textlink="">
      <xdr:nvSpPr>
        <xdr:cNvPr id="345" name="テキスト ボックス 344"/>
        <xdr:cNvSpPr txBox="1"/>
      </xdr:nvSpPr>
      <xdr:spPr>
        <a:xfrm>
          <a:off x="15798800" y="11033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94524</xdr:rowOff>
    </xdr:from>
    <xdr:to>
      <xdr:col>22</xdr:col>
      <xdr:colOff>254000</xdr:colOff>
      <xdr:row>64</xdr:row>
      <xdr:rowOff>24674</xdr:rowOff>
    </xdr:to>
    <xdr:sp macro="" textlink="">
      <xdr:nvSpPr>
        <xdr:cNvPr id="346" name="円/楕円 345"/>
        <xdr:cNvSpPr/>
      </xdr:nvSpPr>
      <xdr:spPr>
        <a:xfrm>
          <a:off x="15240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9451</xdr:rowOff>
    </xdr:from>
    <xdr:ext cx="762000" cy="259045"/>
    <xdr:sp macro="" textlink="">
      <xdr:nvSpPr>
        <xdr:cNvPr id="347" name="テキスト ボックス 346"/>
        <xdr:cNvSpPr txBox="1"/>
      </xdr:nvSpPr>
      <xdr:spPr>
        <a:xfrm>
          <a:off x="14909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65798</xdr:rowOff>
    </xdr:from>
    <xdr:to>
      <xdr:col>21</xdr:col>
      <xdr:colOff>50800</xdr:colOff>
      <xdr:row>63</xdr:row>
      <xdr:rowOff>167398</xdr:rowOff>
    </xdr:to>
    <xdr:sp macro="" textlink="">
      <xdr:nvSpPr>
        <xdr:cNvPr id="348" name="円/楕円 347"/>
        <xdr:cNvSpPr/>
      </xdr:nvSpPr>
      <xdr:spPr>
        <a:xfrm>
          <a:off x="14351000" y="1086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152175</xdr:rowOff>
    </xdr:from>
    <xdr:ext cx="762000" cy="259045"/>
    <xdr:sp macro="" textlink="">
      <xdr:nvSpPr>
        <xdr:cNvPr id="349" name="テキスト ボックス 348"/>
        <xdr:cNvSpPr txBox="1"/>
      </xdr:nvSpPr>
      <xdr:spPr>
        <a:xfrm>
          <a:off x="14020800" y="1095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60053</xdr:rowOff>
    </xdr:from>
    <xdr:to>
      <xdr:col>19</xdr:col>
      <xdr:colOff>533400</xdr:colOff>
      <xdr:row>63</xdr:row>
      <xdr:rowOff>161653</xdr:rowOff>
    </xdr:to>
    <xdr:sp macro="" textlink="">
      <xdr:nvSpPr>
        <xdr:cNvPr id="350" name="円/楕円 349"/>
        <xdr:cNvSpPr/>
      </xdr:nvSpPr>
      <xdr:spPr>
        <a:xfrm>
          <a:off x="13462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146430</xdr:rowOff>
    </xdr:from>
    <xdr:ext cx="762000" cy="259045"/>
    <xdr:sp macro="" textlink="">
      <xdr:nvSpPr>
        <xdr:cNvPr id="351" name="テキスト ボックス 350"/>
        <xdr:cNvSpPr txBox="1"/>
      </xdr:nvSpPr>
      <xdr:spPr>
        <a:xfrm>
          <a:off x="13131800" y="1094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en-US" altLang="ja-JP" sz="1300">
              <a:solidFill>
                <a:schemeClr val="dk1"/>
              </a:solidFill>
              <a:effectLst/>
              <a:latin typeface="+mn-ea"/>
              <a:ea typeface="+mn-ea"/>
              <a:cs typeface="+mn-cs"/>
            </a:rPr>
            <a:t>H24</a:t>
          </a:r>
          <a:r>
            <a:rPr kumimoji="1" lang="ja-JP" altLang="ja-JP" sz="1300">
              <a:solidFill>
                <a:schemeClr val="dk1"/>
              </a:solidFill>
              <a:effectLst/>
              <a:latin typeface="+mn-ea"/>
              <a:ea typeface="+mn-ea"/>
              <a:cs typeface="+mn-cs"/>
            </a:rPr>
            <a:t>年度</a:t>
          </a:r>
          <a:r>
            <a:rPr kumimoji="1" lang="ja-JP" altLang="ja-JP" sz="1300">
              <a:solidFill>
                <a:schemeClr val="dk1"/>
              </a:solidFill>
              <a:effectLst/>
              <a:latin typeface="+mn-lt"/>
              <a:ea typeface="+mn-ea"/>
              <a:cs typeface="+mn-cs"/>
            </a:rPr>
            <a:t>以降実施してきた大型公共事業のために借入した起債の返済がはじまったこと</a:t>
          </a:r>
          <a:r>
            <a:rPr kumimoji="1" lang="ja-JP" altLang="en-US" sz="1300">
              <a:solidFill>
                <a:schemeClr val="dk1"/>
              </a:solidFill>
              <a:effectLst/>
              <a:latin typeface="+mn-lt"/>
              <a:ea typeface="+mn-ea"/>
              <a:cs typeface="+mn-cs"/>
            </a:rPr>
            <a:t>により、比率は年々上昇していく見込である</a:t>
          </a:r>
          <a:r>
            <a:rPr kumimoji="1" lang="ja-JP" altLang="en-US" sz="1300">
              <a:latin typeface="ＭＳ Ｐゴシック"/>
            </a:rPr>
            <a:t>。</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a:t>
          </a:r>
          <a:r>
            <a:rPr kumimoji="1" lang="ja-JP" altLang="ja-JP" sz="1300">
              <a:solidFill>
                <a:schemeClr val="dk1"/>
              </a:solidFill>
              <a:effectLst/>
              <a:latin typeface="+mn-lt"/>
              <a:ea typeface="+mn-ea"/>
              <a:cs typeface="+mn-cs"/>
            </a:rPr>
            <a:t>大型事業終了後は、事業費の圧縮に努め、計画的な起債発行に努め</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138642</xdr:rowOff>
    </xdr:from>
    <xdr:to>
      <xdr:col>24</xdr:col>
      <xdr:colOff>558800</xdr:colOff>
      <xdr:row>37</xdr:row>
      <xdr:rowOff>146685</xdr:rowOff>
    </xdr:to>
    <xdr:cxnSp macro="">
      <xdr:nvCxnSpPr>
        <xdr:cNvPr id="385" name="直線コネクタ 384"/>
        <xdr:cNvCxnSpPr/>
      </xdr:nvCxnSpPr>
      <xdr:spPr>
        <a:xfrm>
          <a:off x="16179800" y="6482292"/>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138642</xdr:rowOff>
    </xdr:from>
    <xdr:to>
      <xdr:col>23</xdr:col>
      <xdr:colOff>406400</xdr:colOff>
      <xdr:row>37</xdr:row>
      <xdr:rowOff>140653</xdr:rowOff>
    </xdr:to>
    <xdr:cxnSp macro="">
      <xdr:nvCxnSpPr>
        <xdr:cNvPr id="388" name="直線コネクタ 387"/>
        <xdr:cNvCxnSpPr/>
      </xdr:nvCxnSpPr>
      <xdr:spPr>
        <a:xfrm flipV="1">
          <a:off x="15290800" y="648229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36</xdr:row>
      <xdr:rowOff>148696</xdr:rowOff>
    </xdr:from>
    <xdr:to>
      <xdr:col>23</xdr:col>
      <xdr:colOff>457200</xdr:colOff>
      <xdr:row>37</xdr:row>
      <xdr:rowOff>78846</xdr:rowOff>
    </xdr:to>
    <xdr:sp macro="" textlink="">
      <xdr:nvSpPr>
        <xdr:cNvPr id="389" name="フローチャート :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140653</xdr:rowOff>
    </xdr:from>
    <xdr:to>
      <xdr:col>22</xdr:col>
      <xdr:colOff>203200</xdr:colOff>
      <xdr:row>37</xdr:row>
      <xdr:rowOff>144674</xdr:rowOff>
    </xdr:to>
    <xdr:cxnSp macro="">
      <xdr:nvCxnSpPr>
        <xdr:cNvPr id="391" name="直線コネクタ 390"/>
        <xdr:cNvCxnSpPr/>
      </xdr:nvCxnSpPr>
      <xdr:spPr>
        <a:xfrm flipV="1">
          <a:off x="14401800" y="648430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36</xdr:row>
      <xdr:rowOff>166793</xdr:rowOff>
    </xdr:from>
    <xdr:to>
      <xdr:col>22</xdr:col>
      <xdr:colOff>254000</xdr:colOff>
      <xdr:row>37</xdr:row>
      <xdr:rowOff>96943</xdr:rowOff>
    </xdr:to>
    <xdr:sp macro="" textlink="">
      <xdr:nvSpPr>
        <xdr:cNvPr id="392" name="フローチャート : 判断 391"/>
        <xdr:cNvSpPr/>
      </xdr:nvSpPr>
      <xdr:spPr>
        <a:xfrm>
          <a:off x="15240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107120</xdr:rowOff>
    </xdr:from>
    <xdr:ext cx="762000" cy="259045"/>
    <xdr:sp macro="" textlink="">
      <xdr:nvSpPr>
        <xdr:cNvPr id="393" name="テキスト ボックス 392"/>
        <xdr:cNvSpPr txBox="1"/>
      </xdr:nvSpPr>
      <xdr:spPr>
        <a:xfrm>
          <a:off x="14909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144674</xdr:rowOff>
    </xdr:from>
    <xdr:to>
      <xdr:col>21</xdr:col>
      <xdr:colOff>0</xdr:colOff>
      <xdr:row>37</xdr:row>
      <xdr:rowOff>144674</xdr:rowOff>
    </xdr:to>
    <xdr:cxnSp macro="">
      <xdr:nvCxnSpPr>
        <xdr:cNvPr id="394" name="直線コネクタ 393"/>
        <xdr:cNvCxnSpPr/>
      </xdr:nvCxnSpPr>
      <xdr:spPr>
        <a:xfrm>
          <a:off x="13512800" y="6488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17463</xdr:rowOff>
    </xdr:from>
    <xdr:to>
      <xdr:col>21</xdr:col>
      <xdr:colOff>50800</xdr:colOff>
      <xdr:row>37</xdr:row>
      <xdr:rowOff>119063</xdr:rowOff>
    </xdr:to>
    <xdr:sp macro="" textlink="">
      <xdr:nvSpPr>
        <xdr:cNvPr id="395" name="フローチャート : 判断 394"/>
        <xdr:cNvSpPr/>
      </xdr:nvSpPr>
      <xdr:spPr>
        <a:xfrm>
          <a:off x="14351000" y="63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129240</xdr:rowOff>
    </xdr:from>
    <xdr:ext cx="762000" cy="259045"/>
    <xdr:sp macro="" textlink="">
      <xdr:nvSpPr>
        <xdr:cNvPr id="396" name="テキスト ボックス 395"/>
        <xdr:cNvSpPr txBox="1"/>
      </xdr:nvSpPr>
      <xdr:spPr>
        <a:xfrm>
          <a:off x="14020800" y="612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35560</xdr:rowOff>
    </xdr:from>
    <xdr:to>
      <xdr:col>19</xdr:col>
      <xdr:colOff>533400</xdr:colOff>
      <xdr:row>37</xdr:row>
      <xdr:rowOff>137160</xdr:rowOff>
    </xdr:to>
    <xdr:sp macro="" textlink="">
      <xdr:nvSpPr>
        <xdr:cNvPr id="397" name="フローチャート : 判断 396"/>
        <xdr:cNvSpPr/>
      </xdr:nvSpPr>
      <xdr:spPr>
        <a:xfrm>
          <a:off x="134620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147337</xdr:rowOff>
    </xdr:from>
    <xdr:ext cx="762000" cy="259045"/>
    <xdr:sp macro="" textlink="">
      <xdr:nvSpPr>
        <xdr:cNvPr id="398" name="テキスト ボックス 397"/>
        <xdr:cNvSpPr txBox="1"/>
      </xdr:nvSpPr>
      <xdr:spPr>
        <a:xfrm>
          <a:off x="13131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95885</xdr:rowOff>
    </xdr:from>
    <xdr:to>
      <xdr:col>24</xdr:col>
      <xdr:colOff>609600</xdr:colOff>
      <xdr:row>38</xdr:row>
      <xdr:rowOff>26035</xdr:rowOff>
    </xdr:to>
    <xdr:sp macro="" textlink="">
      <xdr:nvSpPr>
        <xdr:cNvPr id="404" name="円/楕円 403"/>
        <xdr:cNvSpPr/>
      </xdr:nvSpPr>
      <xdr:spPr>
        <a:xfrm>
          <a:off x="169672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67962</xdr:rowOff>
    </xdr:from>
    <xdr:ext cx="762000" cy="259045"/>
    <xdr:sp macro="" textlink="">
      <xdr:nvSpPr>
        <xdr:cNvPr id="405" name="公債費負担の状況該当値テキスト"/>
        <xdr:cNvSpPr txBox="1"/>
      </xdr:nvSpPr>
      <xdr:spPr>
        <a:xfrm>
          <a:off x="17106900" y="641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87842</xdr:rowOff>
    </xdr:from>
    <xdr:to>
      <xdr:col>23</xdr:col>
      <xdr:colOff>457200</xdr:colOff>
      <xdr:row>38</xdr:row>
      <xdr:rowOff>17991</xdr:rowOff>
    </xdr:to>
    <xdr:sp macro="" textlink="">
      <xdr:nvSpPr>
        <xdr:cNvPr id="406" name="円/楕円 405"/>
        <xdr:cNvSpPr/>
      </xdr:nvSpPr>
      <xdr:spPr>
        <a:xfrm>
          <a:off x="16129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2769</xdr:rowOff>
    </xdr:from>
    <xdr:ext cx="736600" cy="259045"/>
    <xdr:sp macro="" textlink="">
      <xdr:nvSpPr>
        <xdr:cNvPr id="407" name="テキスト ボックス 406"/>
        <xdr:cNvSpPr txBox="1"/>
      </xdr:nvSpPr>
      <xdr:spPr>
        <a:xfrm>
          <a:off x="15798800" y="6517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89853</xdr:rowOff>
    </xdr:from>
    <xdr:to>
      <xdr:col>22</xdr:col>
      <xdr:colOff>254000</xdr:colOff>
      <xdr:row>38</xdr:row>
      <xdr:rowOff>20003</xdr:rowOff>
    </xdr:to>
    <xdr:sp macro="" textlink="">
      <xdr:nvSpPr>
        <xdr:cNvPr id="408" name="円/楕円 407"/>
        <xdr:cNvSpPr/>
      </xdr:nvSpPr>
      <xdr:spPr>
        <a:xfrm>
          <a:off x="15240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4780</xdr:rowOff>
    </xdr:from>
    <xdr:ext cx="762000" cy="259045"/>
    <xdr:sp macro="" textlink="">
      <xdr:nvSpPr>
        <xdr:cNvPr id="409" name="テキスト ボックス 408"/>
        <xdr:cNvSpPr txBox="1"/>
      </xdr:nvSpPr>
      <xdr:spPr>
        <a:xfrm>
          <a:off x="14909800" y="651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93874</xdr:rowOff>
    </xdr:from>
    <xdr:to>
      <xdr:col>21</xdr:col>
      <xdr:colOff>50800</xdr:colOff>
      <xdr:row>38</xdr:row>
      <xdr:rowOff>24024</xdr:rowOff>
    </xdr:to>
    <xdr:sp macro="" textlink="">
      <xdr:nvSpPr>
        <xdr:cNvPr id="410" name="円/楕円 409"/>
        <xdr:cNvSpPr/>
      </xdr:nvSpPr>
      <xdr:spPr>
        <a:xfrm>
          <a:off x="14351000" y="64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8801</xdr:rowOff>
    </xdr:from>
    <xdr:ext cx="762000" cy="259045"/>
    <xdr:sp macro="" textlink="">
      <xdr:nvSpPr>
        <xdr:cNvPr id="411" name="テキスト ボックス 410"/>
        <xdr:cNvSpPr txBox="1"/>
      </xdr:nvSpPr>
      <xdr:spPr>
        <a:xfrm>
          <a:off x="14020800" y="65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93874</xdr:rowOff>
    </xdr:from>
    <xdr:to>
      <xdr:col>19</xdr:col>
      <xdr:colOff>533400</xdr:colOff>
      <xdr:row>38</xdr:row>
      <xdr:rowOff>24024</xdr:rowOff>
    </xdr:to>
    <xdr:sp macro="" textlink="">
      <xdr:nvSpPr>
        <xdr:cNvPr id="412" name="円/楕円 411"/>
        <xdr:cNvSpPr/>
      </xdr:nvSpPr>
      <xdr:spPr>
        <a:xfrm>
          <a:off x="13462000" y="64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8801</xdr:rowOff>
    </xdr:from>
    <xdr:ext cx="762000" cy="259045"/>
    <xdr:sp macro="" textlink="">
      <xdr:nvSpPr>
        <xdr:cNvPr id="413" name="テキスト ボックス 412"/>
        <xdr:cNvSpPr txBox="1"/>
      </xdr:nvSpPr>
      <xdr:spPr>
        <a:xfrm>
          <a:off x="13131800" y="65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H24</a:t>
          </a:r>
          <a:r>
            <a:rPr kumimoji="1" lang="ja-JP" altLang="en-US" sz="1300">
              <a:latin typeface="ＭＳ Ｐゴシック"/>
            </a:rPr>
            <a:t>年度以降実施してきた大型公共事業のために借入した起債の返済がはじまったこと、財政調整基金をはじめとする基金の取崩し額の増により、充当可能財源が減となったことが比率を上げる要因となった。</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a:t>
          </a:r>
          <a:r>
            <a:rPr kumimoji="1" lang="ja-JP" altLang="ja-JP" sz="1300">
              <a:solidFill>
                <a:schemeClr val="dk1"/>
              </a:solidFill>
              <a:effectLst/>
              <a:latin typeface="+mn-lt"/>
              <a:ea typeface="+mn-ea"/>
              <a:cs typeface="+mn-cs"/>
            </a:rPr>
            <a:t>大型事業終了後は、事業費の圧縮に努め、計画的な起債発行に努める。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136576</xdr:rowOff>
    </xdr:from>
    <xdr:to>
      <xdr:col>24</xdr:col>
      <xdr:colOff>558800</xdr:colOff>
      <xdr:row>16</xdr:row>
      <xdr:rowOff>7595</xdr:rowOff>
    </xdr:to>
    <xdr:cxnSp macro="">
      <xdr:nvCxnSpPr>
        <xdr:cNvPr id="445" name="直線コネクタ 444"/>
        <xdr:cNvCxnSpPr/>
      </xdr:nvCxnSpPr>
      <xdr:spPr>
        <a:xfrm>
          <a:off x="16179800" y="2708326"/>
          <a:ext cx="8382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136576</xdr:rowOff>
    </xdr:from>
    <xdr:to>
      <xdr:col>23</xdr:col>
      <xdr:colOff>406400</xdr:colOff>
      <xdr:row>15</xdr:row>
      <xdr:rowOff>152019</xdr:rowOff>
    </xdr:to>
    <xdr:cxnSp macro="">
      <xdr:nvCxnSpPr>
        <xdr:cNvPr id="448" name="直線コネクタ 447"/>
        <xdr:cNvCxnSpPr/>
      </xdr:nvCxnSpPr>
      <xdr:spPr>
        <a:xfrm flipV="1">
          <a:off x="15290800" y="2708326"/>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79146</xdr:rowOff>
    </xdr:from>
    <xdr:to>
      <xdr:col>23</xdr:col>
      <xdr:colOff>457200</xdr:colOff>
      <xdr:row>15</xdr:row>
      <xdr:rowOff>9296</xdr:rowOff>
    </xdr:to>
    <xdr:sp macro="" textlink="">
      <xdr:nvSpPr>
        <xdr:cNvPr id="449" name="フローチャート : 判断 448"/>
        <xdr:cNvSpPr/>
      </xdr:nvSpPr>
      <xdr:spPr>
        <a:xfrm>
          <a:off x="16129000" y="24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19473</xdr:rowOff>
    </xdr:from>
    <xdr:ext cx="736600" cy="259045"/>
    <xdr:sp macro="" textlink="">
      <xdr:nvSpPr>
        <xdr:cNvPr id="450" name="テキスト ボックス 449"/>
        <xdr:cNvSpPr txBox="1"/>
      </xdr:nvSpPr>
      <xdr:spPr>
        <a:xfrm>
          <a:off x="15798800" y="2248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143573</xdr:rowOff>
    </xdr:from>
    <xdr:to>
      <xdr:col>22</xdr:col>
      <xdr:colOff>203200</xdr:colOff>
      <xdr:row>15</xdr:row>
      <xdr:rowOff>152019</xdr:rowOff>
    </xdr:to>
    <xdr:cxnSp macro="">
      <xdr:nvCxnSpPr>
        <xdr:cNvPr id="451" name="直線コネクタ 450"/>
        <xdr:cNvCxnSpPr/>
      </xdr:nvCxnSpPr>
      <xdr:spPr>
        <a:xfrm>
          <a:off x="14401800" y="2715323"/>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117272</xdr:rowOff>
    </xdr:from>
    <xdr:to>
      <xdr:col>22</xdr:col>
      <xdr:colOff>254000</xdr:colOff>
      <xdr:row>15</xdr:row>
      <xdr:rowOff>47422</xdr:rowOff>
    </xdr:to>
    <xdr:sp macro="" textlink="">
      <xdr:nvSpPr>
        <xdr:cNvPr id="452" name="フローチャート : 判断 451"/>
        <xdr:cNvSpPr/>
      </xdr:nvSpPr>
      <xdr:spPr>
        <a:xfrm>
          <a:off x="15240000" y="251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57599</xdr:rowOff>
    </xdr:from>
    <xdr:ext cx="762000" cy="259045"/>
    <xdr:sp macro="" textlink="">
      <xdr:nvSpPr>
        <xdr:cNvPr id="453" name="テキスト ボックス 452"/>
        <xdr:cNvSpPr txBox="1"/>
      </xdr:nvSpPr>
      <xdr:spPr>
        <a:xfrm>
          <a:off x="14909800" y="228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143573</xdr:rowOff>
    </xdr:from>
    <xdr:to>
      <xdr:col>21</xdr:col>
      <xdr:colOff>0</xdr:colOff>
      <xdr:row>15</xdr:row>
      <xdr:rowOff>159741</xdr:rowOff>
    </xdr:to>
    <xdr:cxnSp macro="">
      <xdr:nvCxnSpPr>
        <xdr:cNvPr id="454" name="直線コネクタ 453"/>
        <xdr:cNvCxnSpPr/>
      </xdr:nvCxnSpPr>
      <xdr:spPr>
        <a:xfrm flipV="1">
          <a:off x="13512800" y="2715323"/>
          <a:ext cx="889000" cy="1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127406</xdr:rowOff>
    </xdr:from>
    <xdr:to>
      <xdr:col>21</xdr:col>
      <xdr:colOff>50800</xdr:colOff>
      <xdr:row>15</xdr:row>
      <xdr:rowOff>57556</xdr:rowOff>
    </xdr:to>
    <xdr:sp macro="" textlink="">
      <xdr:nvSpPr>
        <xdr:cNvPr id="455" name="フローチャート : 判断 454"/>
        <xdr:cNvSpPr/>
      </xdr:nvSpPr>
      <xdr:spPr>
        <a:xfrm>
          <a:off x="14351000" y="252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67733</xdr:rowOff>
    </xdr:from>
    <xdr:ext cx="762000" cy="259045"/>
    <xdr:sp macro="" textlink="">
      <xdr:nvSpPr>
        <xdr:cNvPr id="456" name="テキスト ボックス 455"/>
        <xdr:cNvSpPr txBox="1"/>
      </xdr:nvSpPr>
      <xdr:spPr>
        <a:xfrm>
          <a:off x="14020800" y="229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155880</xdr:rowOff>
    </xdr:from>
    <xdr:to>
      <xdr:col>19</xdr:col>
      <xdr:colOff>533400</xdr:colOff>
      <xdr:row>15</xdr:row>
      <xdr:rowOff>86030</xdr:rowOff>
    </xdr:to>
    <xdr:sp macro="" textlink="">
      <xdr:nvSpPr>
        <xdr:cNvPr id="457" name="フローチャート : 判断 456"/>
        <xdr:cNvSpPr/>
      </xdr:nvSpPr>
      <xdr:spPr>
        <a:xfrm>
          <a:off x="13462000" y="255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96207</xdr:rowOff>
    </xdr:from>
    <xdr:ext cx="762000" cy="259045"/>
    <xdr:sp macro="" textlink="">
      <xdr:nvSpPr>
        <xdr:cNvPr id="458" name="テキスト ボックス 457"/>
        <xdr:cNvSpPr txBox="1"/>
      </xdr:nvSpPr>
      <xdr:spPr>
        <a:xfrm>
          <a:off x="13131800" y="23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128245</xdr:rowOff>
    </xdr:from>
    <xdr:to>
      <xdr:col>24</xdr:col>
      <xdr:colOff>609600</xdr:colOff>
      <xdr:row>16</xdr:row>
      <xdr:rowOff>58395</xdr:rowOff>
    </xdr:to>
    <xdr:sp macro="" textlink="">
      <xdr:nvSpPr>
        <xdr:cNvPr id="464" name="円/楕円 463"/>
        <xdr:cNvSpPr/>
      </xdr:nvSpPr>
      <xdr:spPr>
        <a:xfrm>
          <a:off x="16967200" y="269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100322</xdr:rowOff>
    </xdr:from>
    <xdr:ext cx="762000" cy="259045"/>
    <xdr:sp macro="" textlink="">
      <xdr:nvSpPr>
        <xdr:cNvPr id="465" name="将来負担の状況該当値テキスト"/>
        <xdr:cNvSpPr txBox="1"/>
      </xdr:nvSpPr>
      <xdr:spPr>
        <a:xfrm>
          <a:off x="17106900" y="267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85776</xdr:rowOff>
    </xdr:from>
    <xdr:to>
      <xdr:col>23</xdr:col>
      <xdr:colOff>457200</xdr:colOff>
      <xdr:row>16</xdr:row>
      <xdr:rowOff>15926</xdr:rowOff>
    </xdr:to>
    <xdr:sp macro="" textlink="">
      <xdr:nvSpPr>
        <xdr:cNvPr id="466" name="円/楕円 465"/>
        <xdr:cNvSpPr/>
      </xdr:nvSpPr>
      <xdr:spPr>
        <a:xfrm>
          <a:off x="16129000" y="265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703</xdr:rowOff>
    </xdr:from>
    <xdr:ext cx="736600" cy="259045"/>
    <xdr:sp macro="" textlink="">
      <xdr:nvSpPr>
        <xdr:cNvPr id="467" name="テキスト ボックス 466"/>
        <xdr:cNvSpPr txBox="1"/>
      </xdr:nvSpPr>
      <xdr:spPr>
        <a:xfrm>
          <a:off x="15798800" y="274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101219</xdr:rowOff>
    </xdr:from>
    <xdr:to>
      <xdr:col>22</xdr:col>
      <xdr:colOff>254000</xdr:colOff>
      <xdr:row>16</xdr:row>
      <xdr:rowOff>31369</xdr:rowOff>
    </xdr:to>
    <xdr:sp macro="" textlink="">
      <xdr:nvSpPr>
        <xdr:cNvPr id="468" name="円/楕円 467"/>
        <xdr:cNvSpPr/>
      </xdr:nvSpPr>
      <xdr:spPr>
        <a:xfrm>
          <a:off x="15240000" y="267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16146</xdr:rowOff>
    </xdr:from>
    <xdr:ext cx="762000" cy="259045"/>
    <xdr:sp macro="" textlink="">
      <xdr:nvSpPr>
        <xdr:cNvPr id="469" name="テキスト ボックス 468"/>
        <xdr:cNvSpPr txBox="1"/>
      </xdr:nvSpPr>
      <xdr:spPr>
        <a:xfrm>
          <a:off x="14909800" y="27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92773</xdr:rowOff>
    </xdr:from>
    <xdr:to>
      <xdr:col>21</xdr:col>
      <xdr:colOff>50800</xdr:colOff>
      <xdr:row>16</xdr:row>
      <xdr:rowOff>22923</xdr:rowOff>
    </xdr:to>
    <xdr:sp macro="" textlink="">
      <xdr:nvSpPr>
        <xdr:cNvPr id="470" name="円/楕円 469"/>
        <xdr:cNvSpPr/>
      </xdr:nvSpPr>
      <xdr:spPr>
        <a:xfrm>
          <a:off x="14351000" y="266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7700</xdr:rowOff>
    </xdr:from>
    <xdr:ext cx="762000" cy="259045"/>
    <xdr:sp macro="" textlink="">
      <xdr:nvSpPr>
        <xdr:cNvPr id="471" name="テキスト ボックス 470"/>
        <xdr:cNvSpPr txBox="1"/>
      </xdr:nvSpPr>
      <xdr:spPr>
        <a:xfrm>
          <a:off x="14020800" y="275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108941</xdr:rowOff>
    </xdr:from>
    <xdr:to>
      <xdr:col>19</xdr:col>
      <xdr:colOff>533400</xdr:colOff>
      <xdr:row>16</xdr:row>
      <xdr:rowOff>39091</xdr:rowOff>
    </xdr:to>
    <xdr:sp macro="" textlink="">
      <xdr:nvSpPr>
        <xdr:cNvPr id="472" name="円/楕円 471"/>
        <xdr:cNvSpPr/>
      </xdr:nvSpPr>
      <xdr:spPr>
        <a:xfrm>
          <a:off x="13462000" y="268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23868</xdr:rowOff>
    </xdr:from>
    <xdr:ext cx="762000" cy="259045"/>
    <xdr:sp macro="" textlink="">
      <xdr:nvSpPr>
        <xdr:cNvPr id="473" name="テキスト ボックス 472"/>
        <xdr:cNvSpPr txBox="1"/>
      </xdr:nvSpPr>
      <xdr:spPr>
        <a:xfrm>
          <a:off x="13131800" y="276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島根県安来市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39,935
39,774
420.93
30,367,557
29,656,654
517,929
14,385,668
37,554,336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15.4
124.2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件費については、大きく類似団体平均を上回っている。これは職員数の多さが人件費全体を押し上げているためである。特に地理的要因から、認定こども園・保育所・消防署分署等施設数が多く、そのため消防職員や保育士を多く抱えているため、保育士や消防職員が、類似団体と比較して多いことが要因である。</a:t>
          </a:r>
          <a:r>
            <a:rPr kumimoji="1" lang="en-US" altLang="ja-JP" sz="1200">
              <a:latin typeface="ＭＳ Ｐゴシック"/>
            </a:rPr>
            <a:t/>
          </a:r>
          <a:br>
            <a:rPr kumimoji="1" lang="en-US" altLang="ja-JP" sz="1200">
              <a:latin typeface="ＭＳ Ｐゴシック"/>
            </a:rPr>
          </a:br>
          <a:r>
            <a:rPr kumimoji="1" lang="ja-JP" altLang="en-US" sz="1200">
              <a:latin typeface="ＭＳ Ｐゴシック"/>
            </a:rPr>
            <a:t>　今後は、直営施設の民間への譲渡や、公設民営、指定管理などによる民間への委託、再任用制度の活用等により、人件費関係経費全体について抑制に努める。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20320</xdr:rowOff>
    </xdr:from>
    <xdr:to>
      <xdr:col>7</xdr:col>
      <xdr:colOff>15875</xdr:colOff>
      <xdr:row>38</xdr:row>
      <xdr:rowOff>96520</xdr:rowOff>
    </xdr:to>
    <xdr:cxnSp macro="">
      <xdr:nvCxnSpPr>
        <xdr:cNvPr id="66" name="直線コネクタ 65"/>
        <xdr:cNvCxnSpPr/>
      </xdr:nvCxnSpPr>
      <xdr:spPr>
        <a:xfrm flipV="1">
          <a:off x="3987800" y="65354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50800</xdr:rowOff>
    </xdr:from>
    <xdr:to>
      <xdr:col>5</xdr:col>
      <xdr:colOff>549275</xdr:colOff>
      <xdr:row>38</xdr:row>
      <xdr:rowOff>96520</xdr:rowOff>
    </xdr:to>
    <xdr:cxnSp macro="">
      <xdr:nvCxnSpPr>
        <xdr:cNvPr id="69" name="直線コネクタ 68"/>
        <xdr:cNvCxnSpPr/>
      </xdr:nvCxnSpPr>
      <xdr:spPr>
        <a:xfrm>
          <a:off x="3098800" y="656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30480</xdr:rowOff>
    </xdr:from>
    <xdr:to>
      <xdr:col>5</xdr:col>
      <xdr:colOff>600075</xdr:colOff>
      <xdr:row>36</xdr:row>
      <xdr:rowOff>132080</xdr:rowOff>
    </xdr:to>
    <xdr:sp macro="" textlink="">
      <xdr:nvSpPr>
        <xdr:cNvPr id="70" name="フローチャート : 判断 69"/>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142257</xdr:rowOff>
    </xdr:from>
    <xdr:ext cx="736600" cy="259045"/>
    <xdr:sp macro="" textlink="">
      <xdr:nvSpPr>
        <xdr:cNvPr id="71" name="テキスト ボックス 70"/>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xdr:rowOff>
    </xdr:from>
    <xdr:to>
      <xdr:col>4</xdr:col>
      <xdr:colOff>346075</xdr:colOff>
      <xdr:row>38</xdr:row>
      <xdr:rowOff>50800</xdr:rowOff>
    </xdr:to>
    <xdr:cxnSp macro="">
      <xdr:nvCxnSpPr>
        <xdr:cNvPr id="72" name="直線コネクタ 71"/>
        <xdr:cNvCxnSpPr/>
      </xdr:nvCxnSpPr>
      <xdr:spPr>
        <a:xfrm>
          <a:off x="2209800" y="6520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68580</xdr:rowOff>
    </xdr:from>
    <xdr:to>
      <xdr:col>4</xdr:col>
      <xdr:colOff>396875</xdr:colOff>
      <xdr:row>36</xdr:row>
      <xdr:rowOff>170180</xdr:rowOff>
    </xdr:to>
    <xdr:sp macro="" textlink="">
      <xdr:nvSpPr>
        <xdr:cNvPr id="73" name="フローチャート :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5080</xdr:rowOff>
    </xdr:from>
    <xdr:to>
      <xdr:col>3</xdr:col>
      <xdr:colOff>142875</xdr:colOff>
      <xdr:row>38</xdr:row>
      <xdr:rowOff>43180</xdr:rowOff>
    </xdr:to>
    <xdr:cxnSp macro="">
      <xdr:nvCxnSpPr>
        <xdr:cNvPr id="75" name="直線コネクタ 74"/>
        <xdr:cNvCxnSpPr/>
      </xdr:nvCxnSpPr>
      <xdr:spPr>
        <a:xfrm flipV="1">
          <a:off x="1320800" y="6520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140970</xdr:rowOff>
    </xdr:from>
    <xdr:to>
      <xdr:col>7</xdr:col>
      <xdr:colOff>66675</xdr:colOff>
      <xdr:row>38</xdr:row>
      <xdr:rowOff>71120</xdr:rowOff>
    </xdr:to>
    <xdr:sp macro="" textlink="">
      <xdr:nvSpPr>
        <xdr:cNvPr id="85" name="円/楕円 84"/>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113047</xdr:rowOff>
    </xdr:from>
    <xdr:ext cx="762000" cy="259045"/>
    <xdr:sp macro="" textlink="">
      <xdr:nvSpPr>
        <xdr:cNvPr id="86" name="人件費該当値テキスト"/>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45720</xdr:rowOff>
    </xdr:from>
    <xdr:to>
      <xdr:col>5</xdr:col>
      <xdr:colOff>600075</xdr:colOff>
      <xdr:row>38</xdr:row>
      <xdr:rowOff>147320</xdr:rowOff>
    </xdr:to>
    <xdr:sp macro="" textlink="">
      <xdr:nvSpPr>
        <xdr:cNvPr id="87" name="円/楕円 86"/>
        <xdr:cNvSpPr/>
      </xdr:nvSpPr>
      <xdr:spPr>
        <a:xfrm>
          <a:off x="3937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132097</xdr:rowOff>
    </xdr:from>
    <xdr:ext cx="736600" cy="259045"/>
    <xdr:sp macro="" textlink="">
      <xdr:nvSpPr>
        <xdr:cNvPr id="88" name="テキスト ボックス 87"/>
        <xdr:cNvSpPr txBox="1"/>
      </xdr:nvSpPr>
      <xdr:spPr>
        <a:xfrm>
          <a:off x="3606800" y="664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0</xdr:rowOff>
    </xdr:from>
    <xdr:to>
      <xdr:col>4</xdr:col>
      <xdr:colOff>396875</xdr:colOff>
      <xdr:row>38</xdr:row>
      <xdr:rowOff>101600</xdr:rowOff>
    </xdr:to>
    <xdr:sp macro="" textlink="">
      <xdr:nvSpPr>
        <xdr:cNvPr id="89" name="円/楕円 88"/>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86377</xdr:rowOff>
    </xdr:from>
    <xdr:ext cx="762000" cy="259045"/>
    <xdr:sp macro="" textlink="">
      <xdr:nvSpPr>
        <xdr:cNvPr id="90" name="テキスト ボックス 89"/>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125730</xdr:rowOff>
    </xdr:from>
    <xdr:to>
      <xdr:col>3</xdr:col>
      <xdr:colOff>193675</xdr:colOff>
      <xdr:row>38</xdr:row>
      <xdr:rowOff>55880</xdr:rowOff>
    </xdr:to>
    <xdr:sp macro="" textlink="">
      <xdr:nvSpPr>
        <xdr:cNvPr id="91" name="円/楕円 90"/>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40657</xdr:rowOff>
    </xdr:from>
    <xdr:ext cx="762000" cy="259045"/>
    <xdr:sp macro="" textlink="">
      <xdr:nvSpPr>
        <xdr:cNvPr id="92" name="テキスト ボックス 91"/>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163830</xdr:rowOff>
    </xdr:from>
    <xdr:to>
      <xdr:col>1</xdr:col>
      <xdr:colOff>676275</xdr:colOff>
      <xdr:row>38</xdr:row>
      <xdr:rowOff>93980</xdr:rowOff>
    </xdr:to>
    <xdr:sp macro="" textlink="">
      <xdr:nvSpPr>
        <xdr:cNvPr id="93" name="円/楕円 92"/>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78757</xdr:rowOff>
    </xdr:from>
    <xdr:ext cx="762000" cy="259045"/>
    <xdr:sp macro="" textlink="">
      <xdr:nvSpPr>
        <xdr:cNvPr id="94" name="テキスト ボックス 93"/>
        <xdr:cNvSpPr txBox="1"/>
      </xdr:nvSpPr>
      <xdr:spPr>
        <a:xfrm>
          <a:off x="939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電算システムの改修・更新がＨ</a:t>
          </a:r>
          <a:r>
            <a:rPr kumimoji="1" lang="en-US" altLang="ja-JP" sz="1300">
              <a:latin typeface="ＭＳ Ｐゴシック"/>
            </a:rPr>
            <a:t>27</a:t>
          </a:r>
          <a:r>
            <a:rPr kumimoji="1" lang="ja-JP" altLang="en-US" sz="1300">
              <a:latin typeface="ＭＳ Ｐゴシック"/>
            </a:rPr>
            <a:t>年度に完了するなど、委託料が減となったことにより物件費が減となった。</a:t>
          </a:r>
        </a:p>
        <a:p>
          <a:r>
            <a:rPr kumimoji="1" lang="ja-JP" altLang="en-US" sz="1300">
              <a:latin typeface="ＭＳ Ｐゴシック"/>
            </a:rPr>
            <a:t>今後、策定した公共施設等総合管理計画により、公共施設等の維持管理業務の見直しを図っていく。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146050</xdr:rowOff>
    </xdr:from>
    <xdr:to>
      <xdr:col>24</xdr:col>
      <xdr:colOff>31750</xdr:colOff>
      <xdr:row>18</xdr:row>
      <xdr:rowOff>105229</xdr:rowOff>
    </xdr:to>
    <xdr:cxnSp macro="">
      <xdr:nvCxnSpPr>
        <xdr:cNvPr id="129" name="直線コネクタ 128"/>
        <xdr:cNvCxnSpPr/>
      </xdr:nvCxnSpPr>
      <xdr:spPr>
        <a:xfrm flipV="1">
          <a:off x="15671800" y="3060700"/>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124279</xdr:rowOff>
    </xdr:from>
    <xdr:to>
      <xdr:col>22</xdr:col>
      <xdr:colOff>565150</xdr:colOff>
      <xdr:row>18</xdr:row>
      <xdr:rowOff>105229</xdr:rowOff>
    </xdr:to>
    <xdr:cxnSp macro="">
      <xdr:nvCxnSpPr>
        <xdr:cNvPr id="132" name="直線コネクタ 131"/>
        <xdr:cNvCxnSpPr/>
      </xdr:nvCxnSpPr>
      <xdr:spPr>
        <a:xfrm>
          <a:off x="14782800" y="303892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33" name="フローチャート : 判断 132"/>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4" name="テキスト ボックス 133"/>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15421</xdr:rowOff>
    </xdr:from>
    <xdr:to>
      <xdr:col>21</xdr:col>
      <xdr:colOff>361950</xdr:colOff>
      <xdr:row>17</xdr:row>
      <xdr:rowOff>124279</xdr:rowOff>
    </xdr:to>
    <xdr:cxnSp macro="">
      <xdr:nvCxnSpPr>
        <xdr:cNvPr id="135" name="直線コネクタ 134"/>
        <xdr:cNvCxnSpPr/>
      </xdr:nvCxnSpPr>
      <xdr:spPr>
        <a:xfrm>
          <a:off x="13893800" y="29300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99786</xdr:rowOff>
    </xdr:from>
    <xdr:to>
      <xdr:col>20</xdr:col>
      <xdr:colOff>158750</xdr:colOff>
      <xdr:row>17</xdr:row>
      <xdr:rowOff>15421</xdr:rowOff>
    </xdr:to>
    <xdr:cxnSp macro="">
      <xdr:nvCxnSpPr>
        <xdr:cNvPr id="138" name="直線コネクタ 137"/>
        <xdr:cNvCxnSpPr/>
      </xdr:nvCxnSpPr>
      <xdr:spPr>
        <a:xfrm>
          <a:off x="13004800" y="28429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198</xdr:rowOff>
    </xdr:from>
    <xdr:ext cx="762000" cy="259045"/>
    <xdr:sp macro="" textlink="">
      <xdr:nvSpPr>
        <xdr:cNvPr id="140" name="テキスト ボックス 139"/>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16329</xdr:rowOff>
    </xdr:from>
    <xdr:to>
      <xdr:col>19</xdr:col>
      <xdr:colOff>6350</xdr:colOff>
      <xdr:row>16</xdr:row>
      <xdr:rowOff>117929</xdr:rowOff>
    </xdr:to>
    <xdr:sp macro="" textlink="">
      <xdr:nvSpPr>
        <xdr:cNvPr id="141" name="フローチャート :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128106</xdr:rowOff>
    </xdr:from>
    <xdr:ext cx="762000" cy="259045"/>
    <xdr:sp macro="" textlink="">
      <xdr:nvSpPr>
        <xdr:cNvPr id="142" name="テキスト ボックス 141"/>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95250</xdr:rowOff>
    </xdr:from>
    <xdr:to>
      <xdr:col>24</xdr:col>
      <xdr:colOff>82550</xdr:colOff>
      <xdr:row>18</xdr:row>
      <xdr:rowOff>25400</xdr:rowOff>
    </xdr:to>
    <xdr:sp macro="" textlink="">
      <xdr:nvSpPr>
        <xdr:cNvPr id="148" name="円/楕円 147"/>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67327</xdr:rowOff>
    </xdr:from>
    <xdr:ext cx="762000" cy="259045"/>
    <xdr:sp macro="" textlink="">
      <xdr:nvSpPr>
        <xdr:cNvPr id="149"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54429</xdr:rowOff>
    </xdr:from>
    <xdr:to>
      <xdr:col>22</xdr:col>
      <xdr:colOff>615950</xdr:colOff>
      <xdr:row>18</xdr:row>
      <xdr:rowOff>156029</xdr:rowOff>
    </xdr:to>
    <xdr:sp macro="" textlink="">
      <xdr:nvSpPr>
        <xdr:cNvPr id="150" name="円/楕円 149"/>
        <xdr:cNvSpPr/>
      </xdr:nvSpPr>
      <xdr:spPr>
        <a:xfrm>
          <a:off x="15621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140805</xdr:rowOff>
    </xdr:from>
    <xdr:ext cx="736600" cy="259045"/>
    <xdr:sp macro="" textlink="">
      <xdr:nvSpPr>
        <xdr:cNvPr id="151" name="テキスト ボックス 150"/>
        <xdr:cNvSpPr txBox="1"/>
      </xdr:nvSpPr>
      <xdr:spPr>
        <a:xfrm>
          <a:off x="15290800" y="322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73479</xdr:rowOff>
    </xdr:from>
    <xdr:to>
      <xdr:col>21</xdr:col>
      <xdr:colOff>412750</xdr:colOff>
      <xdr:row>18</xdr:row>
      <xdr:rowOff>3629</xdr:rowOff>
    </xdr:to>
    <xdr:sp macro="" textlink="">
      <xdr:nvSpPr>
        <xdr:cNvPr id="152" name="円/楕円 151"/>
        <xdr:cNvSpPr/>
      </xdr:nvSpPr>
      <xdr:spPr>
        <a:xfrm>
          <a:off x="14732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159856</xdr:rowOff>
    </xdr:from>
    <xdr:ext cx="762000" cy="259045"/>
    <xdr:sp macro="" textlink="">
      <xdr:nvSpPr>
        <xdr:cNvPr id="153" name="テキスト ボックス 152"/>
        <xdr:cNvSpPr txBox="1"/>
      </xdr:nvSpPr>
      <xdr:spPr>
        <a:xfrm>
          <a:off x="14401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136071</xdr:rowOff>
    </xdr:from>
    <xdr:to>
      <xdr:col>20</xdr:col>
      <xdr:colOff>209550</xdr:colOff>
      <xdr:row>17</xdr:row>
      <xdr:rowOff>66221</xdr:rowOff>
    </xdr:to>
    <xdr:sp macro="" textlink="">
      <xdr:nvSpPr>
        <xdr:cNvPr id="154" name="円/楕円 153"/>
        <xdr:cNvSpPr/>
      </xdr:nvSpPr>
      <xdr:spPr>
        <a:xfrm>
          <a:off x="13843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50998</xdr:rowOff>
    </xdr:from>
    <xdr:ext cx="762000" cy="259045"/>
    <xdr:sp macro="" textlink="">
      <xdr:nvSpPr>
        <xdr:cNvPr id="155" name="テキスト ボックス 154"/>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48986</xdr:rowOff>
    </xdr:from>
    <xdr:to>
      <xdr:col>19</xdr:col>
      <xdr:colOff>6350</xdr:colOff>
      <xdr:row>16</xdr:row>
      <xdr:rowOff>150586</xdr:rowOff>
    </xdr:to>
    <xdr:sp macro="" textlink="">
      <xdr:nvSpPr>
        <xdr:cNvPr id="156" name="円/楕円 155"/>
        <xdr:cNvSpPr/>
      </xdr:nvSpPr>
      <xdr:spPr>
        <a:xfrm>
          <a:off x="12954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135363</xdr:rowOff>
    </xdr:from>
    <xdr:ext cx="762000" cy="259045"/>
    <xdr:sp macro="" textlink="">
      <xdr:nvSpPr>
        <xdr:cNvPr id="157" name="テキスト ボックス 156"/>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扶助費については、類似団体平均より低い水準であるが、上昇傾向にある。その要因として、医療関係経費の増があげられる。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今後とも、各扶助費受給者の資格審査等の適正化に努める。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170543</xdr:rowOff>
    </xdr:from>
    <xdr:to>
      <xdr:col>7</xdr:col>
      <xdr:colOff>15875</xdr:colOff>
      <xdr:row>55</xdr:row>
      <xdr:rowOff>53522</xdr:rowOff>
    </xdr:to>
    <xdr:cxnSp macro="">
      <xdr:nvCxnSpPr>
        <xdr:cNvPr id="192" name="直線コネクタ 191"/>
        <xdr:cNvCxnSpPr/>
      </xdr:nvCxnSpPr>
      <xdr:spPr>
        <a:xfrm>
          <a:off x="3987800" y="94288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137885</xdr:rowOff>
    </xdr:from>
    <xdr:to>
      <xdr:col>5</xdr:col>
      <xdr:colOff>549275</xdr:colOff>
      <xdr:row>54</xdr:row>
      <xdr:rowOff>170543</xdr:rowOff>
    </xdr:to>
    <xdr:cxnSp macro="">
      <xdr:nvCxnSpPr>
        <xdr:cNvPr id="195" name="直線コネクタ 194"/>
        <xdr:cNvCxnSpPr/>
      </xdr:nvCxnSpPr>
      <xdr:spPr>
        <a:xfrm>
          <a:off x="3098800" y="9396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6" name="フローチャート : 判断 195"/>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7" name="テキスト ボックス 196"/>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105228</xdr:rowOff>
    </xdr:from>
    <xdr:to>
      <xdr:col>4</xdr:col>
      <xdr:colOff>346075</xdr:colOff>
      <xdr:row>54</xdr:row>
      <xdr:rowOff>137885</xdr:rowOff>
    </xdr:to>
    <xdr:cxnSp macro="">
      <xdr:nvCxnSpPr>
        <xdr:cNvPr id="198" name="直線コネクタ 197"/>
        <xdr:cNvCxnSpPr/>
      </xdr:nvCxnSpPr>
      <xdr:spPr>
        <a:xfrm>
          <a:off x="2209800" y="9363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24493</xdr:rowOff>
    </xdr:from>
    <xdr:to>
      <xdr:col>4</xdr:col>
      <xdr:colOff>396875</xdr:colOff>
      <xdr:row>55</xdr:row>
      <xdr:rowOff>126093</xdr:rowOff>
    </xdr:to>
    <xdr:sp macro="" textlink="">
      <xdr:nvSpPr>
        <xdr:cNvPr id="199" name="フローチャート : 判断 198"/>
        <xdr:cNvSpPr/>
      </xdr:nvSpPr>
      <xdr:spPr>
        <a:xfrm>
          <a:off x="3048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110870</xdr:rowOff>
    </xdr:from>
    <xdr:ext cx="762000" cy="259045"/>
    <xdr:sp macro="" textlink="">
      <xdr:nvSpPr>
        <xdr:cNvPr id="200" name="テキスト ボックス 199"/>
        <xdr:cNvSpPr txBox="1"/>
      </xdr:nvSpPr>
      <xdr:spPr>
        <a:xfrm>
          <a:off x="2717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105228</xdr:rowOff>
    </xdr:from>
    <xdr:to>
      <xdr:col>3</xdr:col>
      <xdr:colOff>142875</xdr:colOff>
      <xdr:row>54</xdr:row>
      <xdr:rowOff>137885</xdr:rowOff>
    </xdr:to>
    <xdr:cxnSp macro="">
      <xdr:nvCxnSpPr>
        <xdr:cNvPr id="201" name="直線コネクタ 200"/>
        <xdr:cNvCxnSpPr/>
      </xdr:nvCxnSpPr>
      <xdr:spPr>
        <a:xfrm flipV="1">
          <a:off x="1320800" y="9363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163285</xdr:rowOff>
    </xdr:from>
    <xdr:to>
      <xdr:col>3</xdr:col>
      <xdr:colOff>193675</xdr:colOff>
      <xdr:row>55</xdr:row>
      <xdr:rowOff>93435</xdr:rowOff>
    </xdr:to>
    <xdr:sp macro="" textlink="">
      <xdr:nvSpPr>
        <xdr:cNvPr id="202" name="フローチャート : 判断 201"/>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78212</xdr:rowOff>
    </xdr:from>
    <xdr:ext cx="762000" cy="259045"/>
    <xdr:sp macro="" textlink="">
      <xdr:nvSpPr>
        <xdr:cNvPr id="203" name="テキスト ボックス 202"/>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04" name="フローチャート : 判断 203"/>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78212</xdr:rowOff>
    </xdr:from>
    <xdr:ext cx="762000" cy="259045"/>
    <xdr:sp macro="" textlink="">
      <xdr:nvSpPr>
        <xdr:cNvPr id="205" name="テキスト ボックス 204"/>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11" name="円/楕円 210"/>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19249</xdr:rowOff>
    </xdr:from>
    <xdr:ext cx="762000" cy="259045"/>
    <xdr:sp macro="" textlink="">
      <xdr:nvSpPr>
        <xdr:cNvPr id="212"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119743</xdr:rowOff>
    </xdr:from>
    <xdr:to>
      <xdr:col>5</xdr:col>
      <xdr:colOff>600075</xdr:colOff>
      <xdr:row>55</xdr:row>
      <xdr:rowOff>49893</xdr:rowOff>
    </xdr:to>
    <xdr:sp macro="" textlink="">
      <xdr:nvSpPr>
        <xdr:cNvPr id="213" name="円/楕円 212"/>
        <xdr:cNvSpPr/>
      </xdr:nvSpPr>
      <xdr:spPr>
        <a:xfrm>
          <a:off x="3937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60070</xdr:rowOff>
    </xdr:from>
    <xdr:ext cx="736600" cy="259045"/>
    <xdr:sp macro="" textlink="">
      <xdr:nvSpPr>
        <xdr:cNvPr id="214" name="テキスト ボックス 213"/>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87085</xdr:rowOff>
    </xdr:from>
    <xdr:to>
      <xdr:col>4</xdr:col>
      <xdr:colOff>396875</xdr:colOff>
      <xdr:row>55</xdr:row>
      <xdr:rowOff>17235</xdr:rowOff>
    </xdr:to>
    <xdr:sp macro="" textlink="">
      <xdr:nvSpPr>
        <xdr:cNvPr id="215" name="円/楕円 214"/>
        <xdr:cNvSpPr/>
      </xdr:nvSpPr>
      <xdr:spPr>
        <a:xfrm>
          <a:off x="3048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27412</xdr:rowOff>
    </xdr:from>
    <xdr:ext cx="762000" cy="259045"/>
    <xdr:sp macro="" textlink="">
      <xdr:nvSpPr>
        <xdr:cNvPr id="216" name="テキスト ボックス 215"/>
        <xdr:cNvSpPr txBox="1"/>
      </xdr:nvSpPr>
      <xdr:spPr>
        <a:xfrm>
          <a:off x="2717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54428</xdr:rowOff>
    </xdr:from>
    <xdr:to>
      <xdr:col>3</xdr:col>
      <xdr:colOff>193675</xdr:colOff>
      <xdr:row>54</xdr:row>
      <xdr:rowOff>156028</xdr:rowOff>
    </xdr:to>
    <xdr:sp macro="" textlink="">
      <xdr:nvSpPr>
        <xdr:cNvPr id="217" name="円/楕円 216"/>
        <xdr:cNvSpPr/>
      </xdr:nvSpPr>
      <xdr:spPr>
        <a:xfrm>
          <a:off x="2159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166205</xdr:rowOff>
    </xdr:from>
    <xdr:ext cx="762000" cy="259045"/>
    <xdr:sp macro="" textlink="">
      <xdr:nvSpPr>
        <xdr:cNvPr id="218" name="テキスト ボックス 217"/>
        <xdr:cNvSpPr txBox="1"/>
      </xdr:nvSpPr>
      <xdr:spPr>
        <a:xfrm>
          <a:off x="1828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87085</xdr:rowOff>
    </xdr:from>
    <xdr:to>
      <xdr:col>1</xdr:col>
      <xdr:colOff>676275</xdr:colOff>
      <xdr:row>55</xdr:row>
      <xdr:rowOff>17235</xdr:rowOff>
    </xdr:to>
    <xdr:sp macro="" textlink="">
      <xdr:nvSpPr>
        <xdr:cNvPr id="219" name="円/楕円 218"/>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27412</xdr:rowOff>
    </xdr:from>
    <xdr:ext cx="762000" cy="259045"/>
    <xdr:sp macro="" textlink="">
      <xdr:nvSpPr>
        <xdr:cNvPr id="220" name="テキスト ボックス 219"/>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その他に係る経常収支比率は、類似団体平均と比較して上回っている。本市においては、特に下水道事業会計への繰出金が大きい。</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独立採算の原則に立ち返って、施設整備事業計画の見直し、使用料の定期的な見直し、維持管理費の抑制を通じ、普通会計の負担軽減に努める。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107950</xdr:rowOff>
    </xdr:from>
    <xdr:to>
      <xdr:col>24</xdr:col>
      <xdr:colOff>31750</xdr:colOff>
      <xdr:row>55</xdr:row>
      <xdr:rowOff>130810</xdr:rowOff>
    </xdr:to>
    <xdr:cxnSp macro="">
      <xdr:nvCxnSpPr>
        <xdr:cNvPr id="253" name="直線コネクタ 252"/>
        <xdr:cNvCxnSpPr/>
      </xdr:nvCxnSpPr>
      <xdr:spPr>
        <a:xfrm flipV="1">
          <a:off x="15671800" y="95377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115570</xdr:rowOff>
    </xdr:from>
    <xdr:to>
      <xdr:col>22</xdr:col>
      <xdr:colOff>565150</xdr:colOff>
      <xdr:row>55</xdr:row>
      <xdr:rowOff>130810</xdr:rowOff>
    </xdr:to>
    <xdr:cxnSp macro="">
      <xdr:nvCxnSpPr>
        <xdr:cNvPr id="256" name="直線コネクタ 255"/>
        <xdr:cNvCxnSpPr/>
      </xdr:nvCxnSpPr>
      <xdr:spPr>
        <a:xfrm>
          <a:off x="14782800" y="9545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114300</xdr:rowOff>
    </xdr:from>
    <xdr:to>
      <xdr:col>22</xdr:col>
      <xdr:colOff>615950</xdr:colOff>
      <xdr:row>55</xdr:row>
      <xdr:rowOff>44450</xdr:rowOff>
    </xdr:to>
    <xdr:sp macro="" textlink="">
      <xdr:nvSpPr>
        <xdr:cNvPr id="257" name="フローチャート : 判断 256"/>
        <xdr:cNvSpPr/>
      </xdr:nvSpPr>
      <xdr:spPr>
        <a:xfrm>
          <a:off x="15621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54627</xdr:rowOff>
    </xdr:from>
    <xdr:ext cx="736600" cy="259045"/>
    <xdr:sp macro="" textlink="">
      <xdr:nvSpPr>
        <xdr:cNvPr id="258" name="テキスト ボックス 257"/>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115570</xdr:rowOff>
    </xdr:from>
    <xdr:to>
      <xdr:col>21</xdr:col>
      <xdr:colOff>361950</xdr:colOff>
      <xdr:row>55</xdr:row>
      <xdr:rowOff>153670</xdr:rowOff>
    </xdr:to>
    <xdr:cxnSp macro="">
      <xdr:nvCxnSpPr>
        <xdr:cNvPr id="259" name="直線コネクタ 258"/>
        <xdr:cNvCxnSpPr/>
      </xdr:nvCxnSpPr>
      <xdr:spPr>
        <a:xfrm flipV="1">
          <a:off x="13893800" y="9545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114300</xdr:rowOff>
    </xdr:from>
    <xdr:to>
      <xdr:col>21</xdr:col>
      <xdr:colOff>412750</xdr:colOff>
      <xdr:row>55</xdr:row>
      <xdr:rowOff>44450</xdr:rowOff>
    </xdr:to>
    <xdr:sp macro="" textlink="">
      <xdr:nvSpPr>
        <xdr:cNvPr id="260" name="フローチャート : 判断 259"/>
        <xdr:cNvSpPr/>
      </xdr:nvSpPr>
      <xdr:spPr>
        <a:xfrm>
          <a:off x="14732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54627</xdr:rowOff>
    </xdr:from>
    <xdr:ext cx="762000" cy="259045"/>
    <xdr:sp macro="" textlink="">
      <xdr:nvSpPr>
        <xdr:cNvPr id="261" name="テキスト ボックス 260"/>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92710</xdr:rowOff>
    </xdr:from>
    <xdr:to>
      <xdr:col>20</xdr:col>
      <xdr:colOff>158750</xdr:colOff>
      <xdr:row>55</xdr:row>
      <xdr:rowOff>153670</xdr:rowOff>
    </xdr:to>
    <xdr:cxnSp macro="">
      <xdr:nvCxnSpPr>
        <xdr:cNvPr id="262" name="直線コネクタ 261"/>
        <xdr:cNvCxnSpPr/>
      </xdr:nvCxnSpPr>
      <xdr:spPr>
        <a:xfrm>
          <a:off x="13004800" y="9522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106680</xdr:rowOff>
    </xdr:from>
    <xdr:to>
      <xdr:col>20</xdr:col>
      <xdr:colOff>209550</xdr:colOff>
      <xdr:row>55</xdr:row>
      <xdr:rowOff>36830</xdr:rowOff>
    </xdr:to>
    <xdr:sp macro="" textlink="">
      <xdr:nvSpPr>
        <xdr:cNvPr id="263" name="フローチャート : 判断 262"/>
        <xdr:cNvSpPr/>
      </xdr:nvSpPr>
      <xdr:spPr>
        <a:xfrm>
          <a:off x="13843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47007</xdr:rowOff>
    </xdr:from>
    <xdr:ext cx="762000" cy="259045"/>
    <xdr:sp macro="" textlink="">
      <xdr:nvSpPr>
        <xdr:cNvPr id="264" name="テキスト ボックス 263"/>
        <xdr:cNvSpPr txBox="1"/>
      </xdr:nvSpPr>
      <xdr:spPr>
        <a:xfrm>
          <a:off x="13512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99060</xdr:rowOff>
    </xdr:from>
    <xdr:to>
      <xdr:col>19</xdr:col>
      <xdr:colOff>6350</xdr:colOff>
      <xdr:row>55</xdr:row>
      <xdr:rowOff>29210</xdr:rowOff>
    </xdr:to>
    <xdr:sp macro="" textlink="">
      <xdr:nvSpPr>
        <xdr:cNvPr id="265" name="フローチャート : 判断 264"/>
        <xdr:cNvSpPr/>
      </xdr:nvSpPr>
      <xdr:spPr>
        <a:xfrm>
          <a:off x="12954000" y="935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39387</xdr:rowOff>
    </xdr:from>
    <xdr:ext cx="762000" cy="259045"/>
    <xdr:sp macro="" textlink="">
      <xdr:nvSpPr>
        <xdr:cNvPr id="266" name="テキスト ボックス 265"/>
        <xdr:cNvSpPr txBox="1"/>
      </xdr:nvSpPr>
      <xdr:spPr>
        <a:xfrm>
          <a:off x="12623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57150</xdr:rowOff>
    </xdr:from>
    <xdr:to>
      <xdr:col>24</xdr:col>
      <xdr:colOff>82550</xdr:colOff>
      <xdr:row>55</xdr:row>
      <xdr:rowOff>158750</xdr:rowOff>
    </xdr:to>
    <xdr:sp macro="" textlink="">
      <xdr:nvSpPr>
        <xdr:cNvPr id="272" name="円/楕円 271"/>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29227</xdr:rowOff>
    </xdr:from>
    <xdr:ext cx="762000" cy="259045"/>
    <xdr:sp macro="" textlink="">
      <xdr:nvSpPr>
        <xdr:cNvPr id="273" name="その他該当値テキスト"/>
        <xdr:cNvSpPr txBox="1"/>
      </xdr:nvSpPr>
      <xdr:spPr>
        <a:xfrm>
          <a:off x="16598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80010</xdr:rowOff>
    </xdr:from>
    <xdr:to>
      <xdr:col>22</xdr:col>
      <xdr:colOff>615950</xdr:colOff>
      <xdr:row>56</xdr:row>
      <xdr:rowOff>10160</xdr:rowOff>
    </xdr:to>
    <xdr:sp macro="" textlink="">
      <xdr:nvSpPr>
        <xdr:cNvPr id="274" name="円/楕円 273"/>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166387</xdr:rowOff>
    </xdr:from>
    <xdr:ext cx="736600" cy="259045"/>
    <xdr:sp macro="" textlink="">
      <xdr:nvSpPr>
        <xdr:cNvPr id="275" name="テキスト ボックス 274"/>
        <xdr:cNvSpPr txBox="1"/>
      </xdr:nvSpPr>
      <xdr:spPr>
        <a:xfrm>
          <a:off x="15290800" y="9596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64770</xdr:rowOff>
    </xdr:from>
    <xdr:to>
      <xdr:col>21</xdr:col>
      <xdr:colOff>412750</xdr:colOff>
      <xdr:row>55</xdr:row>
      <xdr:rowOff>166370</xdr:rowOff>
    </xdr:to>
    <xdr:sp macro="" textlink="">
      <xdr:nvSpPr>
        <xdr:cNvPr id="276" name="円/楕円 275"/>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151147</xdr:rowOff>
    </xdr:from>
    <xdr:ext cx="762000" cy="259045"/>
    <xdr:sp macro="" textlink="">
      <xdr:nvSpPr>
        <xdr:cNvPr id="277" name="テキスト ボックス 276"/>
        <xdr:cNvSpPr txBox="1"/>
      </xdr:nvSpPr>
      <xdr:spPr>
        <a:xfrm>
          <a:off x="14401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102870</xdr:rowOff>
    </xdr:from>
    <xdr:to>
      <xdr:col>20</xdr:col>
      <xdr:colOff>209550</xdr:colOff>
      <xdr:row>56</xdr:row>
      <xdr:rowOff>33020</xdr:rowOff>
    </xdr:to>
    <xdr:sp macro="" textlink="">
      <xdr:nvSpPr>
        <xdr:cNvPr id="278" name="円/楕円 277"/>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17797</xdr:rowOff>
    </xdr:from>
    <xdr:ext cx="762000" cy="259045"/>
    <xdr:sp macro="" textlink="">
      <xdr:nvSpPr>
        <xdr:cNvPr id="279" name="テキスト ボックス 278"/>
        <xdr:cNvSpPr txBox="1"/>
      </xdr:nvSpPr>
      <xdr:spPr>
        <a:xfrm>
          <a:off x="13512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41910</xdr:rowOff>
    </xdr:from>
    <xdr:to>
      <xdr:col>19</xdr:col>
      <xdr:colOff>6350</xdr:colOff>
      <xdr:row>55</xdr:row>
      <xdr:rowOff>143510</xdr:rowOff>
    </xdr:to>
    <xdr:sp macro="" textlink="">
      <xdr:nvSpPr>
        <xdr:cNvPr id="280" name="円/楕円 279"/>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128287</xdr:rowOff>
    </xdr:from>
    <xdr:ext cx="762000" cy="259045"/>
    <xdr:sp macro="" textlink="">
      <xdr:nvSpPr>
        <xdr:cNvPr id="281" name="テキスト ボックス 280"/>
        <xdr:cNvSpPr txBox="1"/>
      </xdr:nvSpPr>
      <xdr:spPr>
        <a:xfrm>
          <a:off x="12623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定住支援補助金等の各種補助金やふるさと寄附謝礼等の報償費の見直しにより、減となった。</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今後も、地域活性化や、観光振興、定住化対策、農業振興に関する補助を積極的に行いつつ、終期の設定も含め、各要綱に基づき補助金の適正な支出に努める。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5842</xdr:rowOff>
    </xdr:from>
    <xdr:to>
      <xdr:col>24</xdr:col>
      <xdr:colOff>31750</xdr:colOff>
      <xdr:row>35</xdr:row>
      <xdr:rowOff>51562</xdr:rowOff>
    </xdr:to>
    <xdr:cxnSp macro="">
      <xdr:nvCxnSpPr>
        <xdr:cNvPr id="311" name="直線コネクタ 310"/>
        <xdr:cNvCxnSpPr/>
      </xdr:nvCxnSpPr>
      <xdr:spPr>
        <a:xfrm flipV="1">
          <a:off x="15671800" y="60065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42418</xdr:rowOff>
    </xdr:from>
    <xdr:to>
      <xdr:col>22</xdr:col>
      <xdr:colOff>565150</xdr:colOff>
      <xdr:row>35</xdr:row>
      <xdr:rowOff>51562</xdr:rowOff>
    </xdr:to>
    <xdr:cxnSp macro="">
      <xdr:nvCxnSpPr>
        <xdr:cNvPr id="314" name="直線コネクタ 313"/>
        <xdr:cNvCxnSpPr/>
      </xdr:nvCxnSpPr>
      <xdr:spPr>
        <a:xfrm>
          <a:off x="14782800" y="60431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5" name="フローチャート : 判断 314"/>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6" name="テキスト ボックス 315"/>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1270</xdr:rowOff>
    </xdr:from>
    <xdr:to>
      <xdr:col>21</xdr:col>
      <xdr:colOff>361950</xdr:colOff>
      <xdr:row>35</xdr:row>
      <xdr:rowOff>42418</xdr:rowOff>
    </xdr:to>
    <xdr:cxnSp macro="">
      <xdr:nvCxnSpPr>
        <xdr:cNvPr id="317" name="直線コネクタ 316"/>
        <xdr:cNvCxnSpPr/>
      </xdr:nvCxnSpPr>
      <xdr:spPr>
        <a:xfrm>
          <a:off x="13893800" y="60020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18" name="フローチャート : 判断 317"/>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19" name="テキスト ボックス 318"/>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163576</xdr:rowOff>
    </xdr:from>
    <xdr:to>
      <xdr:col>20</xdr:col>
      <xdr:colOff>158750</xdr:colOff>
      <xdr:row>35</xdr:row>
      <xdr:rowOff>1270</xdr:rowOff>
    </xdr:to>
    <xdr:cxnSp macro="">
      <xdr:nvCxnSpPr>
        <xdr:cNvPr id="320" name="直線コネクタ 319"/>
        <xdr:cNvCxnSpPr/>
      </xdr:nvCxnSpPr>
      <xdr:spPr>
        <a:xfrm>
          <a:off x="13004800" y="5992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1" name="フローチャート : 判断 320"/>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2" name="テキスト ボックス 321"/>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3" name="フローチャート : 判断 322"/>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24" name="テキスト ボックス 323"/>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126492</xdr:rowOff>
    </xdr:from>
    <xdr:to>
      <xdr:col>24</xdr:col>
      <xdr:colOff>82550</xdr:colOff>
      <xdr:row>35</xdr:row>
      <xdr:rowOff>56642</xdr:rowOff>
    </xdr:to>
    <xdr:sp macro="" textlink="">
      <xdr:nvSpPr>
        <xdr:cNvPr id="330" name="円/楕円 329"/>
        <xdr:cNvSpPr/>
      </xdr:nvSpPr>
      <xdr:spPr>
        <a:xfrm>
          <a:off x="164592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143019</xdr:rowOff>
    </xdr:from>
    <xdr:ext cx="762000" cy="259045"/>
    <xdr:sp macro="" textlink="">
      <xdr:nvSpPr>
        <xdr:cNvPr id="331" name="補助費等該当値テキスト"/>
        <xdr:cNvSpPr txBox="1"/>
      </xdr:nvSpPr>
      <xdr:spPr>
        <a:xfrm>
          <a:off x="16598900" y="580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762</xdr:rowOff>
    </xdr:from>
    <xdr:to>
      <xdr:col>22</xdr:col>
      <xdr:colOff>615950</xdr:colOff>
      <xdr:row>35</xdr:row>
      <xdr:rowOff>102362</xdr:rowOff>
    </xdr:to>
    <xdr:sp macro="" textlink="">
      <xdr:nvSpPr>
        <xdr:cNvPr id="332" name="円/楕円 331"/>
        <xdr:cNvSpPr/>
      </xdr:nvSpPr>
      <xdr:spPr>
        <a:xfrm>
          <a:off x="15621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112539</xdr:rowOff>
    </xdr:from>
    <xdr:ext cx="736600" cy="259045"/>
    <xdr:sp macro="" textlink="">
      <xdr:nvSpPr>
        <xdr:cNvPr id="333" name="テキスト ボックス 332"/>
        <xdr:cNvSpPr txBox="1"/>
      </xdr:nvSpPr>
      <xdr:spPr>
        <a:xfrm>
          <a:off x="15290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163068</xdr:rowOff>
    </xdr:from>
    <xdr:to>
      <xdr:col>21</xdr:col>
      <xdr:colOff>412750</xdr:colOff>
      <xdr:row>35</xdr:row>
      <xdr:rowOff>93218</xdr:rowOff>
    </xdr:to>
    <xdr:sp macro="" textlink="">
      <xdr:nvSpPr>
        <xdr:cNvPr id="334" name="円/楕円 333"/>
        <xdr:cNvSpPr/>
      </xdr:nvSpPr>
      <xdr:spPr>
        <a:xfrm>
          <a:off x="14732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103395</xdr:rowOff>
    </xdr:from>
    <xdr:ext cx="762000" cy="259045"/>
    <xdr:sp macro="" textlink="">
      <xdr:nvSpPr>
        <xdr:cNvPr id="335" name="テキスト ボックス 334"/>
        <xdr:cNvSpPr txBox="1"/>
      </xdr:nvSpPr>
      <xdr:spPr>
        <a:xfrm>
          <a:off x="14401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121920</xdr:rowOff>
    </xdr:from>
    <xdr:to>
      <xdr:col>20</xdr:col>
      <xdr:colOff>209550</xdr:colOff>
      <xdr:row>35</xdr:row>
      <xdr:rowOff>52070</xdr:rowOff>
    </xdr:to>
    <xdr:sp macro="" textlink="">
      <xdr:nvSpPr>
        <xdr:cNvPr id="336" name="円/楕円 335"/>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62247</xdr:rowOff>
    </xdr:from>
    <xdr:ext cx="762000" cy="259045"/>
    <xdr:sp macro="" textlink="">
      <xdr:nvSpPr>
        <xdr:cNvPr id="337" name="テキスト ボックス 336"/>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38" name="円/楕円 337"/>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53103</xdr:rowOff>
    </xdr:from>
    <xdr:ext cx="762000" cy="259045"/>
    <xdr:sp macro="" textlink="">
      <xdr:nvSpPr>
        <xdr:cNvPr id="339" name="テキスト ボックス 338"/>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H24</a:t>
          </a:r>
          <a:r>
            <a:rPr kumimoji="1" lang="ja-JP" altLang="en-US" sz="1300">
              <a:latin typeface="ＭＳ Ｐゴシック"/>
            </a:rPr>
            <a:t>年度以降実施してきた大型公共事業のために借入した地方債の返済がはじまったことにより、公債費は年々増加する見込</a:t>
          </a:r>
          <a:r>
            <a:rPr kumimoji="1" lang="ja-JP" altLang="ja-JP" sz="1300">
              <a:solidFill>
                <a:schemeClr val="dk1"/>
              </a:solidFill>
              <a:effectLst/>
              <a:latin typeface="+mn-lt"/>
              <a:ea typeface="+mn-ea"/>
              <a:cs typeface="+mn-cs"/>
            </a:rPr>
            <a:t>である</a:t>
          </a:r>
          <a:r>
            <a:rPr kumimoji="1" lang="ja-JP" altLang="en-US" sz="1300">
              <a:latin typeface="ＭＳ Ｐゴシック"/>
            </a:rPr>
            <a:t>。</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大型事業終了後は、事業費の圧縮に努め、計画的な起債発行に努める。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96520</xdr:rowOff>
    </xdr:from>
    <xdr:to>
      <xdr:col>7</xdr:col>
      <xdr:colOff>15875</xdr:colOff>
      <xdr:row>75</xdr:row>
      <xdr:rowOff>107950</xdr:rowOff>
    </xdr:to>
    <xdr:cxnSp macro="">
      <xdr:nvCxnSpPr>
        <xdr:cNvPr id="371" name="直線コネクタ 370"/>
        <xdr:cNvCxnSpPr/>
      </xdr:nvCxnSpPr>
      <xdr:spPr>
        <a:xfrm>
          <a:off x="3987800" y="129552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90805</xdr:rowOff>
    </xdr:from>
    <xdr:to>
      <xdr:col>5</xdr:col>
      <xdr:colOff>549275</xdr:colOff>
      <xdr:row>75</xdr:row>
      <xdr:rowOff>96520</xdr:rowOff>
    </xdr:to>
    <xdr:cxnSp macro="">
      <xdr:nvCxnSpPr>
        <xdr:cNvPr id="374" name="直線コネクタ 373"/>
        <xdr:cNvCxnSpPr/>
      </xdr:nvCxnSpPr>
      <xdr:spPr>
        <a:xfrm>
          <a:off x="3098800" y="129495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120015</xdr:rowOff>
    </xdr:from>
    <xdr:to>
      <xdr:col>5</xdr:col>
      <xdr:colOff>600075</xdr:colOff>
      <xdr:row>75</xdr:row>
      <xdr:rowOff>50165</xdr:rowOff>
    </xdr:to>
    <xdr:sp macro="" textlink="">
      <xdr:nvSpPr>
        <xdr:cNvPr id="375" name="フローチャート : 判断 374"/>
        <xdr:cNvSpPr/>
      </xdr:nvSpPr>
      <xdr:spPr>
        <a:xfrm>
          <a:off x="3937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60342</xdr:rowOff>
    </xdr:from>
    <xdr:ext cx="736600" cy="259045"/>
    <xdr:sp macro="" textlink="">
      <xdr:nvSpPr>
        <xdr:cNvPr id="376" name="テキスト ボックス 375"/>
        <xdr:cNvSpPr txBox="1"/>
      </xdr:nvSpPr>
      <xdr:spPr>
        <a:xfrm>
          <a:off x="3606800" y="1257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88900</xdr:rowOff>
    </xdr:from>
    <xdr:to>
      <xdr:col>4</xdr:col>
      <xdr:colOff>346075</xdr:colOff>
      <xdr:row>75</xdr:row>
      <xdr:rowOff>90805</xdr:rowOff>
    </xdr:to>
    <xdr:cxnSp macro="">
      <xdr:nvCxnSpPr>
        <xdr:cNvPr id="377" name="直線コネクタ 376"/>
        <xdr:cNvCxnSpPr/>
      </xdr:nvCxnSpPr>
      <xdr:spPr>
        <a:xfrm>
          <a:off x="2209800" y="129476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127635</xdr:rowOff>
    </xdr:from>
    <xdr:to>
      <xdr:col>4</xdr:col>
      <xdr:colOff>396875</xdr:colOff>
      <xdr:row>75</xdr:row>
      <xdr:rowOff>57785</xdr:rowOff>
    </xdr:to>
    <xdr:sp macro="" textlink="">
      <xdr:nvSpPr>
        <xdr:cNvPr id="378" name="フローチャート : 判断 377"/>
        <xdr:cNvSpPr/>
      </xdr:nvSpPr>
      <xdr:spPr>
        <a:xfrm>
          <a:off x="3048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67962</xdr:rowOff>
    </xdr:from>
    <xdr:ext cx="762000" cy="259045"/>
    <xdr:sp macro="" textlink="">
      <xdr:nvSpPr>
        <xdr:cNvPr id="379" name="テキスト ボックス 378"/>
        <xdr:cNvSpPr txBox="1"/>
      </xdr:nvSpPr>
      <xdr:spPr>
        <a:xfrm>
          <a:off x="2717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79375</xdr:rowOff>
    </xdr:from>
    <xdr:to>
      <xdr:col>3</xdr:col>
      <xdr:colOff>142875</xdr:colOff>
      <xdr:row>75</xdr:row>
      <xdr:rowOff>88900</xdr:rowOff>
    </xdr:to>
    <xdr:cxnSp macro="">
      <xdr:nvCxnSpPr>
        <xdr:cNvPr id="380" name="直線コネクタ 379"/>
        <xdr:cNvCxnSpPr/>
      </xdr:nvCxnSpPr>
      <xdr:spPr>
        <a:xfrm>
          <a:off x="1320800" y="129381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129540</xdr:rowOff>
    </xdr:from>
    <xdr:to>
      <xdr:col>3</xdr:col>
      <xdr:colOff>193675</xdr:colOff>
      <xdr:row>75</xdr:row>
      <xdr:rowOff>59690</xdr:rowOff>
    </xdr:to>
    <xdr:sp macro="" textlink="">
      <xdr:nvSpPr>
        <xdr:cNvPr id="381" name="フローチャート : 判断 380"/>
        <xdr:cNvSpPr/>
      </xdr:nvSpPr>
      <xdr:spPr>
        <a:xfrm>
          <a:off x="2159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69867</xdr:rowOff>
    </xdr:from>
    <xdr:ext cx="762000" cy="259045"/>
    <xdr:sp macro="" textlink="">
      <xdr:nvSpPr>
        <xdr:cNvPr id="382" name="テキスト ボックス 381"/>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133350</xdr:rowOff>
    </xdr:from>
    <xdr:to>
      <xdr:col>1</xdr:col>
      <xdr:colOff>676275</xdr:colOff>
      <xdr:row>75</xdr:row>
      <xdr:rowOff>63500</xdr:rowOff>
    </xdr:to>
    <xdr:sp macro="" textlink="">
      <xdr:nvSpPr>
        <xdr:cNvPr id="383" name="フローチャート : 判断 382"/>
        <xdr:cNvSpPr/>
      </xdr:nvSpPr>
      <xdr:spPr>
        <a:xfrm>
          <a:off x="1270000" y="1282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73677</xdr:rowOff>
    </xdr:from>
    <xdr:ext cx="762000" cy="259045"/>
    <xdr:sp macro="" textlink="">
      <xdr:nvSpPr>
        <xdr:cNvPr id="384" name="テキスト ボックス 383"/>
        <xdr:cNvSpPr txBox="1"/>
      </xdr:nvSpPr>
      <xdr:spPr>
        <a:xfrm>
          <a:off x="939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57150</xdr:rowOff>
    </xdr:from>
    <xdr:to>
      <xdr:col>7</xdr:col>
      <xdr:colOff>66675</xdr:colOff>
      <xdr:row>75</xdr:row>
      <xdr:rowOff>158750</xdr:rowOff>
    </xdr:to>
    <xdr:sp macro="" textlink="">
      <xdr:nvSpPr>
        <xdr:cNvPr id="390" name="円/楕円 389"/>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29227</xdr:rowOff>
    </xdr:from>
    <xdr:ext cx="762000" cy="259045"/>
    <xdr:sp macro="" textlink="">
      <xdr:nvSpPr>
        <xdr:cNvPr id="391" name="公債費該当値テキスト"/>
        <xdr:cNvSpPr txBox="1"/>
      </xdr:nvSpPr>
      <xdr:spPr>
        <a:xfrm>
          <a:off x="4914900" y="1288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45720</xdr:rowOff>
    </xdr:from>
    <xdr:to>
      <xdr:col>5</xdr:col>
      <xdr:colOff>600075</xdr:colOff>
      <xdr:row>75</xdr:row>
      <xdr:rowOff>147320</xdr:rowOff>
    </xdr:to>
    <xdr:sp macro="" textlink="">
      <xdr:nvSpPr>
        <xdr:cNvPr id="392" name="円/楕円 391"/>
        <xdr:cNvSpPr/>
      </xdr:nvSpPr>
      <xdr:spPr>
        <a:xfrm>
          <a:off x="3937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132097</xdr:rowOff>
    </xdr:from>
    <xdr:ext cx="736600" cy="259045"/>
    <xdr:sp macro="" textlink="">
      <xdr:nvSpPr>
        <xdr:cNvPr id="393" name="テキスト ボックス 392"/>
        <xdr:cNvSpPr txBox="1"/>
      </xdr:nvSpPr>
      <xdr:spPr>
        <a:xfrm>
          <a:off x="3606800" y="12990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40005</xdr:rowOff>
    </xdr:from>
    <xdr:to>
      <xdr:col>4</xdr:col>
      <xdr:colOff>396875</xdr:colOff>
      <xdr:row>75</xdr:row>
      <xdr:rowOff>141605</xdr:rowOff>
    </xdr:to>
    <xdr:sp macro="" textlink="">
      <xdr:nvSpPr>
        <xdr:cNvPr id="394" name="円/楕円 393"/>
        <xdr:cNvSpPr/>
      </xdr:nvSpPr>
      <xdr:spPr>
        <a:xfrm>
          <a:off x="3048000" y="1289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126382</xdr:rowOff>
    </xdr:from>
    <xdr:ext cx="762000" cy="259045"/>
    <xdr:sp macro="" textlink="">
      <xdr:nvSpPr>
        <xdr:cNvPr id="395" name="テキスト ボックス 394"/>
        <xdr:cNvSpPr txBox="1"/>
      </xdr:nvSpPr>
      <xdr:spPr>
        <a:xfrm>
          <a:off x="2717800" y="1298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38100</xdr:rowOff>
    </xdr:from>
    <xdr:to>
      <xdr:col>3</xdr:col>
      <xdr:colOff>193675</xdr:colOff>
      <xdr:row>75</xdr:row>
      <xdr:rowOff>139700</xdr:rowOff>
    </xdr:to>
    <xdr:sp macro="" textlink="">
      <xdr:nvSpPr>
        <xdr:cNvPr id="396" name="円/楕円 395"/>
        <xdr:cNvSpPr/>
      </xdr:nvSpPr>
      <xdr:spPr>
        <a:xfrm>
          <a:off x="2159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124477</xdr:rowOff>
    </xdr:from>
    <xdr:ext cx="762000" cy="259045"/>
    <xdr:sp macro="" textlink="">
      <xdr:nvSpPr>
        <xdr:cNvPr id="397" name="テキスト ボックス 396"/>
        <xdr:cNvSpPr txBox="1"/>
      </xdr:nvSpPr>
      <xdr:spPr>
        <a:xfrm>
          <a:off x="1828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28575</xdr:rowOff>
    </xdr:from>
    <xdr:to>
      <xdr:col>1</xdr:col>
      <xdr:colOff>676275</xdr:colOff>
      <xdr:row>75</xdr:row>
      <xdr:rowOff>130175</xdr:rowOff>
    </xdr:to>
    <xdr:sp macro="" textlink="">
      <xdr:nvSpPr>
        <xdr:cNvPr id="398" name="円/楕円 397"/>
        <xdr:cNvSpPr/>
      </xdr:nvSpPr>
      <xdr:spPr>
        <a:xfrm>
          <a:off x="1270000" y="128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114952</xdr:rowOff>
    </xdr:from>
    <xdr:ext cx="762000" cy="259045"/>
    <xdr:sp macro="" textlink="">
      <xdr:nvSpPr>
        <xdr:cNvPr id="399" name="テキスト ボックス 398"/>
        <xdr:cNvSpPr txBox="1"/>
      </xdr:nvSpPr>
      <xdr:spPr>
        <a:xfrm>
          <a:off x="939800" y="1297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分母である経常一般財源収入は、普通交付税、地方消費税交付金が減となったが、地方税が大幅増となり、結果、全体ではほぼ横ばいとなった。分子である歳出経常一般財源は、扶助費が増となるも、人件費、物件費、補助費、繰出金が減となり、分子である歳出に充当される経常一般財源が減となったため、全体での比率は減となった。</a:t>
          </a:r>
          <a:r>
            <a:rPr kumimoji="1" lang="en-US" altLang="ja-JP" sz="1200">
              <a:latin typeface="ＭＳ Ｐゴシック"/>
            </a:rPr>
            <a:t/>
          </a:r>
          <a:br>
            <a:rPr kumimoji="1" lang="en-US" altLang="ja-JP" sz="1200">
              <a:latin typeface="ＭＳ Ｐゴシック"/>
            </a:rPr>
          </a:br>
          <a:r>
            <a:rPr kumimoji="1" lang="ja-JP" altLang="en-US" sz="1200">
              <a:latin typeface="ＭＳ Ｐゴシック"/>
            </a:rPr>
            <a:t>　今後も行財政改革の取組を通じて内部経費など経常経費の抑制に努める。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73661</xdr:rowOff>
    </xdr:from>
    <xdr:to>
      <xdr:col>24</xdr:col>
      <xdr:colOff>31750</xdr:colOff>
      <xdr:row>78</xdr:row>
      <xdr:rowOff>16511</xdr:rowOff>
    </xdr:to>
    <xdr:cxnSp macro="">
      <xdr:nvCxnSpPr>
        <xdr:cNvPr id="432" name="直線コネクタ 431"/>
        <xdr:cNvCxnSpPr/>
      </xdr:nvCxnSpPr>
      <xdr:spPr>
        <a:xfrm flipV="1">
          <a:off x="15671800" y="1327531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85089</xdr:rowOff>
    </xdr:from>
    <xdr:to>
      <xdr:col>22</xdr:col>
      <xdr:colOff>565150</xdr:colOff>
      <xdr:row>78</xdr:row>
      <xdr:rowOff>16511</xdr:rowOff>
    </xdr:to>
    <xdr:cxnSp macro="">
      <xdr:nvCxnSpPr>
        <xdr:cNvPr id="435" name="直線コネクタ 434"/>
        <xdr:cNvCxnSpPr/>
      </xdr:nvCxnSpPr>
      <xdr:spPr>
        <a:xfrm>
          <a:off x="14782800" y="1328673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168911</xdr:rowOff>
    </xdr:from>
    <xdr:to>
      <xdr:col>21</xdr:col>
      <xdr:colOff>361950</xdr:colOff>
      <xdr:row>77</xdr:row>
      <xdr:rowOff>85089</xdr:rowOff>
    </xdr:to>
    <xdr:cxnSp macro="">
      <xdr:nvCxnSpPr>
        <xdr:cNvPr id="438" name="直線コネクタ 437"/>
        <xdr:cNvCxnSpPr/>
      </xdr:nvCxnSpPr>
      <xdr:spPr>
        <a:xfrm>
          <a:off x="13893800" y="1319911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3811</xdr:rowOff>
    </xdr:from>
    <xdr:to>
      <xdr:col>21</xdr:col>
      <xdr:colOff>412750</xdr:colOff>
      <xdr:row>77</xdr:row>
      <xdr:rowOff>105411</xdr:rowOff>
    </xdr:to>
    <xdr:sp macro="" textlink="">
      <xdr:nvSpPr>
        <xdr:cNvPr id="439" name="フローチャート : 判断 438"/>
        <xdr:cNvSpPr/>
      </xdr:nvSpPr>
      <xdr:spPr>
        <a:xfrm>
          <a:off x="14732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115588</xdr:rowOff>
    </xdr:from>
    <xdr:ext cx="762000" cy="259045"/>
    <xdr:sp macro="" textlink="">
      <xdr:nvSpPr>
        <xdr:cNvPr id="440" name="テキスト ボックス 439"/>
        <xdr:cNvSpPr txBox="1"/>
      </xdr:nvSpPr>
      <xdr:spPr>
        <a:xfrm>
          <a:off x="14401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130811</xdr:rowOff>
    </xdr:from>
    <xdr:to>
      <xdr:col>20</xdr:col>
      <xdr:colOff>158750</xdr:colOff>
      <xdr:row>76</xdr:row>
      <xdr:rowOff>168911</xdr:rowOff>
    </xdr:to>
    <xdr:cxnSp macro="">
      <xdr:nvCxnSpPr>
        <xdr:cNvPr id="441" name="直線コネクタ 440"/>
        <xdr:cNvCxnSpPr/>
      </xdr:nvCxnSpPr>
      <xdr:spPr>
        <a:xfrm>
          <a:off x="13004800" y="131610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137161</xdr:rowOff>
    </xdr:from>
    <xdr:to>
      <xdr:col>20</xdr:col>
      <xdr:colOff>209550</xdr:colOff>
      <xdr:row>77</xdr:row>
      <xdr:rowOff>67311</xdr:rowOff>
    </xdr:to>
    <xdr:sp macro="" textlink="">
      <xdr:nvSpPr>
        <xdr:cNvPr id="442" name="フローチャート : 判断 441"/>
        <xdr:cNvSpPr/>
      </xdr:nvSpPr>
      <xdr:spPr>
        <a:xfrm>
          <a:off x="13843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52088</xdr:rowOff>
    </xdr:from>
    <xdr:ext cx="762000" cy="259045"/>
    <xdr:sp macro="" textlink="">
      <xdr:nvSpPr>
        <xdr:cNvPr id="443" name="テキスト ボックス 442"/>
        <xdr:cNvSpPr txBox="1"/>
      </xdr:nvSpPr>
      <xdr:spPr>
        <a:xfrm>
          <a:off x="13512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44" name="フローチャート : 判断 443"/>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67327</xdr:rowOff>
    </xdr:from>
    <xdr:ext cx="762000" cy="259045"/>
    <xdr:sp macro="" textlink="">
      <xdr:nvSpPr>
        <xdr:cNvPr id="445" name="テキスト ボックス 444"/>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22861</xdr:rowOff>
    </xdr:from>
    <xdr:to>
      <xdr:col>24</xdr:col>
      <xdr:colOff>82550</xdr:colOff>
      <xdr:row>77</xdr:row>
      <xdr:rowOff>124461</xdr:rowOff>
    </xdr:to>
    <xdr:sp macro="" textlink="">
      <xdr:nvSpPr>
        <xdr:cNvPr id="451" name="円/楕円 450"/>
        <xdr:cNvSpPr/>
      </xdr:nvSpPr>
      <xdr:spPr>
        <a:xfrm>
          <a:off x="164592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39388</xdr:rowOff>
    </xdr:from>
    <xdr:ext cx="762000" cy="259045"/>
    <xdr:sp macro="" textlink="">
      <xdr:nvSpPr>
        <xdr:cNvPr id="452" name="公債費以外該当値テキスト"/>
        <xdr:cNvSpPr txBox="1"/>
      </xdr:nvSpPr>
      <xdr:spPr>
        <a:xfrm>
          <a:off x="165989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137161</xdr:rowOff>
    </xdr:from>
    <xdr:to>
      <xdr:col>22</xdr:col>
      <xdr:colOff>615950</xdr:colOff>
      <xdr:row>78</xdr:row>
      <xdr:rowOff>67311</xdr:rowOff>
    </xdr:to>
    <xdr:sp macro="" textlink="">
      <xdr:nvSpPr>
        <xdr:cNvPr id="453" name="円/楕円 452"/>
        <xdr:cNvSpPr/>
      </xdr:nvSpPr>
      <xdr:spPr>
        <a:xfrm>
          <a:off x="15621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54" name="テキスト ボックス 453"/>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34289</xdr:rowOff>
    </xdr:from>
    <xdr:to>
      <xdr:col>21</xdr:col>
      <xdr:colOff>412750</xdr:colOff>
      <xdr:row>77</xdr:row>
      <xdr:rowOff>135889</xdr:rowOff>
    </xdr:to>
    <xdr:sp macro="" textlink="">
      <xdr:nvSpPr>
        <xdr:cNvPr id="455" name="円/楕円 454"/>
        <xdr:cNvSpPr/>
      </xdr:nvSpPr>
      <xdr:spPr>
        <a:xfrm>
          <a:off x="14732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56" name="テキスト ボックス 455"/>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118111</xdr:rowOff>
    </xdr:from>
    <xdr:to>
      <xdr:col>20</xdr:col>
      <xdr:colOff>209550</xdr:colOff>
      <xdr:row>77</xdr:row>
      <xdr:rowOff>48261</xdr:rowOff>
    </xdr:to>
    <xdr:sp macro="" textlink="">
      <xdr:nvSpPr>
        <xdr:cNvPr id="457" name="円/楕円 456"/>
        <xdr:cNvSpPr/>
      </xdr:nvSpPr>
      <xdr:spPr>
        <a:xfrm>
          <a:off x="13843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58437</xdr:rowOff>
    </xdr:from>
    <xdr:ext cx="762000" cy="259045"/>
    <xdr:sp macro="" textlink="">
      <xdr:nvSpPr>
        <xdr:cNvPr id="458" name="テキスト ボックス 457"/>
        <xdr:cNvSpPr txBox="1"/>
      </xdr:nvSpPr>
      <xdr:spPr>
        <a:xfrm>
          <a:off x="13512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80011</xdr:rowOff>
    </xdr:from>
    <xdr:to>
      <xdr:col>19</xdr:col>
      <xdr:colOff>6350</xdr:colOff>
      <xdr:row>77</xdr:row>
      <xdr:rowOff>10161</xdr:rowOff>
    </xdr:to>
    <xdr:sp macro="" textlink="">
      <xdr:nvSpPr>
        <xdr:cNvPr id="459" name="円/楕円 458"/>
        <xdr:cNvSpPr/>
      </xdr:nvSpPr>
      <xdr:spPr>
        <a:xfrm>
          <a:off x="12954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20337</xdr:rowOff>
    </xdr:from>
    <xdr:ext cx="762000" cy="259045"/>
    <xdr:sp macro="" textlink="">
      <xdr:nvSpPr>
        <xdr:cNvPr id="460" name="テキスト ボックス 459"/>
        <xdr:cNvSpPr txBox="1"/>
      </xdr:nvSpPr>
      <xdr:spPr>
        <a:xfrm>
          <a:off x="12623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島根県安来市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153213</xdr:rowOff>
    </xdr:from>
    <xdr:to>
      <xdr:col>4</xdr:col>
      <xdr:colOff>1117600</xdr:colOff>
      <xdr:row>15</xdr:row>
      <xdr:rowOff>166738</xdr:rowOff>
    </xdr:to>
    <xdr:cxnSp macro="">
      <xdr:nvCxnSpPr>
        <xdr:cNvPr id="50" name="直線コネクタ 49"/>
        <xdr:cNvCxnSpPr/>
      </xdr:nvCxnSpPr>
      <xdr:spPr bwMode="auto">
        <a:xfrm>
          <a:off x="5003800" y="2772588"/>
          <a:ext cx="647700" cy="13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153213</xdr:rowOff>
    </xdr:from>
    <xdr:to>
      <xdr:col>4</xdr:col>
      <xdr:colOff>469900</xdr:colOff>
      <xdr:row>16</xdr:row>
      <xdr:rowOff>44425</xdr:rowOff>
    </xdr:to>
    <xdr:cxnSp macro="">
      <xdr:nvCxnSpPr>
        <xdr:cNvPr id="53" name="直線コネクタ 52"/>
        <xdr:cNvCxnSpPr/>
      </xdr:nvCxnSpPr>
      <xdr:spPr bwMode="auto">
        <a:xfrm flipV="1">
          <a:off x="4305300" y="2772588"/>
          <a:ext cx="698500" cy="62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70244</xdr:rowOff>
    </xdr:from>
    <xdr:to>
      <xdr:col>4</xdr:col>
      <xdr:colOff>520700</xdr:colOff>
      <xdr:row>18</xdr:row>
      <xdr:rowOff>394</xdr:rowOff>
    </xdr:to>
    <xdr:sp macro="" textlink="">
      <xdr:nvSpPr>
        <xdr:cNvPr id="54" name="フローチャート : 判断 53"/>
        <xdr:cNvSpPr/>
      </xdr:nvSpPr>
      <xdr:spPr bwMode="auto">
        <a:xfrm>
          <a:off x="4953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156621</xdr:rowOff>
    </xdr:from>
    <xdr:ext cx="736600" cy="259045"/>
    <xdr:sp macro="" textlink="">
      <xdr:nvSpPr>
        <xdr:cNvPr id="55" name="テキスト ボックス 54"/>
        <xdr:cNvSpPr txBox="1"/>
      </xdr:nvSpPr>
      <xdr:spPr>
        <a:xfrm>
          <a:off x="4622800" y="311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44425</xdr:rowOff>
    </xdr:from>
    <xdr:to>
      <xdr:col>3</xdr:col>
      <xdr:colOff>904875</xdr:colOff>
      <xdr:row>16</xdr:row>
      <xdr:rowOff>83071</xdr:rowOff>
    </xdr:to>
    <xdr:cxnSp macro="">
      <xdr:nvCxnSpPr>
        <xdr:cNvPr id="56" name="直線コネクタ 55"/>
        <xdr:cNvCxnSpPr/>
      </xdr:nvCxnSpPr>
      <xdr:spPr bwMode="auto">
        <a:xfrm flipV="1">
          <a:off x="3606800" y="2835250"/>
          <a:ext cx="698500" cy="38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116268</xdr:rowOff>
    </xdr:from>
    <xdr:to>
      <xdr:col>3</xdr:col>
      <xdr:colOff>955675</xdr:colOff>
      <xdr:row>18</xdr:row>
      <xdr:rowOff>46418</xdr:rowOff>
    </xdr:to>
    <xdr:sp macro="" textlink="">
      <xdr:nvSpPr>
        <xdr:cNvPr id="57" name="フローチャート : 判断 56"/>
        <xdr:cNvSpPr/>
      </xdr:nvSpPr>
      <xdr:spPr bwMode="auto">
        <a:xfrm>
          <a:off x="42545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31195</xdr:rowOff>
    </xdr:from>
    <xdr:ext cx="762000" cy="259045"/>
    <xdr:sp macro="" textlink="">
      <xdr:nvSpPr>
        <xdr:cNvPr id="58" name="テキスト ボックス 57"/>
        <xdr:cNvSpPr txBox="1"/>
      </xdr:nvSpPr>
      <xdr:spPr>
        <a:xfrm>
          <a:off x="3924300" y="31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59449</xdr:rowOff>
    </xdr:from>
    <xdr:to>
      <xdr:col>3</xdr:col>
      <xdr:colOff>206375</xdr:colOff>
      <xdr:row>16</xdr:row>
      <xdr:rowOff>83071</xdr:rowOff>
    </xdr:to>
    <xdr:cxnSp macro="">
      <xdr:nvCxnSpPr>
        <xdr:cNvPr id="59" name="直線コネクタ 58"/>
        <xdr:cNvCxnSpPr/>
      </xdr:nvCxnSpPr>
      <xdr:spPr bwMode="auto">
        <a:xfrm>
          <a:off x="2908300" y="2850274"/>
          <a:ext cx="698500" cy="23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150584</xdr:rowOff>
    </xdr:from>
    <xdr:to>
      <xdr:col>3</xdr:col>
      <xdr:colOff>257175</xdr:colOff>
      <xdr:row>18</xdr:row>
      <xdr:rowOff>80734</xdr:rowOff>
    </xdr:to>
    <xdr:sp macro="" textlink="">
      <xdr:nvSpPr>
        <xdr:cNvPr id="60" name="フローチャート : 判断 59"/>
        <xdr:cNvSpPr/>
      </xdr:nvSpPr>
      <xdr:spPr bwMode="auto">
        <a:xfrm>
          <a:off x="3556000" y="311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65511</xdr:rowOff>
    </xdr:from>
    <xdr:ext cx="762000" cy="259045"/>
    <xdr:sp macro="" textlink="">
      <xdr:nvSpPr>
        <xdr:cNvPr id="61" name="テキスト ボックス 60"/>
        <xdr:cNvSpPr txBox="1"/>
      </xdr:nvSpPr>
      <xdr:spPr>
        <a:xfrm>
          <a:off x="3225800" y="319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121247</xdr:rowOff>
    </xdr:from>
    <xdr:to>
      <xdr:col>2</xdr:col>
      <xdr:colOff>692150</xdr:colOff>
      <xdr:row>18</xdr:row>
      <xdr:rowOff>51397</xdr:rowOff>
    </xdr:to>
    <xdr:sp macro="" textlink="">
      <xdr:nvSpPr>
        <xdr:cNvPr id="62" name="フローチャート : 判断 61"/>
        <xdr:cNvSpPr/>
      </xdr:nvSpPr>
      <xdr:spPr bwMode="auto">
        <a:xfrm>
          <a:off x="2857500" y="3083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36174</xdr:rowOff>
    </xdr:from>
    <xdr:ext cx="762000" cy="259045"/>
    <xdr:sp macro="" textlink="">
      <xdr:nvSpPr>
        <xdr:cNvPr id="63" name="テキスト ボックス 62"/>
        <xdr:cNvSpPr txBox="1"/>
      </xdr:nvSpPr>
      <xdr:spPr>
        <a:xfrm>
          <a:off x="2527300" y="316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115938</xdr:rowOff>
    </xdr:from>
    <xdr:to>
      <xdr:col>5</xdr:col>
      <xdr:colOff>34925</xdr:colOff>
      <xdr:row>16</xdr:row>
      <xdr:rowOff>46088</xdr:rowOff>
    </xdr:to>
    <xdr:sp macro="" textlink="">
      <xdr:nvSpPr>
        <xdr:cNvPr id="69" name="円/楕円 68"/>
        <xdr:cNvSpPr/>
      </xdr:nvSpPr>
      <xdr:spPr bwMode="auto">
        <a:xfrm>
          <a:off x="5600700" y="2735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132465</xdr:rowOff>
    </xdr:from>
    <xdr:ext cx="762000" cy="259045"/>
    <xdr:sp macro="" textlink="">
      <xdr:nvSpPr>
        <xdr:cNvPr id="70" name="人口1人当たり決算額の推移該当値テキスト130"/>
        <xdr:cNvSpPr txBox="1"/>
      </xdr:nvSpPr>
      <xdr:spPr>
        <a:xfrm>
          <a:off x="5740400" y="258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120,621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102413</xdr:rowOff>
    </xdr:from>
    <xdr:to>
      <xdr:col>4</xdr:col>
      <xdr:colOff>520700</xdr:colOff>
      <xdr:row>16</xdr:row>
      <xdr:rowOff>32563</xdr:rowOff>
    </xdr:to>
    <xdr:sp macro="" textlink="">
      <xdr:nvSpPr>
        <xdr:cNvPr id="71" name="円/楕円 70"/>
        <xdr:cNvSpPr/>
      </xdr:nvSpPr>
      <xdr:spPr bwMode="auto">
        <a:xfrm>
          <a:off x="4953000" y="2721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42740</xdr:rowOff>
    </xdr:from>
    <xdr:ext cx="736600" cy="259045"/>
    <xdr:sp macro="" textlink="">
      <xdr:nvSpPr>
        <xdr:cNvPr id="72" name="テキスト ボックス 71"/>
        <xdr:cNvSpPr txBox="1"/>
      </xdr:nvSpPr>
      <xdr:spPr>
        <a:xfrm>
          <a:off x="4622800" y="249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121,686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165075</xdr:rowOff>
    </xdr:from>
    <xdr:to>
      <xdr:col>3</xdr:col>
      <xdr:colOff>955675</xdr:colOff>
      <xdr:row>16</xdr:row>
      <xdr:rowOff>95225</xdr:rowOff>
    </xdr:to>
    <xdr:sp macro="" textlink="">
      <xdr:nvSpPr>
        <xdr:cNvPr id="73" name="円/楕円 72"/>
        <xdr:cNvSpPr/>
      </xdr:nvSpPr>
      <xdr:spPr bwMode="auto">
        <a:xfrm>
          <a:off x="4254500" y="2784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105402</xdr:rowOff>
    </xdr:from>
    <xdr:ext cx="762000" cy="259045"/>
    <xdr:sp macro="" textlink="">
      <xdr:nvSpPr>
        <xdr:cNvPr id="74" name="テキスト ボックス 73"/>
        <xdr:cNvSpPr txBox="1"/>
      </xdr:nvSpPr>
      <xdr:spPr>
        <a:xfrm>
          <a:off x="3924300" y="255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116,752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32271</xdr:rowOff>
    </xdr:from>
    <xdr:to>
      <xdr:col>3</xdr:col>
      <xdr:colOff>257175</xdr:colOff>
      <xdr:row>16</xdr:row>
      <xdr:rowOff>133871</xdr:rowOff>
    </xdr:to>
    <xdr:sp macro="" textlink="">
      <xdr:nvSpPr>
        <xdr:cNvPr id="75" name="円/楕円 74"/>
        <xdr:cNvSpPr/>
      </xdr:nvSpPr>
      <xdr:spPr bwMode="auto">
        <a:xfrm>
          <a:off x="3556000" y="2823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144048</xdr:rowOff>
    </xdr:from>
    <xdr:ext cx="762000" cy="259045"/>
    <xdr:sp macro="" textlink="">
      <xdr:nvSpPr>
        <xdr:cNvPr id="76" name="テキスト ボックス 75"/>
        <xdr:cNvSpPr txBox="1"/>
      </xdr:nvSpPr>
      <xdr:spPr>
        <a:xfrm>
          <a:off x="3225800" y="259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113,709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8649</xdr:rowOff>
    </xdr:from>
    <xdr:to>
      <xdr:col>2</xdr:col>
      <xdr:colOff>692150</xdr:colOff>
      <xdr:row>16</xdr:row>
      <xdr:rowOff>110249</xdr:rowOff>
    </xdr:to>
    <xdr:sp macro="" textlink="">
      <xdr:nvSpPr>
        <xdr:cNvPr id="77" name="円/楕円 76"/>
        <xdr:cNvSpPr/>
      </xdr:nvSpPr>
      <xdr:spPr bwMode="auto">
        <a:xfrm>
          <a:off x="2857500" y="2799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120426</xdr:rowOff>
    </xdr:from>
    <xdr:ext cx="762000" cy="259045"/>
    <xdr:sp macro="" textlink="">
      <xdr:nvSpPr>
        <xdr:cNvPr id="78" name="テキスト ボックス 77"/>
        <xdr:cNvSpPr txBox="1"/>
      </xdr:nvSpPr>
      <xdr:spPr>
        <a:xfrm>
          <a:off x="2527300" y="256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254559</xdr:rowOff>
    </xdr:from>
    <xdr:to>
      <xdr:col>4</xdr:col>
      <xdr:colOff>1117600</xdr:colOff>
      <xdr:row>37</xdr:row>
      <xdr:rowOff>269887</xdr:rowOff>
    </xdr:to>
    <xdr:cxnSp macro="">
      <xdr:nvCxnSpPr>
        <xdr:cNvPr id="112" name="直線コネクタ 111"/>
        <xdr:cNvCxnSpPr/>
      </xdr:nvCxnSpPr>
      <xdr:spPr bwMode="auto">
        <a:xfrm flipV="1">
          <a:off x="5003800" y="7379259"/>
          <a:ext cx="647700" cy="15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269887</xdr:rowOff>
    </xdr:from>
    <xdr:to>
      <xdr:col>4</xdr:col>
      <xdr:colOff>469900</xdr:colOff>
      <xdr:row>37</xdr:row>
      <xdr:rowOff>274306</xdr:rowOff>
    </xdr:to>
    <xdr:cxnSp macro="">
      <xdr:nvCxnSpPr>
        <xdr:cNvPr id="115" name="直線コネクタ 114"/>
        <xdr:cNvCxnSpPr/>
      </xdr:nvCxnSpPr>
      <xdr:spPr bwMode="auto">
        <a:xfrm flipV="1">
          <a:off x="4305300" y="7394587"/>
          <a:ext cx="698500" cy="4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290166</xdr:rowOff>
    </xdr:from>
    <xdr:to>
      <xdr:col>4</xdr:col>
      <xdr:colOff>520700</xdr:colOff>
      <xdr:row>38</xdr:row>
      <xdr:rowOff>48866</xdr:rowOff>
    </xdr:to>
    <xdr:sp macro="" textlink="">
      <xdr:nvSpPr>
        <xdr:cNvPr id="116" name="フローチャート : 判断 115"/>
        <xdr:cNvSpPr/>
      </xdr:nvSpPr>
      <xdr:spPr bwMode="auto">
        <a:xfrm>
          <a:off x="4953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33643</xdr:rowOff>
    </xdr:from>
    <xdr:ext cx="736600" cy="259045"/>
    <xdr:sp macro="" textlink="">
      <xdr:nvSpPr>
        <xdr:cNvPr id="117" name="テキスト ボックス 116"/>
        <xdr:cNvSpPr txBox="1"/>
      </xdr:nvSpPr>
      <xdr:spPr>
        <a:xfrm>
          <a:off x="4622800" y="7501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267448</xdr:rowOff>
    </xdr:from>
    <xdr:to>
      <xdr:col>3</xdr:col>
      <xdr:colOff>904875</xdr:colOff>
      <xdr:row>37</xdr:row>
      <xdr:rowOff>274306</xdr:rowOff>
    </xdr:to>
    <xdr:cxnSp macro="">
      <xdr:nvCxnSpPr>
        <xdr:cNvPr id="118" name="直線コネクタ 117"/>
        <xdr:cNvCxnSpPr/>
      </xdr:nvCxnSpPr>
      <xdr:spPr bwMode="auto">
        <a:xfrm>
          <a:off x="3606800" y="7392148"/>
          <a:ext cx="6985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290238</xdr:rowOff>
    </xdr:from>
    <xdr:to>
      <xdr:col>3</xdr:col>
      <xdr:colOff>955675</xdr:colOff>
      <xdr:row>38</xdr:row>
      <xdr:rowOff>48938</xdr:rowOff>
    </xdr:to>
    <xdr:sp macro="" textlink="">
      <xdr:nvSpPr>
        <xdr:cNvPr id="119" name="フローチャート : 判断 118"/>
        <xdr:cNvSpPr/>
      </xdr:nvSpPr>
      <xdr:spPr bwMode="auto">
        <a:xfrm>
          <a:off x="4254500" y="7414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33715</xdr:rowOff>
    </xdr:from>
    <xdr:ext cx="762000" cy="259045"/>
    <xdr:sp macro="" textlink="">
      <xdr:nvSpPr>
        <xdr:cNvPr id="120" name="テキスト ボックス 119"/>
        <xdr:cNvSpPr txBox="1"/>
      </xdr:nvSpPr>
      <xdr:spPr>
        <a:xfrm>
          <a:off x="3924300" y="750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267448</xdr:rowOff>
    </xdr:from>
    <xdr:to>
      <xdr:col>3</xdr:col>
      <xdr:colOff>206375</xdr:colOff>
      <xdr:row>37</xdr:row>
      <xdr:rowOff>268679</xdr:rowOff>
    </xdr:to>
    <xdr:cxnSp macro="">
      <xdr:nvCxnSpPr>
        <xdr:cNvPr id="121" name="直線コネクタ 120"/>
        <xdr:cNvCxnSpPr/>
      </xdr:nvCxnSpPr>
      <xdr:spPr bwMode="auto">
        <a:xfrm flipV="1">
          <a:off x="2908300" y="7392148"/>
          <a:ext cx="698500" cy="1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278736</xdr:rowOff>
    </xdr:from>
    <xdr:to>
      <xdr:col>3</xdr:col>
      <xdr:colOff>257175</xdr:colOff>
      <xdr:row>38</xdr:row>
      <xdr:rowOff>37436</xdr:rowOff>
    </xdr:to>
    <xdr:sp macro="" textlink="">
      <xdr:nvSpPr>
        <xdr:cNvPr id="122" name="フローチャート : 判断 121"/>
        <xdr:cNvSpPr/>
      </xdr:nvSpPr>
      <xdr:spPr bwMode="auto">
        <a:xfrm>
          <a:off x="3556000" y="740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22213</xdr:rowOff>
    </xdr:from>
    <xdr:ext cx="762000" cy="259045"/>
    <xdr:sp macro="" textlink="">
      <xdr:nvSpPr>
        <xdr:cNvPr id="123" name="テキスト ボックス 122"/>
        <xdr:cNvSpPr txBox="1"/>
      </xdr:nvSpPr>
      <xdr:spPr>
        <a:xfrm>
          <a:off x="3225800" y="748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268121</xdr:rowOff>
    </xdr:from>
    <xdr:to>
      <xdr:col>2</xdr:col>
      <xdr:colOff>692150</xdr:colOff>
      <xdr:row>38</xdr:row>
      <xdr:rowOff>26821</xdr:rowOff>
    </xdr:to>
    <xdr:sp macro="" textlink="">
      <xdr:nvSpPr>
        <xdr:cNvPr id="124" name="フローチャート : 判断 123"/>
        <xdr:cNvSpPr/>
      </xdr:nvSpPr>
      <xdr:spPr bwMode="auto">
        <a:xfrm>
          <a:off x="2857500" y="7392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11598</xdr:rowOff>
    </xdr:from>
    <xdr:ext cx="762000" cy="259045"/>
    <xdr:sp macro="" textlink="">
      <xdr:nvSpPr>
        <xdr:cNvPr id="125" name="テキスト ボックス 124"/>
        <xdr:cNvSpPr txBox="1"/>
      </xdr:nvSpPr>
      <xdr:spPr>
        <a:xfrm>
          <a:off x="2527300" y="747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203759</xdr:rowOff>
    </xdr:from>
    <xdr:to>
      <xdr:col>5</xdr:col>
      <xdr:colOff>34925</xdr:colOff>
      <xdr:row>37</xdr:row>
      <xdr:rowOff>305359</xdr:rowOff>
    </xdr:to>
    <xdr:sp macro="" textlink="">
      <xdr:nvSpPr>
        <xdr:cNvPr id="131" name="円/楕円 130"/>
        <xdr:cNvSpPr/>
      </xdr:nvSpPr>
      <xdr:spPr bwMode="auto">
        <a:xfrm>
          <a:off x="5600700" y="7328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48836</xdr:rowOff>
    </xdr:from>
    <xdr:ext cx="762000" cy="259045"/>
    <xdr:sp macro="" textlink="">
      <xdr:nvSpPr>
        <xdr:cNvPr id="132" name="人口1人当たり決算額の推移該当値テキスト445"/>
        <xdr:cNvSpPr txBox="1"/>
      </xdr:nvSpPr>
      <xdr:spPr>
        <a:xfrm>
          <a:off x="5740400" y="717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46,520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219087</xdr:rowOff>
    </xdr:from>
    <xdr:to>
      <xdr:col>4</xdr:col>
      <xdr:colOff>520700</xdr:colOff>
      <xdr:row>37</xdr:row>
      <xdr:rowOff>320687</xdr:rowOff>
    </xdr:to>
    <xdr:sp macro="" textlink="">
      <xdr:nvSpPr>
        <xdr:cNvPr id="133" name="円/楕円 132"/>
        <xdr:cNvSpPr/>
      </xdr:nvSpPr>
      <xdr:spPr bwMode="auto">
        <a:xfrm>
          <a:off x="4953000" y="7343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159414</xdr:rowOff>
    </xdr:from>
    <xdr:ext cx="736600" cy="259045"/>
    <xdr:sp macro="" textlink="">
      <xdr:nvSpPr>
        <xdr:cNvPr id="134" name="テキスト ボックス 133"/>
        <xdr:cNvSpPr txBox="1"/>
      </xdr:nvSpPr>
      <xdr:spPr>
        <a:xfrm>
          <a:off x="4622800" y="711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42,497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223506</xdr:rowOff>
    </xdr:from>
    <xdr:to>
      <xdr:col>3</xdr:col>
      <xdr:colOff>955675</xdr:colOff>
      <xdr:row>37</xdr:row>
      <xdr:rowOff>325106</xdr:rowOff>
    </xdr:to>
    <xdr:sp macro="" textlink="">
      <xdr:nvSpPr>
        <xdr:cNvPr id="135" name="円/楕円 134"/>
        <xdr:cNvSpPr/>
      </xdr:nvSpPr>
      <xdr:spPr bwMode="auto">
        <a:xfrm>
          <a:off x="4254500" y="7348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163833</xdr:rowOff>
    </xdr:from>
    <xdr:ext cx="762000" cy="259045"/>
    <xdr:sp macro="" textlink="">
      <xdr:nvSpPr>
        <xdr:cNvPr id="136" name="テキスト ボックス 135"/>
        <xdr:cNvSpPr txBox="1"/>
      </xdr:nvSpPr>
      <xdr:spPr>
        <a:xfrm>
          <a:off x="3924300" y="711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41,337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216648</xdr:rowOff>
    </xdr:from>
    <xdr:to>
      <xdr:col>3</xdr:col>
      <xdr:colOff>257175</xdr:colOff>
      <xdr:row>37</xdr:row>
      <xdr:rowOff>318248</xdr:rowOff>
    </xdr:to>
    <xdr:sp macro="" textlink="">
      <xdr:nvSpPr>
        <xdr:cNvPr id="137" name="円/楕円 136"/>
        <xdr:cNvSpPr/>
      </xdr:nvSpPr>
      <xdr:spPr bwMode="auto">
        <a:xfrm>
          <a:off x="3556000" y="7341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156975</xdr:rowOff>
    </xdr:from>
    <xdr:ext cx="762000" cy="259045"/>
    <xdr:sp macro="" textlink="">
      <xdr:nvSpPr>
        <xdr:cNvPr id="138" name="テキスト ボックス 137"/>
        <xdr:cNvSpPr txBox="1"/>
      </xdr:nvSpPr>
      <xdr:spPr>
        <a:xfrm>
          <a:off x="3225800" y="711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43,137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217879</xdr:rowOff>
    </xdr:from>
    <xdr:to>
      <xdr:col>2</xdr:col>
      <xdr:colOff>692150</xdr:colOff>
      <xdr:row>37</xdr:row>
      <xdr:rowOff>319479</xdr:rowOff>
    </xdr:to>
    <xdr:sp macro="" textlink="">
      <xdr:nvSpPr>
        <xdr:cNvPr id="139" name="円/楕円 138"/>
        <xdr:cNvSpPr/>
      </xdr:nvSpPr>
      <xdr:spPr bwMode="auto">
        <a:xfrm>
          <a:off x="2857500" y="7342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158206</xdr:rowOff>
    </xdr:from>
    <xdr:ext cx="762000" cy="259045"/>
    <xdr:sp macro="" textlink="">
      <xdr:nvSpPr>
        <xdr:cNvPr id="140" name="テキスト ボックス 139"/>
        <xdr:cNvSpPr txBox="1"/>
      </xdr:nvSpPr>
      <xdr:spPr>
        <a:xfrm>
          <a:off x="2527300" y="7111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42,814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島根県安来市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39,935
39,774
420.93
30,367,557
29,656,654
517,929
14,385,668
37,554,336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15.4
124.2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77851</xdr:rowOff>
    </xdr:from>
    <xdr:to>
      <xdr:col>6</xdr:col>
      <xdr:colOff>511175</xdr:colOff>
      <xdr:row>33</xdr:row>
      <xdr:rowOff>115989</xdr:rowOff>
    </xdr:to>
    <xdr:cxnSp macro="">
      <xdr:nvCxnSpPr>
        <xdr:cNvPr id="61" name="直線コネクタ 60"/>
        <xdr:cNvCxnSpPr/>
      </xdr:nvCxnSpPr>
      <xdr:spPr>
        <a:xfrm>
          <a:off x="3797300" y="5735701"/>
          <a:ext cx="8382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77851</xdr:rowOff>
    </xdr:from>
    <xdr:to>
      <xdr:col>5</xdr:col>
      <xdr:colOff>358775</xdr:colOff>
      <xdr:row>33</xdr:row>
      <xdr:rowOff>134315</xdr:rowOff>
    </xdr:to>
    <xdr:cxnSp macro="">
      <xdr:nvCxnSpPr>
        <xdr:cNvPr id="64" name="直線コネクタ 63"/>
        <xdr:cNvCxnSpPr/>
      </xdr:nvCxnSpPr>
      <xdr:spPr>
        <a:xfrm flipV="1">
          <a:off x="2908300" y="5735701"/>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168580</xdr:rowOff>
    </xdr:from>
    <xdr:to>
      <xdr:col>5</xdr:col>
      <xdr:colOff>409575</xdr:colOff>
      <xdr:row>35</xdr:row>
      <xdr:rowOff>98730</xdr:rowOff>
    </xdr:to>
    <xdr:sp macro="" textlink="">
      <xdr:nvSpPr>
        <xdr:cNvPr id="65" name="フローチャート : 判断 64"/>
        <xdr:cNvSpPr/>
      </xdr:nvSpPr>
      <xdr:spPr>
        <a:xfrm>
          <a:off x="3746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89857</xdr:rowOff>
    </xdr:from>
    <xdr:ext cx="534377" cy="259045"/>
    <xdr:sp macro="" textlink="">
      <xdr:nvSpPr>
        <xdr:cNvPr id="66" name="テキスト ボックス 65"/>
        <xdr:cNvSpPr txBox="1"/>
      </xdr:nvSpPr>
      <xdr:spPr>
        <a:xfrm>
          <a:off x="3530111" y="60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134315</xdr:rowOff>
    </xdr:from>
    <xdr:to>
      <xdr:col>4</xdr:col>
      <xdr:colOff>155575</xdr:colOff>
      <xdr:row>33</xdr:row>
      <xdr:rowOff>149403</xdr:rowOff>
    </xdr:to>
    <xdr:cxnSp macro="">
      <xdr:nvCxnSpPr>
        <xdr:cNvPr id="67" name="直線コネクタ 66"/>
        <xdr:cNvCxnSpPr/>
      </xdr:nvCxnSpPr>
      <xdr:spPr>
        <a:xfrm flipV="1">
          <a:off x="2019300" y="5792165"/>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33972</xdr:rowOff>
    </xdr:from>
    <xdr:to>
      <xdr:col>4</xdr:col>
      <xdr:colOff>206375</xdr:colOff>
      <xdr:row>35</xdr:row>
      <xdr:rowOff>135572</xdr:rowOff>
    </xdr:to>
    <xdr:sp macro="" textlink="">
      <xdr:nvSpPr>
        <xdr:cNvPr id="68" name="フローチャート : 判断 67"/>
        <xdr:cNvSpPr/>
      </xdr:nvSpPr>
      <xdr:spPr>
        <a:xfrm>
          <a:off x="2857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126699</xdr:rowOff>
    </xdr:from>
    <xdr:ext cx="534377" cy="259045"/>
    <xdr:sp macro="" textlink="">
      <xdr:nvSpPr>
        <xdr:cNvPr id="69" name="テキスト ボックス 68"/>
        <xdr:cNvSpPr txBox="1"/>
      </xdr:nvSpPr>
      <xdr:spPr>
        <a:xfrm>
          <a:off x="2641111" y="61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120637</xdr:rowOff>
    </xdr:from>
    <xdr:to>
      <xdr:col>2</xdr:col>
      <xdr:colOff>638175</xdr:colOff>
      <xdr:row>33</xdr:row>
      <xdr:rowOff>149403</xdr:rowOff>
    </xdr:to>
    <xdr:cxnSp macro="">
      <xdr:nvCxnSpPr>
        <xdr:cNvPr id="70" name="直線コネクタ 69"/>
        <xdr:cNvCxnSpPr/>
      </xdr:nvCxnSpPr>
      <xdr:spPr>
        <a:xfrm>
          <a:off x="1130300" y="5778487"/>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47638</xdr:rowOff>
    </xdr:from>
    <xdr:to>
      <xdr:col>3</xdr:col>
      <xdr:colOff>3175</xdr:colOff>
      <xdr:row>35</xdr:row>
      <xdr:rowOff>149238</xdr:rowOff>
    </xdr:to>
    <xdr:sp macro="" textlink="">
      <xdr:nvSpPr>
        <xdr:cNvPr id="71" name="フローチャート : 判断 70"/>
        <xdr:cNvSpPr/>
      </xdr:nvSpPr>
      <xdr:spPr>
        <a:xfrm>
          <a:off x="1968500" y="604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140365</xdr:rowOff>
    </xdr:from>
    <xdr:ext cx="534377" cy="259045"/>
    <xdr:sp macro="" textlink="">
      <xdr:nvSpPr>
        <xdr:cNvPr id="72" name="テキスト ボックス 71"/>
        <xdr:cNvSpPr txBox="1"/>
      </xdr:nvSpPr>
      <xdr:spPr>
        <a:xfrm>
          <a:off x="1752111" y="614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16688</xdr:rowOff>
    </xdr:from>
    <xdr:to>
      <xdr:col>1</xdr:col>
      <xdr:colOff>485775</xdr:colOff>
      <xdr:row>35</xdr:row>
      <xdr:rowOff>118288</xdr:rowOff>
    </xdr:to>
    <xdr:sp macro="" textlink="">
      <xdr:nvSpPr>
        <xdr:cNvPr id="73" name="フローチャート : 判断 72"/>
        <xdr:cNvSpPr/>
      </xdr:nvSpPr>
      <xdr:spPr>
        <a:xfrm>
          <a:off x="1079500" y="601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109415</xdr:rowOff>
    </xdr:from>
    <xdr:ext cx="534377" cy="259045"/>
    <xdr:sp macro="" textlink="">
      <xdr:nvSpPr>
        <xdr:cNvPr id="74" name="テキスト ボックス 73"/>
        <xdr:cNvSpPr txBox="1"/>
      </xdr:nvSpPr>
      <xdr:spPr>
        <a:xfrm>
          <a:off x="863111" y="61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65189</xdr:rowOff>
    </xdr:from>
    <xdr:to>
      <xdr:col>6</xdr:col>
      <xdr:colOff>561975</xdr:colOff>
      <xdr:row>33</xdr:row>
      <xdr:rowOff>166789</xdr:rowOff>
    </xdr:to>
    <xdr:sp macro="" textlink="">
      <xdr:nvSpPr>
        <xdr:cNvPr id="80" name="円/楕円 79"/>
        <xdr:cNvSpPr/>
      </xdr:nvSpPr>
      <xdr:spPr>
        <a:xfrm>
          <a:off x="4584700" y="572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88066</xdr:rowOff>
    </xdr:from>
    <xdr:ext cx="599010" cy="259045"/>
    <xdr:sp macro="" textlink="">
      <xdr:nvSpPr>
        <xdr:cNvPr id="81" name="人件費該当値テキスト"/>
        <xdr:cNvSpPr txBox="1"/>
      </xdr:nvSpPr>
      <xdr:spPr>
        <a:xfrm>
          <a:off x="4686300" y="557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105,367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27051</xdr:rowOff>
    </xdr:from>
    <xdr:to>
      <xdr:col>5</xdr:col>
      <xdr:colOff>409575</xdr:colOff>
      <xdr:row>33</xdr:row>
      <xdr:rowOff>128651</xdr:rowOff>
    </xdr:to>
    <xdr:sp macro="" textlink="">
      <xdr:nvSpPr>
        <xdr:cNvPr id="82" name="円/楕円 81"/>
        <xdr:cNvSpPr/>
      </xdr:nvSpPr>
      <xdr:spPr>
        <a:xfrm>
          <a:off x="3746500" y="568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145178</xdr:rowOff>
    </xdr:from>
    <xdr:ext cx="599010" cy="259045"/>
    <xdr:sp macro="" textlink="">
      <xdr:nvSpPr>
        <xdr:cNvPr id="83" name="テキスト ボックス 82"/>
        <xdr:cNvSpPr txBox="1"/>
      </xdr:nvSpPr>
      <xdr:spPr>
        <a:xfrm>
          <a:off x="3497794" y="54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108,370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83515</xdr:rowOff>
    </xdr:from>
    <xdr:to>
      <xdr:col>4</xdr:col>
      <xdr:colOff>206375</xdr:colOff>
      <xdr:row>34</xdr:row>
      <xdr:rowOff>13665</xdr:rowOff>
    </xdr:to>
    <xdr:sp macro="" textlink="">
      <xdr:nvSpPr>
        <xdr:cNvPr id="84" name="円/楕円 83"/>
        <xdr:cNvSpPr/>
      </xdr:nvSpPr>
      <xdr:spPr>
        <a:xfrm>
          <a:off x="2857500" y="57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30192</xdr:rowOff>
    </xdr:from>
    <xdr:ext cx="599010" cy="259045"/>
    <xdr:sp macro="" textlink="">
      <xdr:nvSpPr>
        <xdr:cNvPr id="85" name="テキスト ボックス 84"/>
        <xdr:cNvSpPr txBox="1"/>
      </xdr:nvSpPr>
      <xdr:spPr>
        <a:xfrm>
          <a:off x="2608794" y="551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103,924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98603</xdr:rowOff>
    </xdr:from>
    <xdr:to>
      <xdr:col>3</xdr:col>
      <xdr:colOff>3175</xdr:colOff>
      <xdr:row>34</xdr:row>
      <xdr:rowOff>28753</xdr:rowOff>
    </xdr:to>
    <xdr:sp macro="" textlink="">
      <xdr:nvSpPr>
        <xdr:cNvPr id="86" name="円/楕円 85"/>
        <xdr:cNvSpPr/>
      </xdr:nvSpPr>
      <xdr:spPr>
        <a:xfrm>
          <a:off x="1968500" y="575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45280</xdr:rowOff>
    </xdr:from>
    <xdr:ext cx="599010" cy="259045"/>
    <xdr:sp macro="" textlink="">
      <xdr:nvSpPr>
        <xdr:cNvPr id="87" name="テキスト ボックス 86"/>
        <xdr:cNvSpPr txBox="1"/>
      </xdr:nvSpPr>
      <xdr:spPr>
        <a:xfrm>
          <a:off x="1719794" y="553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102,736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69837</xdr:rowOff>
    </xdr:from>
    <xdr:to>
      <xdr:col>1</xdr:col>
      <xdr:colOff>485775</xdr:colOff>
      <xdr:row>33</xdr:row>
      <xdr:rowOff>171437</xdr:rowOff>
    </xdr:to>
    <xdr:sp macro="" textlink="">
      <xdr:nvSpPr>
        <xdr:cNvPr id="88" name="円/楕円 87"/>
        <xdr:cNvSpPr/>
      </xdr:nvSpPr>
      <xdr:spPr>
        <a:xfrm>
          <a:off x="1079500" y="572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16514</xdr:rowOff>
    </xdr:from>
    <xdr:ext cx="599010" cy="259045"/>
    <xdr:sp macro="" textlink="">
      <xdr:nvSpPr>
        <xdr:cNvPr id="89" name="テキスト ボックス 88"/>
        <xdr:cNvSpPr txBox="1"/>
      </xdr:nvSpPr>
      <xdr:spPr>
        <a:xfrm>
          <a:off x="830794" y="55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154749</xdr:rowOff>
    </xdr:from>
    <xdr:to>
      <xdr:col>6</xdr:col>
      <xdr:colOff>511175</xdr:colOff>
      <xdr:row>55</xdr:row>
      <xdr:rowOff>9068</xdr:rowOff>
    </xdr:to>
    <xdr:cxnSp macro="">
      <xdr:nvCxnSpPr>
        <xdr:cNvPr id="119" name="直線コネクタ 118"/>
        <xdr:cNvCxnSpPr/>
      </xdr:nvCxnSpPr>
      <xdr:spPr>
        <a:xfrm>
          <a:off x="3797300" y="9413049"/>
          <a:ext cx="838200" cy="2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154749</xdr:rowOff>
    </xdr:from>
    <xdr:to>
      <xdr:col>5</xdr:col>
      <xdr:colOff>358775</xdr:colOff>
      <xdr:row>55</xdr:row>
      <xdr:rowOff>120739</xdr:rowOff>
    </xdr:to>
    <xdr:cxnSp macro="">
      <xdr:nvCxnSpPr>
        <xdr:cNvPr id="122" name="直線コネクタ 121"/>
        <xdr:cNvCxnSpPr/>
      </xdr:nvCxnSpPr>
      <xdr:spPr>
        <a:xfrm flipV="1">
          <a:off x="2908300" y="9413049"/>
          <a:ext cx="889000" cy="13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166598</xdr:rowOff>
    </xdr:from>
    <xdr:to>
      <xdr:col>5</xdr:col>
      <xdr:colOff>409575</xdr:colOff>
      <xdr:row>56</xdr:row>
      <xdr:rowOff>96748</xdr:rowOff>
    </xdr:to>
    <xdr:sp macro="" textlink="">
      <xdr:nvSpPr>
        <xdr:cNvPr id="123" name="フローチャート : 判断 122"/>
        <xdr:cNvSpPr/>
      </xdr:nvSpPr>
      <xdr:spPr>
        <a:xfrm>
          <a:off x="3746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87875</xdr:rowOff>
    </xdr:from>
    <xdr:ext cx="534377" cy="259045"/>
    <xdr:sp macro="" textlink="">
      <xdr:nvSpPr>
        <xdr:cNvPr id="124" name="テキスト ボックス 123"/>
        <xdr:cNvSpPr txBox="1"/>
      </xdr:nvSpPr>
      <xdr:spPr>
        <a:xfrm>
          <a:off x="3530111" y="96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120739</xdr:rowOff>
    </xdr:from>
    <xdr:to>
      <xdr:col>4</xdr:col>
      <xdr:colOff>155575</xdr:colOff>
      <xdr:row>55</xdr:row>
      <xdr:rowOff>153708</xdr:rowOff>
    </xdr:to>
    <xdr:cxnSp macro="">
      <xdr:nvCxnSpPr>
        <xdr:cNvPr id="125" name="直線コネクタ 124"/>
        <xdr:cNvCxnSpPr/>
      </xdr:nvCxnSpPr>
      <xdr:spPr>
        <a:xfrm flipV="1">
          <a:off x="2019300" y="9550489"/>
          <a:ext cx="889000" cy="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164706</xdr:rowOff>
    </xdr:from>
    <xdr:to>
      <xdr:col>4</xdr:col>
      <xdr:colOff>206375</xdr:colOff>
      <xdr:row>56</xdr:row>
      <xdr:rowOff>94856</xdr:rowOff>
    </xdr:to>
    <xdr:sp macro="" textlink="">
      <xdr:nvSpPr>
        <xdr:cNvPr id="126" name="フローチャート : 判断 125"/>
        <xdr:cNvSpPr/>
      </xdr:nvSpPr>
      <xdr:spPr>
        <a:xfrm>
          <a:off x="2857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85983</xdr:rowOff>
    </xdr:from>
    <xdr:ext cx="534377" cy="259045"/>
    <xdr:sp macro="" textlink="">
      <xdr:nvSpPr>
        <xdr:cNvPr id="127" name="テキスト ボックス 126"/>
        <xdr:cNvSpPr txBox="1"/>
      </xdr:nvSpPr>
      <xdr:spPr>
        <a:xfrm>
          <a:off x="2641111" y="96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153708</xdr:rowOff>
    </xdr:from>
    <xdr:to>
      <xdr:col>2</xdr:col>
      <xdr:colOff>638175</xdr:colOff>
      <xdr:row>56</xdr:row>
      <xdr:rowOff>33439</xdr:rowOff>
    </xdr:to>
    <xdr:cxnSp macro="">
      <xdr:nvCxnSpPr>
        <xdr:cNvPr id="128" name="直線コネクタ 127"/>
        <xdr:cNvCxnSpPr/>
      </xdr:nvCxnSpPr>
      <xdr:spPr>
        <a:xfrm flipV="1">
          <a:off x="1130300" y="9583458"/>
          <a:ext cx="889000" cy="5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292</xdr:rowOff>
    </xdr:from>
    <xdr:to>
      <xdr:col>3</xdr:col>
      <xdr:colOff>3175</xdr:colOff>
      <xdr:row>56</xdr:row>
      <xdr:rowOff>101892</xdr:rowOff>
    </xdr:to>
    <xdr:sp macro="" textlink="">
      <xdr:nvSpPr>
        <xdr:cNvPr id="129" name="フローチャート : 判断 128"/>
        <xdr:cNvSpPr/>
      </xdr:nvSpPr>
      <xdr:spPr>
        <a:xfrm>
          <a:off x="1968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93019</xdr:rowOff>
    </xdr:from>
    <xdr:ext cx="534377" cy="259045"/>
    <xdr:sp macro="" textlink="">
      <xdr:nvSpPr>
        <xdr:cNvPr id="130" name="テキスト ボックス 129"/>
        <xdr:cNvSpPr txBox="1"/>
      </xdr:nvSpPr>
      <xdr:spPr>
        <a:xfrm>
          <a:off x="1752111" y="96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92913</xdr:rowOff>
    </xdr:from>
    <xdr:to>
      <xdr:col>1</xdr:col>
      <xdr:colOff>485775</xdr:colOff>
      <xdr:row>57</xdr:row>
      <xdr:rowOff>23063</xdr:rowOff>
    </xdr:to>
    <xdr:sp macro="" textlink="">
      <xdr:nvSpPr>
        <xdr:cNvPr id="131" name="フローチャート : 判断 130"/>
        <xdr:cNvSpPr/>
      </xdr:nvSpPr>
      <xdr:spPr>
        <a:xfrm>
          <a:off x="1079500" y="969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14190</xdr:rowOff>
    </xdr:from>
    <xdr:ext cx="534377" cy="259045"/>
    <xdr:sp macro="" textlink="">
      <xdr:nvSpPr>
        <xdr:cNvPr id="132" name="テキスト ボックス 131"/>
        <xdr:cNvSpPr txBox="1"/>
      </xdr:nvSpPr>
      <xdr:spPr>
        <a:xfrm>
          <a:off x="863111" y="978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129718</xdr:rowOff>
    </xdr:from>
    <xdr:to>
      <xdr:col>6</xdr:col>
      <xdr:colOff>561975</xdr:colOff>
      <xdr:row>55</xdr:row>
      <xdr:rowOff>59868</xdr:rowOff>
    </xdr:to>
    <xdr:sp macro="" textlink="">
      <xdr:nvSpPr>
        <xdr:cNvPr id="138" name="円/楕円 137"/>
        <xdr:cNvSpPr/>
      </xdr:nvSpPr>
      <xdr:spPr>
        <a:xfrm>
          <a:off x="4584700" y="938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152595</xdr:rowOff>
    </xdr:from>
    <xdr:ext cx="534377" cy="259045"/>
    <xdr:sp macro="" textlink="">
      <xdr:nvSpPr>
        <xdr:cNvPr id="139" name="物件費該当値テキスト"/>
        <xdr:cNvSpPr txBox="1"/>
      </xdr:nvSpPr>
      <xdr:spPr>
        <a:xfrm>
          <a:off x="4686300" y="923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86,786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103949</xdr:rowOff>
    </xdr:from>
    <xdr:to>
      <xdr:col>5</xdr:col>
      <xdr:colOff>409575</xdr:colOff>
      <xdr:row>55</xdr:row>
      <xdr:rowOff>34099</xdr:rowOff>
    </xdr:to>
    <xdr:sp macro="" textlink="">
      <xdr:nvSpPr>
        <xdr:cNvPr id="140" name="円/楕円 139"/>
        <xdr:cNvSpPr/>
      </xdr:nvSpPr>
      <xdr:spPr>
        <a:xfrm>
          <a:off x="3746500" y="936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50626</xdr:rowOff>
    </xdr:from>
    <xdr:ext cx="534377" cy="259045"/>
    <xdr:sp macro="" textlink="">
      <xdr:nvSpPr>
        <xdr:cNvPr id="141" name="テキスト ボックス 140"/>
        <xdr:cNvSpPr txBox="1"/>
      </xdr:nvSpPr>
      <xdr:spPr>
        <a:xfrm>
          <a:off x="3530111" y="913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88,815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69939</xdr:rowOff>
    </xdr:from>
    <xdr:to>
      <xdr:col>4</xdr:col>
      <xdr:colOff>206375</xdr:colOff>
      <xdr:row>56</xdr:row>
      <xdr:rowOff>89</xdr:rowOff>
    </xdr:to>
    <xdr:sp macro="" textlink="">
      <xdr:nvSpPr>
        <xdr:cNvPr id="142" name="円/楕円 141"/>
        <xdr:cNvSpPr/>
      </xdr:nvSpPr>
      <xdr:spPr>
        <a:xfrm>
          <a:off x="2857500" y="949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16616</xdr:rowOff>
    </xdr:from>
    <xdr:ext cx="534377" cy="259045"/>
    <xdr:sp macro="" textlink="">
      <xdr:nvSpPr>
        <xdr:cNvPr id="143" name="テキスト ボックス 142"/>
        <xdr:cNvSpPr txBox="1"/>
      </xdr:nvSpPr>
      <xdr:spPr>
        <a:xfrm>
          <a:off x="2641111" y="927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77,993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102908</xdr:rowOff>
    </xdr:from>
    <xdr:to>
      <xdr:col>3</xdr:col>
      <xdr:colOff>3175</xdr:colOff>
      <xdr:row>56</xdr:row>
      <xdr:rowOff>33058</xdr:rowOff>
    </xdr:to>
    <xdr:sp macro="" textlink="">
      <xdr:nvSpPr>
        <xdr:cNvPr id="144" name="円/楕円 143"/>
        <xdr:cNvSpPr/>
      </xdr:nvSpPr>
      <xdr:spPr>
        <a:xfrm>
          <a:off x="1968500" y="953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49585</xdr:rowOff>
    </xdr:from>
    <xdr:ext cx="534377" cy="259045"/>
    <xdr:sp macro="" textlink="">
      <xdr:nvSpPr>
        <xdr:cNvPr id="145" name="テキスト ボックス 144"/>
        <xdr:cNvSpPr txBox="1"/>
      </xdr:nvSpPr>
      <xdr:spPr>
        <a:xfrm>
          <a:off x="1752111" y="930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75,397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154089</xdr:rowOff>
    </xdr:from>
    <xdr:to>
      <xdr:col>1</xdr:col>
      <xdr:colOff>485775</xdr:colOff>
      <xdr:row>56</xdr:row>
      <xdr:rowOff>84239</xdr:rowOff>
    </xdr:to>
    <xdr:sp macro="" textlink="">
      <xdr:nvSpPr>
        <xdr:cNvPr id="146" name="円/楕円 145"/>
        <xdr:cNvSpPr/>
      </xdr:nvSpPr>
      <xdr:spPr>
        <a:xfrm>
          <a:off x="1079500" y="958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100766</xdr:rowOff>
    </xdr:from>
    <xdr:ext cx="534377" cy="259045"/>
    <xdr:sp macro="" textlink="">
      <xdr:nvSpPr>
        <xdr:cNvPr id="147" name="テキスト ボックス 146"/>
        <xdr:cNvSpPr txBox="1"/>
      </xdr:nvSpPr>
      <xdr:spPr>
        <a:xfrm>
          <a:off x="863111" y="935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79318</xdr:rowOff>
    </xdr:from>
    <xdr:to>
      <xdr:col>6</xdr:col>
      <xdr:colOff>511175</xdr:colOff>
      <xdr:row>78</xdr:row>
      <xdr:rowOff>117004</xdr:rowOff>
    </xdr:to>
    <xdr:cxnSp macro="">
      <xdr:nvCxnSpPr>
        <xdr:cNvPr id="178" name="直線コネクタ 177"/>
        <xdr:cNvCxnSpPr/>
      </xdr:nvCxnSpPr>
      <xdr:spPr>
        <a:xfrm flipV="1">
          <a:off x="3797300" y="13452418"/>
          <a:ext cx="838200" cy="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117004</xdr:rowOff>
    </xdr:from>
    <xdr:to>
      <xdr:col>5</xdr:col>
      <xdr:colOff>358775</xdr:colOff>
      <xdr:row>78</xdr:row>
      <xdr:rowOff>131699</xdr:rowOff>
    </xdr:to>
    <xdr:cxnSp macro="">
      <xdr:nvCxnSpPr>
        <xdr:cNvPr id="181" name="直線コネクタ 180"/>
        <xdr:cNvCxnSpPr/>
      </xdr:nvCxnSpPr>
      <xdr:spPr>
        <a:xfrm flipV="1">
          <a:off x="2908300" y="13490104"/>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166624</xdr:rowOff>
    </xdr:from>
    <xdr:to>
      <xdr:col>5</xdr:col>
      <xdr:colOff>409575</xdr:colOff>
      <xdr:row>78</xdr:row>
      <xdr:rowOff>96774</xdr:rowOff>
    </xdr:to>
    <xdr:sp macro="" textlink="">
      <xdr:nvSpPr>
        <xdr:cNvPr id="182" name="フローチャート : 判断 181"/>
        <xdr:cNvSpPr/>
      </xdr:nvSpPr>
      <xdr:spPr>
        <a:xfrm>
          <a:off x="3746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113301</xdr:rowOff>
    </xdr:from>
    <xdr:ext cx="469744" cy="259045"/>
    <xdr:sp macro="" textlink="">
      <xdr:nvSpPr>
        <xdr:cNvPr id="183" name="テキスト ボックス 182"/>
        <xdr:cNvSpPr txBox="1"/>
      </xdr:nvSpPr>
      <xdr:spPr>
        <a:xfrm>
          <a:off x="3562427" y="1314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131699</xdr:rowOff>
    </xdr:from>
    <xdr:to>
      <xdr:col>4</xdr:col>
      <xdr:colOff>155575</xdr:colOff>
      <xdr:row>78</xdr:row>
      <xdr:rowOff>141594</xdr:rowOff>
    </xdr:to>
    <xdr:cxnSp macro="">
      <xdr:nvCxnSpPr>
        <xdr:cNvPr id="184" name="直線コネクタ 183"/>
        <xdr:cNvCxnSpPr/>
      </xdr:nvCxnSpPr>
      <xdr:spPr>
        <a:xfrm flipV="1">
          <a:off x="2019300" y="13504799"/>
          <a:ext cx="889000" cy="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163195</xdr:rowOff>
    </xdr:from>
    <xdr:to>
      <xdr:col>4</xdr:col>
      <xdr:colOff>206375</xdr:colOff>
      <xdr:row>78</xdr:row>
      <xdr:rowOff>93345</xdr:rowOff>
    </xdr:to>
    <xdr:sp macro="" textlink="">
      <xdr:nvSpPr>
        <xdr:cNvPr id="185" name="フローチャート : 判断 184"/>
        <xdr:cNvSpPr/>
      </xdr:nvSpPr>
      <xdr:spPr>
        <a:xfrm>
          <a:off x="2857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109872</xdr:rowOff>
    </xdr:from>
    <xdr:ext cx="469744" cy="259045"/>
    <xdr:sp macro="" textlink="">
      <xdr:nvSpPr>
        <xdr:cNvPr id="186" name="テキスト ボックス 185"/>
        <xdr:cNvSpPr txBox="1"/>
      </xdr:nvSpPr>
      <xdr:spPr>
        <a:xfrm>
          <a:off x="2673427"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141594</xdr:rowOff>
    </xdr:from>
    <xdr:to>
      <xdr:col>2</xdr:col>
      <xdr:colOff>638175</xdr:colOff>
      <xdr:row>78</xdr:row>
      <xdr:rowOff>151913</xdr:rowOff>
    </xdr:to>
    <xdr:cxnSp macro="">
      <xdr:nvCxnSpPr>
        <xdr:cNvPr id="187" name="直線コネクタ 186"/>
        <xdr:cNvCxnSpPr/>
      </xdr:nvCxnSpPr>
      <xdr:spPr>
        <a:xfrm flipV="1">
          <a:off x="1130300" y="13514694"/>
          <a:ext cx="889000" cy="1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17120</xdr:rowOff>
    </xdr:from>
    <xdr:to>
      <xdr:col>3</xdr:col>
      <xdr:colOff>3175</xdr:colOff>
      <xdr:row>78</xdr:row>
      <xdr:rowOff>118720</xdr:rowOff>
    </xdr:to>
    <xdr:sp macro="" textlink="">
      <xdr:nvSpPr>
        <xdr:cNvPr id="188" name="フローチャート : 判断 187"/>
        <xdr:cNvSpPr/>
      </xdr:nvSpPr>
      <xdr:spPr>
        <a:xfrm>
          <a:off x="1968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135247</xdr:rowOff>
    </xdr:from>
    <xdr:ext cx="469744" cy="259045"/>
    <xdr:sp macro="" textlink="">
      <xdr:nvSpPr>
        <xdr:cNvPr id="189" name="テキスト ボックス 188"/>
        <xdr:cNvSpPr txBox="1"/>
      </xdr:nvSpPr>
      <xdr:spPr>
        <a:xfrm>
          <a:off x="1784427"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11471</xdr:rowOff>
    </xdr:from>
    <xdr:to>
      <xdr:col>1</xdr:col>
      <xdr:colOff>485775</xdr:colOff>
      <xdr:row>78</xdr:row>
      <xdr:rowOff>113071</xdr:rowOff>
    </xdr:to>
    <xdr:sp macro="" textlink="">
      <xdr:nvSpPr>
        <xdr:cNvPr id="190" name="フローチャート : 判断 189"/>
        <xdr:cNvSpPr/>
      </xdr:nvSpPr>
      <xdr:spPr>
        <a:xfrm>
          <a:off x="1079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129598</xdr:rowOff>
    </xdr:from>
    <xdr:ext cx="469744" cy="259045"/>
    <xdr:sp macro="" textlink="">
      <xdr:nvSpPr>
        <xdr:cNvPr id="191" name="テキスト ボックス 190"/>
        <xdr:cNvSpPr txBox="1"/>
      </xdr:nvSpPr>
      <xdr:spPr>
        <a:xfrm>
          <a:off x="895427" y="13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28518</xdr:rowOff>
    </xdr:from>
    <xdr:to>
      <xdr:col>6</xdr:col>
      <xdr:colOff>561975</xdr:colOff>
      <xdr:row>78</xdr:row>
      <xdr:rowOff>130118</xdr:rowOff>
    </xdr:to>
    <xdr:sp macro="" textlink="">
      <xdr:nvSpPr>
        <xdr:cNvPr id="197" name="円/楕円 196"/>
        <xdr:cNvSpPr/>
      </xdr:nvSpPr>
      <xdr:spPr>
        <a:xfrm>
          <a:off x="4584700" y="134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6945</xdr:rowOff>
    </xdr:from>
    <xdr:ext cx="469744" cy="259045"/>
    <xdr:sp macro="" textlink="">
      <xdr:nvSpPr>
        <xdr:cNvPr id="198" name="維持補修費該当値テキスト"/>
        <xdr:cNvSpPr txBox="1"/>
      </xdr:nvSpPr>
      <xdr:spPr>
        <a:xfrm>
          <a:off x="4686300" y="1338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66204</xdr:rowOff>
    </xdr:from>
    <xdr:to>
      <xdr:col>5</xdr:col>
      <xdr:colOff>409575</xdr:colOff>
      <xdr:row>78</xdr:row>
      <xdr:rowOff>167804</xdr:rowOff>
    </xdr:to>
    <xdr:sp macro="" textlink="">
      <xdr:nvSpPr>
        <xdr:cNvPr id="199" name="円/楕円 198"/>
        <xdr:cNvSpPr/>
      </xdr:nvSpPr>
      <xdr:spPr>
        <a:xfrm>
          <a:off x="3746500" y="1343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158931</xdr:rowOff>
    </xdr:from>
    <xdr:ext cx="469744" cy="259045"/>
    <xdr:sp macro="" textlink="">
      <xdr:nvSpPr>
        <xdr:cNvPr id="200" name="テキスト ボックス 199"/>
        <xdr:cNvSpPr txBox="1"/>
      </xdr:nvSpPr>
      <xdr:spPr>
        <a:xfrm>
          <a:off x="3562427" y="1353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80899</xdr:rowOff>
    </xdr:from>
    <xdr:to>
      <xdr:col>4</xdr:col>
      <xdr:colOff>206375</xdr:colOff>
      <xdr:row>79</xdr:row>
      <xdr:rowOff>11049</xdr:rowOff>
    </xdr:to>
    <xdr:sp macro="" textlink="">
      <xdr:nvSpPr>
        <xdr:cNvPr id="201" name="円/楕円 200"/>
        <xdr:cNvSpPr/>
      </xdr:nvSpPr>
      <xdr:spPr>
        <a:xfrm>
          <a:off x="2857500" y="1345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2176</xdr:rowOff>
    </xdr:from>
    <xdr:ext cx="469744" cy="259045"/>
    <xdr:sp macro="" textlink="">
      <xdr:nvSpPr>
        <xdr:cNvPr id="202" name="テキスト ボックス 201"/>
        <xdr:cNvSpPr txBox="1"/>
      </xdr:nvSpPr>
      <xdr:spPr>
        <a:xfrm>
          <a:off x="2673427" y="1354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90794</xdr:rowOff>
    </xdr:from>
    <xdr:to>
      <xdr:col>3</xdr:col>
      <xdr:colOff>3175</xdr:colOff>
      <xdr:row>79</xdr:row>
      <xdr:rowOff>20944</xdr:rowOff>
    </xdr:to>
    <xdr:sp macro="" textlink="">
      <xdr:nvSpPr>
        <xdr:cNvPr id="203" name="円/楕円 202"/>
        <xdr:cNvSpPr/>
      </xdr:nvSpPr>
      <xdr:spPr>
        <a:xfrm>
          <a:off x="1968500" y="134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12071</xdr:rowOff>
    </xdr:from>
    <xdr:ext cx="469744" cy="259045"/>
    <xdr:sp macro="" textlink="">
      <xdr:nvSpPr>
        <xdr:cNvPr id="204" name="テキスト ボックス 203"/>
        <xdr:cNvSpPr txBox="1"/>
      </xdr:nvSpPr>
      <xdr:spPr>
        <a:xfrm>
          <a:off x="1784427" y="1355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101113</xdr:rowOff>
    </xdr:from>
    <xdr:to>
      <xdr:col>1</xdr:col>
      <xdr:colOff>485775</xdr:colOff>
      <xdr:row>79</xdr:row>
      <xdr:rowOff>31263</xdr:rowOff>
    </xdr:to>
    <xdr:sp macro="" textlink="">
      <xdr:nvSpPr>
        <xdr:cNvPr id="205" name="円/楕円 204"/>
        <xdr:cNvSpPr/>
      </xdr:nvSpPr>
      <xdr:spPr>
        <a:xfrm>
          <a:off x="1079500" y="134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22390</xdr:rowOff>
    </xdr:from>
    <xdr:ext cx="469744" cy="259045"/>
    <xdr:sp macro="" textlink="">
      <xdr:nvSpPr>
        <xdr:cNvPr id="206" name="テキスト ボックス 205"/>
        <xdr:cNvSpPr txBox="1"/>
      </xdr:nvSpPr>
      <xdr:spPr>
        <a:xfrm>
          <a:off x="895427" y="1356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110,863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155905</xdr:rowOff>
    </xdr:from>
    <xdr:to>
      <xdr:col>6</xdr:col>
      <xdr:colOff>511175</xdr:colOff>
      <xdr:row>97</xdr:row>
      <xdr:rowOff>47231</xdr:rowOff>
    </xdr:to>
    <xdr:cxnSp macro="">
      <xdr:nvCxnSpPr>
        <xdr:cNvPr id="236" name="直線コネクタ 235"/>
        <xdr:cNvCxnSpPr/>
      </xdr:nvCxnSpPr>
      <xdr:spPr>
        <a:xfrm flipV="1">
          <a:off x="3797300" y="16615105"/>
          <a:ext cx="838200" cy="6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47231</xdr:rowOff>
    </xdr:from>
    <xdr:to>
      <xdr:col>5</xdr:col>
      <xdr:colOff>358775</xdr:colOff>
      <xdr:row>97</xdr:row>
      <xdr:rowOff>76403</xdr:rowOff>
    </xdr:to>
    <xdr:cxnSp macro="">
      <xdr:nvCxnSpPr>
        <xdr:cNvPr id="239" name="直線コネクタ 238"/>
        <xdr:cNvCxnSpPr/>
      </xdr:nvCxnSpPr>
      <xdr:spPr>
        <a:xfrm flipV="1">
          <a:off x="2908300" y="16677881"/>
          <a:ext cx="889000" cy="2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33820</xdr:rowOff>
    </xdr:from>
    <xdr:to>
      <xdr:col>5</xdr:col>
      <xdr:colOff>409575</xdr:colOff>
      <xdr:row>97</xdr:row>
      <xdr:rowOff>135420</xdr:rowOff>
    </xdr:to>
    <xdr:sp macro="" textlink="">
      <xdr:nvSpPr>
        <xdr:cNvPr id="240" name="フローチャート : 判断 239"/>
        <xdr:cNvSpPr/>
      </xdr:nvSpPr>
      <xdr:spPr>
        <a:xfrm>
          <a:off x="3746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126547</xdr:rowOff>
    </xdr:from>
    <xdr:ext cx="534377" cy="259045"/>
    <xdr:sp macro="" textlink="">
      <xdr:nvSpPr>
        <xdr:cNvPr id="241" name="テキスト ボックス 240"/>
        <xdr:cNvSpPr txBox="1"/>
      </xdr:nvSpPr>
      <xdr:spPr>
        <a:xfrm>
          <a:off x="3530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76403</xdr:rowOff>
    </xdr:from>
    <xdr:to>
      <xdr:col>4</xdr:col>
      <xdr:colOff>155575</xdr:colOff>
      <xdr:row>97</xdr:row>
      <xdr:rowOff>169393</xdr:rowOff>
    </xdr:to>
    <xdr:cxnSp macro="">
      <xdr:nvCxnSpPr>
        <xdr:cNvPr id="242" name="直線コネクタ 241"/>
        <xdr:cNvCxnSpPr/>
      </xdr:nvCxnSpPr>
      <xdr:spPr>
        <a:xfrm flipV="1">
          <a:off x="2019300" y="16707053"/>
          <a:ext cx="889000" cy="9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129997</xdr:rowOff>
    </xdr:from>
    <xdr:to>
      <xdr:col>4</xdr:col>
      <xdr:colOff>206375</xdr:colOff>
      <xdr:row>98</xdr:row>
      <xdr:rowOff>60147</xdr:rowOff>
    </xdr:to>
    <xdr:sp macro="" textlink="">
      <xdr:nvSpPr>
        <xdr:cNvPr id="243" name="フローチャート : 判断 242"/>
        <xdr:cNvSpPr/>
      </xdr:nvSpPr>
      <xdr:spPr>
        <a:xfrm>
          <a:off x="2857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51274</xdr:rowOff>
    </xdr:from>
    <xdr:ext cx="534377" cy="259045"/>
    <xdr:sp macro="" textlink="">
      <xdr:nvSpPr>
        <xdr:cNvPr id="244" name="テキスト ボックス 243"/>
        <xdr:cNvSpPr txBox="1"/>
      </xdr:nvSpPr>
      <xdr:spPr>
        <a:xfrm>
          <a:off x="2641111" y="1685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169393</xdr:rowOff>
    </xdr:from>
    <xdr:to>
      <xdr:col>2</xdr:col>
      <xdr:colOff>638175</xdr:colOff>
      <xdr:row>98</xdr:row>
      <xdr:rowOff>16638</xdr:rowOff>
    </xdr:to>
    <xdr:cxnSp macro="">
      <xdr:nvCxnSpPr>
        <xdr:cNvPr id="245" name="直線コネクタ 244"/>
        <xdr:cNvCxnSpPr/>
      </xdr:nvCxnSpPr>
      <xdr:spPr>
        <a:xfrm flipV="1">
          <a:off x="1130300" y="16800043"/>
          <a:ext cx="889000" cy="1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33274</xdr:rowOff>
    </xdr:from>
    <xdr:to>
      <xdr:col>3</xdr:col>
      <xdr:colOff>3175</xdr:colOff>
      <xdr:row>98</xdr:row>
      <xdr:rowOff>134874</xdr:rowOff>
    </xdr:to>
    <xdr:sp macro="" textlink="">
      <xdr:nvSpPr>
        <xdr:cNvPr id="246" name="フローチャート : 判断 245"/>
        <xdr:cNvSpPr/>
      </xdr:nvSpPr>
      <xdr:spPr>
        <a:xfrm>
          <a:off x="1968500" y="168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126001</xdr:rowOff>
    </xdr:from>
    <xdr:ext cx="534377" cy="259045"/>
    <xdr:sp macro="" textlink="">
      <xdr:nvSpPr>
        <xdr:cNvPr id="247" name="テキスト ボックス 246"/>
        <xdr:cNvSpPr txBox="1"/>
      </xdr:nvSpPr>
      <xdr:spPr>
        <a:xfrm>
          <a:off x="1752111" y="169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51194</xdr:rowOff>
    </xdr:from>
    <xdr:to>
      <xdr:col>1</xdr:col>
      <xdr:colOff>485775</xdr:colOff>
      <xdr:row>98</xdr:row>
      <xdr:rowOff>152794</xdr:rowOff>
    </xdr:to>
    <xdr:sp macro="" textlink="">
      <xdr:nvSpPr>
        <xdr:cNvPr id="248" name="フローチャート : 判断 247"/>
        <xdr:cNvSpPr/>
      </xdr:nvSpPr>
      <xdr:spPr>
        <a:xfrm>
          <a:off x="1079500" y="1685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143921</xdr:rowOff>
    </xdr:from>
    <xdr:ext cx="534377" cy="259045"/>
    <xdr:sp macro="" textlink="">
      <xdr:nvSpPr>
        <xdr:cNvPr id="249" name="テキスト ボックス 248"/>
        <xdr:cNvSpPr txBox="1"/>
      </xdr:nvSpPr>
      <xdr:spPr>
        <a:xfrm>
          <a:off x="863111" y="1694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105105</xdr:rowOff>
    </xdr:from>
    <xdr:to>
      <xdr:col>6</xdr:col>
      <xdr:colOff>561975</xdr:colOff>
      <xdr:row>97</xdr:row>
      <xdr:rowOff>35255</xdr:rowOff>
    </xdr:to>
    <xdr:sp macro="" textlink="">
      <xdr:nvSpPr>
        <xdr:cNvPr id="255" name="円/楕円 254"/>
        <xdr:cNvSpPr/>
      </xdr:nvSpPr>
      <xdr:spPr>
        <a:xfrm>
          <a:off x="4584700" y="165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83532</xdr:rowOff>
    </xdr:from>
    <xdr:ext cx="534377" cy="259045"/>
    <xdr:sp macro="" textlink="">
      <xdr:nvSpPr>
        <xdr:cNvPr id="256" name="扶助費該当値テキスト"/>
        <xdr:cNvSpPr txBox="1"/>
      </xdr:nvSpPr>
      <xdr:spPr>
        <a:xfrm>
          <a:off x="4686300" y="1654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91,724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167881</xdr:rowOff>
    </xdr:from>
    <xdr:to>
      <xdr:col>5</xdr:col>
      <xdr:colOff>409575</xdr:colOff>
      <xdr:row>97</xdr:row>
      <xdr:rowOff>98031</xdr:rowOff>
    </xdr:to>
    <xdr:sp macro="" textlink="">
      <xdr:nvSpPr>
        <xdr:cNvPr id="257" name="円/楕円 256"/>
        <xdr:cNvSpPr/>
      </xdr:nvSpPr>
      <xdr:spPr>
        <a:xfrm>
          <a:off x="3746500" y="1662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114558</xdr:rowOff>
    </xdr:from>
    <xdr:ext cx="534377" cy="259045"/>
    <xdr:sp macro="" textlink="">
      <xdr:nvSpPr>
        <xdr:cNvPr id="258" name="テキスト ボックス 257"/>
        <xdr:cNvSpPr txBox="1"/>
      </xdr:nvSpPr>
      <xdr:spPr>
        <a:xfrm>
          <a:off x="3530111" y="1640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86,781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25603</xdr:rowOff>
    </xdr:from>
    <xdr:to>
      <xdr:col>4</xdr:col>
      <xdr:colOff>206375</xdr:colOff>
      <xdr:row>97</xdr:row>
      <xdr:rowOff>127203</xdr:rowOff>
    </xdr:to>
    <xdr:sp macro="" textlink="">
      <xdr:nvSpPr>
        <xdr:cNvPr id="259" name="円/楕円 258"/>
        <xdr:cNvSpPr/>
      </xdr:nvSpPr>
      <xdr:spPr>
        <a:xfrm>
          <a:off x="2857500" y="166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143730</xdr:rowOff>
    </xdr:from>
    <xdr:ext cx="534377" cy="259045"/>
    <xdr:sp macro="" textlink="">
      <xdr:nvSpPr>
        <xdr:cNvPr id="260" name="テキスト ボックス 259"/>
        <xdr:cNvSpPr txBox="1"/>
      </xdr:nvSpPr>
      <xdr:spPr>
        <a:xfrm>
          <a:off x="2641111" y="1643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84,484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118593</xdr:rowOff>
    </xdr:from>
    <xdr:to>
      <xdr:col>3</xdr:col>
      <xdr:colOff>3175</xdr:colOff>
      <xdr:row>98</xdr:row>
      <xdr:rowOff>48743</xdr:rowOff>
    </xdr:to>
    <xdr:sp macro="" textlink="">
      <xdr:nvSpPr>
        <xdr:cNvPr id="261" name="円/楕円 260"/>
        <xdr:cNvSpPr/>
      </xdr:nvSpPr>
      <xdr:spPr>
        <a:xfrm>
          <a:off x="1968500" y="1674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65270</xdr:rowOff>
    </xdr:from>
    <xdr:ext cx="534377" cy="259045"/>
    <xdr:sp macro="" textlink="">
      <xdr:nvSpPr>
        <xdr:cNvPr id="262" name="テキスト ボックス 261"/>
        <xdr:cNvSpPr txBox="1"/>
      </xdr:nvSpPr>
      <xdr:spPr>
        <a:xfrm>
          <a:off x="1752111" y="165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77,162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137288</xdr:rowOff>
    </xdr:from>
    <xdr:to>
      <xdr:col>1</xdr:col>
      <xdr:colOff>485775</xdr:colOff>
      <xdr:row>98</xdr:row>
      <xdr:rowOff>67438</xdr:rowOff>
    </xdr:to>
    <xdr:sp macro="" textlink="">
      <xdr:nvSpPr>
        <xdr:cNvPr id="263" name="円/楕円 262"/>
        <xdr:cNvSpPr/>
      </xdr:nvSpPr>
      <xdr:spPr>
        <a:xfrm>
          <a:off x="1079500" y="1676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83965</xdr:rowOff>
    </xdr:from>
    <xdr:ext cx="534377" cy="259045"/>
    <xdr:sp macro="" textlink="">
      <xdr:nvSpPr>
        <xdr:cNvPr id="264" name="テキスト ボックス 263"/>
        <xdr:cNvSpPr txBox="1"/>
      </xdr:nvSpPr>
      <xdr:spPr>
        <a:xfrm>
          <a:off x="863111" y="1654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127460</xdr:rowOff>
    </xdr:from>
    <xdr:to>
      <xdr:col>15</xdr:col>
      <xdr:colOff>180975</xdr:colOff>
      <xdr:row>37</xdr:row>
      <xdr:rowOff>56013</xdr:rowOff>
    </xdr:to>
    <xdr:cxnSp macro="">
      <xdr:nvCxnSpPr>
        <xdr:cNvPr id="297" name="直線コネクタ 296"/>
        <xdr:cNvCxnSpPr/>
      </xdr:nvCxnSpPr>
      <xdr:spPr>
        <a:xfrm flipV="1">
          <a:off x="9639300" y="6299660"/>
          <a:ext cx="838200" cy="10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56013</xdr:rowOff>
    </xdr:from>
    <xdr:to>
      <xdr:col>14</xdr:col>
      <xdr:colOff>28575</xdr:colOff>
      <xdr:row>37</xdr:row>
      <xdr:rowOff>119964</xdr:rowOff>
    </xdr:to>
    <xdr:cxnSp macro="">
      <xdr:nvCxnSpPr>
        <xdr:cNvPr id="300" name="直線コネクタ 299"/>
        <xdr:cNvCxnSpPr/>
      </xdr:nvCxnSpPr>
      <xdr:spPr>
        <a:xfrm flipV="1">
          <a:off x="8750300" y="6399663"/>
          <a:ext cx="889000" cy="6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142392</xdr:rowOff>
    </xdr:from>
    <xdr:to>
      <xdr:col>14</xdr:col>
      <xdr:colOff>79375</xdr:colOff>
      <xdr:row>36</xdr:row>
      <xdr:rowOff>72542</xdr:rowOff>
    </xdr:to>
    <xdr:sp macro="" textlink="">
      <xdr:nvSpPr>
        <xdr:cNvPr id="301" name="フローチャート : 判断 300"/>
        <xdr:cNvSpPr/>
      </xdr:nvSpPr>
      <xdr:spPr>
        <a:xfrm>
          <a:off x="9588500" y="614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89069</xdr:rowOff>
    </xdr:from>
    <xdr:ext cx="534377" cy="259045"/>
    <xdr:sp macro="" textlink="">
      <xdr:nvSpPr>
        <xdr:cNvPr id="302" name="テキスト ボックス 301"/>
        <xdr:cNvSpPr txBox="1"/>
      </xdr:nvSpPr>
      <xdr:spPr>
        <a:xfrm>
          <a:off x="9372111" y="591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119964</xdr:rowOff>
    </xdr:from>
    <xdr:to>
      <xdr:col>12</xdr:col>
      <xdr:colOff>511175</xdr:colOff>
      <xdr:row>37</xdr:row>
      <xdr:rowOff>145091</xdr:rowOff>
    </xdr:to>
    <xdr:cxnSp macro="">
      <xdr:nvCxnSpPr>
        <xdr:cNvPr id="303" name="直線コネクタ 302"/>
        <xdr:cNvCxnSpPr/>
      </xdr:nvCxnSpPr>
      <xdr:spPr>
        <a:xfrm flipV="1">
          <a:off x="7861300" y="6463614"/>
          <a:ext cx="889000" cy="2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42580</xdr:rowOff>
    </xdr:from>
    <xdr:to>
      <xdr:col>12</xdr:col>
      <xdr:colOff>561975</xdr:colOff>
      <xdr:row>36</xdr:row>
      <xdr:rowOff>144180</xdr:rowOff>
    </xdr:to>
    <xdr:sp macro="" textlink="">
      <xdr:nvSpPr>
        <xdr:cNvPr id="304" name="フローチャート : 判断 303"/>
        <xdr:cNvSpPr/>
      </xdr:nvSpPr>
      <xdr:spPr>
        <a:xfrm>
          <a:off x="8699500" y="62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160707</xdr:rowOff>
    </xdr:from>
    <xdr:ext cx="534377" cy="259045"/>
    <xdr:sp macro="" textlink="">
      <xdr:nvSpPr>
        <xdr:cNvPr id="305" name="テキスト ボックス 304"/>
        <xdr:cNvSpPr txBox="1"/>
      </xdr:nvSpPr>
      <xdr:spPr>
        <a:xfrm>
          <a:off x="8483111" y="599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145091</xdr:rowOff>
    </xdr:from>
    <xdr:to>
      <xdr:col>11</xdr:col>
      <xdr:colOff>307975</xdr:colOff>
      <xdr:row>38</xdr:row>
      <xdr:rowOff>14284</xdr:rowOff>
    </xdr:to>
    <xdr:cxnSp macro="">
      <xdr:nvCxnSpPr>
        <xdr:cNvPr id="306" name="直線コネクタ 305"/>
        <xdr:cNvCxnSpPr/>
      </xdr:nvCxnSpPr>
      <xdr:spPr>
        <a:xfrm flipV="1">
          <a:off x="6972300" y="6488741"/>
          <a:ext cx="889000" cy="4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50228</xdr:rowOff>
    </xdr:from>
    <xdr:to>
      <xdr:col>11</xdr:col>
      <xdr:colOff>358775</xdr:colOff>
      <xdr:row>36</xdr:row>
      <xdr:rowOff>151828</xdr:rowOff>
    </xdr:to>
    <xdr:sp macro="" textlink="">
      <xdr:nvSpPr>
        <xdr:cNvPr id="307" name="フローチャート : 判断 306"/>
        <xdr:cNvSpPr/>
      </xdr:nvSpPr>
      <xdr:spPr>
        <a:xfrm>
          <a:off x="7810500" y="62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168355</xdr:rowOff>
    </xdr:from>
    <xdr:ext cx="534377" cy="259045"/>
    <xdr:sp macro="" textlink="">
      <xdr:nvSpPr>
        <xdr:cNvPr id="308" name="テキスト ボックス 307"/>
        <xdr:cNvSpPr txBox="1"/>
      </xdr:nvSpPr>
      <xdr:spPr>
        <a:xfrm>
          <a:off x="7594111" y="599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79089</xdr:rowOff>
    </xdr:from>
    <xdr:to>
      <xdr:col>10</xdr:col>
      <xdr:colOff>155575</xdr:colOff>
      <xdr:row>37</xdr:row>
      <xdr:rowOff>9239</xdr:rowOff>
    </xdr:to>
    <xdr:sp macro="" textlink="">
      <xdr:nvSpPr>
        <xdr:cNvPr id="309" name="フローチャート : 判断 308"/>
        <xdr:cNvSpPr/>
      </xdr:nvSpPr>
      <xdr:spPr>
        <a:xfrm>
          <a:off x="6921500" y="625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25766</xdr:rowOff>
    </xdr:from>
    <xdr:ext cx="534377" cy="259045"/>
    <xdr:sp macro="" textlink="">
      <xdr:nvSpPr>
        <xdr:cNvPr id="310" name="テキスト ボックス 309"/>
        <xdr:cNvSpPr txBox="1"/>
      </xdr:nvSpPr>
      <xdr:spPr>
        <a:xfrm>
          <a:off x="6705111" y="602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76660</xdr:rowOff>
    </xdr:from>
    <xdr:to>
      <xdr:col>15</xdr:col>
      <xdr:colOff>231775</xdr:colOff>
      <xdr:row>37</xdr:row>
      <xdr:rowOff>6810</xdr:rowOff>
    </xdr:to>
    <xdr:sp macro="" textlink="">
      <xdr:nvSpPr>
        <xdr:cNvPr id="316" name="円/楕円 315"/>
        <xdr:cNvSpPr/>
      </xdr:nvSpPr>
      <xdr:spPr>
        <a:xfrm>
          <a:off x="10426700" y="624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55087</xdr:rowOff>
    </xdr:from>
    <xdr:ext cx="534377" cy="259045"/>
    <xdr:sp macro="" textlink="">
      <xdr:nvSpPr>
        <xdr:cNvPr id="317" name="補助費等該当値テキスト"/>
        <xdr:cNvSpPr txBox="1"/>
      </xdr:nvSpPr>
      <xdr:spPr>
        <a:xfrm>
          <a:off x="10528300" y="622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55,285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5213</xdr:rowOff>
    </xdr:from>
    <xdr:to>
      <xdr:col>14</xdr:col>
      <xdr:colOff>79375</xdr:colOff>
      <xdr:row>37</xdr:row>
      <xdr:rowOff>106813</xdr:rowOff>
    </xdr:to>
    <xdr:sp macro="" textlink="">
      <xdr:nvSpPr>
        <xdr:cNvPr id="318" name="円/楕円 317"/>
        <xdr:cNvSpPr/>
      </xdr:nvSpPr>
      <xdr:spPr>
        <a:xfrm>
          <a:off x="9588500" y="634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97940</xdr:rowOff>
    </xdr:from>
    <xdr:ext cx="534377" cy="259045"/>
    <xdr:sp macro="" textlink="">
      <xdr:nvSpPr>
        <xdr:cNvPr id="319" name="テキスト ボックス 318"/>
        <xdr:cNvSpPr txBox="1"/>
      </xdr:nvSpPr>
      <xdr:spPr>
        <a:xfrm>
          <a:off x="9372111" y="644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44,786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69164</xdr:rowOff>
    </xdr:from>
    <xdr:to>
      <xdr:col>12</xdr:col>
      <xdr:colOff>561975</xdr:colOff>
      <xdr:row>37</xdr:row>
      <xdr:rowOff>170765</xdr:rowOff>
    </xdr:to>
    <xdr:sp macro="" textlink="">
      <xdr:nvSpPr>
        <xdr:cNvPr id="320" name="円/楕円 319"/>
        <xdr:cNvSpPr/>
      </xdr:nvSpPr>
      <xdr:spPr>
        <a:xfrm>
          <a:off x="8699500" y="64128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161891</xdr:rowOff>
    </xdr:from>
    <xdr:ext cx="534377" cy="259045"/>
    <xdr:sp macro="" textlink="">
      <xdr:nvSpPr>
        <xdr:cNvPr id="321" name="テキスト ボックス 320"/>
        <xdr:cNvSpPr txBox="1"/>
      </xdr:nvSpPr>
      <xdr:spPr>
        <a:xfrm>
          <a:off x="8483111" y="650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38,072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94291</xdr:rowOff>
    </xdr:from>
    <xdr:to>
      <xdr:col>11</xdr:col>
      <xdr:colOff>358775</xdr:colOff>
      <xdr:row>38</xdr:row>
      <xdr:rowOff>24441</xdr:rowOff>
    </xdr:to>
    <xdr:sp macro="" textlink="">
      <xdr:nvSpPr>
        <xdr:cNvPr id="322" name="円/楕円 321"/>
        <xdr:cNvSpPr/>
      </xdr:nvSpPr>
      <xdr:spPr>
        <a:xfrm>
          <a:off x="7810500" y="643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15568</xdr:rowOff>
    </xdr:from>
    <xdr:ext cx="534377" cy="259045"/>
    <xdr:sp macro="" textlink="">
      <xdr:nvSpPr>
        <xdr:cNvPr id="323" name="テキスト ボックス 322"/>
        <xdr:cNvSpPr txBox="1"/>
      </xdr:nvSpPr>
      <xdr:spPr>
        <a:xfrm>
          <a:off x="7594111" y="653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35,434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134934</xdr:rowOff>
    </xdr:from>
    <xdr:to>
      <xdr:col>10</xdr:col>
      <xdr:colOff>155575</xdr:colOff>
      <xdr:row>38</xdr:row>
      <xdr:rowOff>65084</xdr:rowOff>
    </xdr:to>
    <xdr:sp macro="" textlink="">
      <xdr:nvSpPr>
        <xdr:cNvPr id="324" name="円/楕円 323"/>
        <xdr:cNvSpPr/>
      </xdr:nvSpPr>
      <xdr:spPr>
        <a:xfrm>
          <a:off x="6921500" y="647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56211</xdr:rowOff>
    </xdr:from>
    <xdr:ext cx="534377" cy="259045"/>
    <xdr:sp macro="" textlink="">
      <xdr:nvSpPr>
        <xdr:cNvPr id="325" name="テキスト ボックス 324"/>
        <xdr:cNvSpPr txBox="1"/>
      </xdr:nvSpPr>
      <xdr:spPr>
        <a:xfrm>
          <a:off x="6705111" y="657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37113</xdr:rowOff>
    </xdr:from>
    <xdr:to>
      <xdr:col>15</xdr:col>
      <xdr:colOff>180975</xdr:colOff>
      <xdr:row>55</xdr:row>
      <xdr:rowOff>32139</xdr:rowOff>
    </xdr:to>
    <xdr:cxnSp macro="">
      <xdr:nvCxnSpPr>
        <xdr:cNvPr id="352" name="直線コネクタ 351"/>
        <xdr:cNvCxnSpPr/>
      </xdr:nvCxnSpPr>
      <xdr:spPr>
        <a:xfrm flipV="1">
          <a:off x="9639300" y="9123963"/>
          <a:ext cx="838200" cy="33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32139</xdr:rowOff>
    </xdr:from>
    <xdr:to>
      <xdr:col>14</xdr:col>
      <xdr:colOff>28575</xdr:colOff>
      <xdr:row>55</xdr:row>
      <xdr:rowOff>162729</xdr:rowOff>
    </xdr:to>
    <xdr:cxnSp macro="">
      <xdr:nvCxnSpPr>
        <xdr:cNvPr id="355" name="直線コネクタ 354"/>
        <xdr:cNvCxnSpPr/>
      </xdr:nvCxnSpPr>
      <xdr:spPr>
        <a:xfrm flipV="1">
          <a:off x="8750300" y="9461889"/>
          <a:ext cx="889000" cy="13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29583</xdr:rowOff>
    </xdr:from>
    <xdr:to>
      <xdr:col>14</xdr:col>
      <xdr:colOff>79375</xdr:colOff>
      <xdr:row>56</xdr:row>
      <xdr:rowOff>131183</xdr:rowOff>
    </xdr:to>
    <xdr:sp macro="" textlink="">
      <xdr:nvSpPr>
        <xdr:cNvPr id="356" name="フローチャート : 判断 355"/>
        <xdr:cNvSpPr/>
      </xdr:nvSpPr>
      <xdr:spPr>
        <a:xfrm>
          <a:off x="9588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122310</xdr:rowOff>
    </xdr:from>
    <xdr:ext cx="534377" cy="259045"/>
    <xdr:sp macro="" textlink="">
      <xdr:nvSpPr>
        <xdr:cNvPr id="357" name="テキスト ボックス 356"/>
        <xdr:cNvSpPr txBox="1"/>
      </xdr:nvSpPr>
      <xdr:spPr>
        <a:xfrm>
          <a:off x="9372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39473</xdr:rowOff>
    </xdr:from>
    <xdr:to>
      <xdr:col>12</xdr:col>
      <xdr:colOff>511175</xdr:colOff>
      <xdr:row>55</xdr:row>
      <xdr:rowOff>162729</xdr:rowOff>
    </xdr:to>
    <xdr:cxnSp macro="">
      <xdr:nvCxnSpPr>
        <xdr:cNvPr id="358" name="直線コネクタ 357"/>
        <xdr:cNvCxnSpPr/>
      </xdr:nvCxnSpPr>
      <xdr:spPr>
        <a:xfrm>
          <a:off x="7861300" y="9469223"/>
          <a:ext cx="889000" cy="12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49475</xdr:rowOff>
    </xdr:from>
    <xdr:to>
      <xdr:col>12</xdr:col>
      <xdr:colOff>561975</xdr:colOff>
      <xdr:row>56</xdr:row>
      <xdr:rowOff>151075</xdr:rowOff>
    </xdr:to>
    <xdr:sp macro="" textlink="">
      <xdr:nvSpPr>
        <xdr:cNvPr id="359" name="フローチャート : 判断 358"/>
        <xdr:cNvSpPr/>
      </xdr:nvSpPr>
      <xdr:spPr>
        <a:xfrm>
          <a:off x="8699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142202</xdr:rowOff>
    </xdr:from>
    <xdr:ext cx="534377" cy="259045"/>
    <xdr:sp macro="" textlink="">
      <xdr:nvSpPr>
        <xdr:cNvPr id="360" name="テキスト ボックス 359"/>
        <xdr:cNvSpPr txBox="1"/>
      </xdr:nvSpPr>
      <xdr:spPr>
        <a:xfrm>
          <a:off x="8483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39473</xdr:rowOff>
    </xdr:from>
    <xdr:to>
      <xdr:col>11</xdr:col>
      <xdr:colOff>307975</xdr:colOff>
      <xdr:row>56</xdr:row>
      <xdr:rowOff>49192</xdr:rowOff>
    </xdr:to>
    <xdr:cxnSp macro="">
      <xdr:nvCxnSpPr>
        <xdr:cNvPr id="361" name="直線コネクタ 360"/>
        <xdr:cNvCxnSpPr/>
      </xdr:nvCxnSpPr>
      <xdr:spPr>
        <a:xfrm flipV="1">
          <a:off x="6972300" y="9469223"/>
          <a:ext cx="889000" cy="18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45973</xdr:rowOff>
    </xdr:from>
    <xdr:to>
      <xdr:col>11</xdr:col>
      <xdr:colOff>358775</xdr:colOff>
      <xdr:row>56</xdr:row>
      <xdr:rowOff>147573</xdr:rowOff>
    </xdr:to>
    <xdr:sp macro="" textlink="">
      <xdr:nvSpPr>
        <xdr:cNvPr id="362" name="フローチャート : 判断 361"/>
        <xdr:cNvSpPr/>
      </xdr:nvSpPr>
      <xdr:spPr>
        <a:xfrm>
          <a:off x="7810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138700</xdr:rowOff>
    </xdr:from>
    <xdr:ext cx="534377" cy="259045"/>
    <xdr:sp macro="" textlink="">
      <xdr:nvSpPr>
        <xdr:cNvPr id="363" name="テキスト ボックス 362"/>
        <xdr:cNvSpPr txBox="1"/>
      </xdr:nvSpPr>
      <xdr:spPr>
        <a:xfrm>
          <a:off x="7594111" y="97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109524</xdr:rowOff>
    </xdr:from>
    <xdr:to>
      <xdr:col>10</xdr:col>
      <xdr:colOff>155575</xdr:colOff>
      <xdr:row>57</xdr:row>
      <xdr:rowOff>39674</xdr:rowOff>
    </xdr:to>
    <xdr:sp macro="" textlink="">
      <xdr:nvSpPr>
        <xdr:cNvPr id="364" name="フローチャート : 判断 363"/>
        <xdr:cNvSpPr/>
      </xdr:nvSpPr>
      <xdr:spPr>
        <a:xfrm>
          <a:off x="6921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30801</xdr:rowOff>
    </xdr:from>
    <xdr:ext cx="534377" cy="259045"/>
    <xdr:sp macro="" textlink="">
      <xdr:nvSpPr>
        <xdr:cNvPr id="365" name="テキスト ボックス 364"/>
        <xdr:cNvSpPr txBox="1"/>
      </xdr:nvSpPr>
      <xdr:spPr>
        <a:xfrm>
          <a:off x="6705111" y="980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157763</xdr:rowOff>
    </xdr:from>
    <xdr:to>
      <xdr:col>15</xdr:col>
      <xdr:colOff>231775</xdr:colOff>
      <xdr:row>53</xdr:row>
      <xdr:rowOff>87913</xdr:rowOff>
    </xdr:to>
    <xdr:sp macro="" textlink="">
      <xdr:nvSpPr>
        <xdr:cNvPr id="371" name="円/楕円 370"/>
        <xdr:cNvSpPr/>
      </xdr:nvSpPr>
      <xdr:spPr>
        <a:xfrm>
          <a:off x="10426700" y="907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72690</xdr:rowOff>
    </xdr:from>
    <xdr:ext cx="599010" cy="259045"/>
    <xdr:sp macro="" textlink="">
      <xdr:nvSpPr>
        <xdr:cNvPr id="372" name="普通建設事業費該当値テキスト"/>
        <xdr:cNvSpPr txBox="1"/>
      </xdr:nvSpPr>
      <xdr:spPr>
        <a:xfrm>
          <a:off x="10528300" y="898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209,938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152789</xdr:rowOff>
    </xdr:from>
    <xdr:to>
      <xdr:col>14</xdr:col>
      <xdr:colOff>79375</xdr:colOff>
      <xdr:row>55</xdr:row>
      <xdr:rowOff>82939</xdr:rowOff>
    </xdr:to>
    <xdr:sp macro="" textlink="">
      <xdr:nvSpPr>
        <xdr:cNvPr id="373" name="円/楕円 372"/>
        <xdr:cNvSpPr/>
      </xdr:nvSpPr>
      <xdr:spPr>
        <a:xfrm>
          <a:off x="9588500" y="941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99466</xdr:rowOff>
    </xdr:from>
    <xdr:ext cx="599010" cy="259045"/>
    <xdr:sp macro="" textlink="">
      <xdr:nvSpPr>
        <xdr:cNvPr id="374" name="テキスト ボックス 373"/>
        <xdr:cNvSpPr txBox="1"/>
      </xdr:nvSpPr>
      <xdr:spPr>
        <a:xfrm>
          <a:off x="9339794" y="918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136,026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111929</xdr:rowOff>
    </xdr:from>
    <xdr:to>
      <xdr:col>12</xdr:col>
      <xdr:colOff>561975</xdr:colOff>
      <xdr:row>56</xdr:row>
      <xdr:rowOff>42079</xdr:rowOff>
    </xdr:to>
    <xdr:sp macro="" textlink="">
      <xdr:nvSpPr>
        <xdr:cNvPr id="375" name="円/楕円 374"/>
        <xdr:cNvSpPr/>
      </xdr:nvSpPr>
      <xdr:spPr>
        <a:xfrm>
          <a:off x="8699500" y="954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58606</xdr:rowOff>
    </xdr:from>
    <xdr:ext cx="599010" cy="259045"/>
    <xdr:sp macro="" textlink="">
      <xdr:nvSpPr>
        <xdr:cNvPr id="376" name="テキスト ボックス 375"/>
        <xdr:cNvSpPr txBox="1"/>
      </xdr:nvSpPr>
      <xdr:spPr>
        <a:xfrm>
          <a:off x="8450794" y="931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107,463</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160123</xdr:rowOff>
    </xdr:from>
    <xdr:to>
      <xdr:col>11</xdr:col>
      <xdr:colOff>358775</xdr:colOff>
      <xdr:row>55</xdr:row>
      <xdr:rowOff>90273</xdr:rowOff>
    </xdr:to>
    <xdr:sp macro="" textlink="">
      <xdr:nvSpPr>
        <xdr:cNvPr id="377" name="円/楕円 376"/>
        <xdr:cNvSpPr/>
      </xdr:nvSpPr>
      <xdr:spPr>
        <a:xfrm>
          <a:off x="7810500" y="941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106800</xdr:rowOff>
    </xdr:from>
    <xdr:ext cx="599010" cy="259045"/>
    <xdr:sp macro="" textlink="">
      <xdr:nvSpPr>
        <xdr:cNvPr id="378" name="テキスト ボックス 377"/>
        <xdr:cNvSpPr txBox="1"/>
      </xdr:nvSpPr>
      <xdr:spPr>
        <a:xfrm>
          <a:off x="7561794" y="919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134,422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169842</xdr:rowOff>
    </xdr:from>
    <xdr:to>
      <xdr:col>10</xdr:col>
      <xdr:colOff>155575</xdr:colOff>
      <xdr:row>56</xdr:row>
      <xdr:rowOff>99992</xdr:rowOff>
    </xdr:to>
    <xdr:sp macro="" textlink="">
      <xdr:nvSpPr>
        <xdr:cNvPr id="379" name="円/楕円 378"/>
        <xdr:cNvSpPr/>
      </xdr:nvSpPr>
      <xdr:spPr>
        <a:xfrm>
          <a:off x="6921500" y="95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116519</xdr:rowOff>
    </xdr:from>
    <xdr:ext cx="534377" cy="259045"/>
    <xdr:sp macro="" textlink="">
      <xdr:nvSpPr>
        <xdr:cNvPr id="380" name="テキスト ボックス 379"/>
        <xdr:cNvSpPr txBox="1"/>
      </xdr:nvSpPr>
      <xdr:spPr>
        <a:xfrm>
          <a:off x="6705111" y="937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2242</xdr:rowOff>
    </xdr:from>
    <xdr:to>
      <xdr:col>15</xdr:col>
      <xdr:colOff>180975</xdr:colOff>
      <xdr:row>75</xdr:row>
      <xdr:rowOff>9878</xdr:rowOff>
    </xdr:to>
    <xdr:cxnSp macro="">
      <xdr:nvCxnSpPr>
        <xdr:cNvPr id="409" name="直線コネクタ 408"/>
        <xdr:cNvCxnSpPr/>
      </xdr:nvCxnSpPr>
      <xdr:spPr>
        <a:xfrm flipV="1">
          <a:off x="9639300" y="12175192"/>
          <a:ext cx="838200" cy="69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88465</xdr:rowOff>
    </xdr:from>
    <xdr:ext cx="534377" cy="259045"/>
    <xdr:sp macro="" textlink="">
      <xdr:nvSpPr>
        <xdr:cNvPr id="410" name="普通建設事業費 （ うち新規整備　）平均値テキスト"/>
        <xdr:cNvSpPr txBox="1"/>
      </xdr:nvSpPr>
      <xdr:spPr>
        <a:xfrm>
          <a:off x="10528300" y="1329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9878</xdr:rowOff>
    </xdr:from>
    <xdr:to>
      <xdr:col>14</xdr:col>
      <xdr:colOff>28575</xdr:colOff>
      <xdr:row>75</xdr:row>
      <xdr:rowOff>62609</xdr:rowOff>
    </xdr:to>
    <xdr:cxnSp macro="">
      <xdr:nvCxnSpPr>
        <xdr:cNvPr id="412" name="直線コネクタ 411"/>
        <xdr:cNvCxnSpPr/>
      </xdr:nvCxnSpPr>
      <xdr:spPr>
        <a:xfrm flipV="1">
          <a:off x="8750300" y="12868628"/>
          <a:ext cx="889000" cy="5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145083</xdr:rowOff>
    </xdr:from>
    <xdr:to>
      <xdr:col>14</xdr:col>
      <xdr:colOff>79375</xdr:colOff>
      <xdr:row>77</xdr:row>
      <xdr:rowOff>75233</xdr:rowOff>
    </xdr:to>
    <xdr:sp macro="" textlink="">
      <xdr:nvSpPr>
        <xdr:cNvPr id="413" name="フローチャート : 判断 412"/>
        <xdr:cNvSpPr/>
      </xdr:nvSpPr>
      <xdr:spPr>
        <a:xfrm>
          <a:off x="9588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66360</xdr:rowOff>
    </xdr:from>
    <xdr:ext cx="534377" cy="259045"/>
    <xdr:sp macro="" textlink="">
      <xdr:nvSpPr>
        <xdr:cNvPr id="414" name="テキスト ボックス 413"/>
        <xdr:cNvSpPr txBox="1"/>
      </xdr:nvSpPr>
      <xdr:spPr>
        <a:xfrm>
          <a:off x="9372111" y="132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63587</xdr:rowOff>
    </xdr:from>
    <xdr:to>
      <xdr:col>12</xdr:col>
      <xdr:colOff>561975</xdr:colOff>
      <xdr:row>77</xdr:row>
      <xdr:rowOff>165187</xdr:rowOff>
    </xdr:to>
    <xdr:sp macro="" textlink="">
      <xdr:nvSpPr>
        <xdr:cNvPr id="415" name="フローチャート : 判断 414"/>
        <xdr:cNvSpPr/>
      </xdr:nvSpPr>
      <xdr:spPr>
        <a:xfrm>
          <a:off x="8699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156314</xdr:rowOff>
    </xdr:from>
    <xdr:ext cx="534377" cy="259045"/>
    <xdr:sp macro="" textlink="">
      <xdr:nvSpPr>
        <xdr:cNvPr id="416" name="テキスト ボックス 415"/>
        <xdr:cNvSpPr txBox="1"/>
      </xdr:nvSpPr>
      <xdr:spPr>
        <a:xfrm>
          <a:off x="8483111" y="133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70</xdr:row>
      <xdr:rowOff>122892</xdr:rowOff>
    </xdr:from>
    <xdr:to>
      <xdr:col>15</xdr:col>
      <xdr:colOff>231775</xdr:colOff>
      <xdr:row>71</xdr:row>
      <xdr:rowOff>53042</xdr:rowOff>
    </xdr:to>
    <xdr:sp macro="" textlink="">
      <xdr:nvSpPr>
        <xdr:cNvPr id="422" name="円/楕円 421"/>
        <xdr:cNvSpPr/>
      </xdr:nvSpPr>
      <xdr:spPr>
        <a:xfrm>
          <a:off x="10426700" y="1212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75919</xdr:rowOff>
    </xdr:from>
    <xdr:ext cx="599010" cy="259045"/>
    <xdr:sp macro="" textlink="">
      <xdr:nvSpPr>
        <xdr:cNvPr id="423" name="普通建設事業費 （ うち新規整備　）該当値テキスト"/>
        <xdr:cNvSpPr txBox="1"/>
      </xdr:nvSpPr>
      <xdr:spPr>
        <a:xfrm>
          <a:off x="10528300" y="1207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185,539</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130528</xdr:rowOff>
    </xdr:from>
    <xdr:to>
      <xdr:col>14</xdr:col>
      <xdr:colOff>79375</xdr:colOff>
      <xdr:row>75</xdr:row>
      <xdr:rowOff>60678</xdr:rowOff>
    </xdr:to>
    <xdr:sp macro="" textlink="">
      <xdr:nvSpPr>
        <xdr:cNvPr id="424" name="円/楕円 423"/>
        <xdr:cNvSpPr/>
      </xdr:nvSpPr>
      <xdr:spPr>
        <a:xfrm>
          <a:off x="9588500" y="1281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77205</xdr:rowOff>
    </xdr:from>
    <xdr:ext cx="534377" cy="259045"/>
    <xdr:sp macro="" textlink="">
      <xdr:nvSpPr>
        <xdr:cNvPr id="425" name="テキスト ボックス 424"/>
        <xdr:cNvSpPr txBox="1"/>
      </xdr:nvSpPr>
      <xdr:spPr>
        <a:xfrm>
          <a:off x="9372111" y="1259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94,537</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11809</xdr:rowOff>
    </xdr:from>
    <xdr:to>
      <xdr:col>12</xdr:col>
      <xdr:colOff>561975</xdr:colOff>
      <xdr:row>75</xdr:row>
      <xdr:rowOff>113409</xdr:rowOff>
    </xdr:to>
    <xdr:sp macro="" textlink="">
      <xdr:nvSpPr>
        <xdr:cNvPr id="426" name="円/楕円 425"/>
        <xdr:cNvSpPr/>
      </xdr:nvSpPr>
      <xdr:spPr>
        <a:xfrm>
          <a:off x="8699500" y="1287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129936</xdr:rowOff>
    </xdr:from>
    <xdr:ext cx="534377" cy="259045"/>
    <xdr:sp macro="" textlink="">
      <xdr:nvSpPr>
        <xdr:cNvPr id="427" name="テキスト ボックス 426"/>
        <xdr:cNvSpPr txBox="1"/>
      </xdr:nvSpPr>
      <xdr:spPr>
        <a:xfrm>
          <a:off x="8483111" y="1264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120817</xdr:rowOff>
    </xdr:from>
    <xdr:to>
      <xdr:col>15</xdr:col>
      <xdr:colOff>180975</xdr:colOff>
      <xdr:row>98</xdr:row>
      <xdr:rowOff>4243</xdr:rowOff>
    </xdr:to>
    <xdr:cxnSp macro="">
      <xdr:nvCxnSpPr>
        <xdr:cNvPr id="452" name="直線コネクタ 451"/>
        <xdr:cNvCxnSpPr/>
      </xdr:nvCxnSpPr>
      <xdr:spPr>
        <a:xfrm flipV="1">
          <a:off x="9639300" y="16751467"/>
          <a:ext cx="838200" cy="5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4243</xdr:rowOff>
    </xdr:from>
    <xdr:to>
      <xdr:col>14</xdr:col>
      <xdr:colOff>28575</xdr:colOff>
      <xdr:row>98</xdr:row>
      <xdr:rowOff>10719</xdr:rowOff>
    </xdr:to>
    <xdr:cxnSp macro="">
      <xdr:nvCxnSpPr>
        <xdr:cNvPr id="455" name="直線コネクタ 454"/>
        <xdr:cNvCxnSpPr/>
      </xdr:nvCxnSpPr>
      <xdr:spPr>
        <a:xfrm flipV="1">
          <a:off x="8750300" y="16806343"/>
          <a:ext cx="889000" cy="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8570</xdr:rowOff>
    </xdr:from>
    <xdr:to>
      <xdr:col>14</xdr:col>
      <xdr:colOff>79375</xdr:colOff>
      <xdr:row>97</xdr:row>
      <xdr:rowOff>110170</xdr:rowOff>
    </xdr:to>
    <xdr:sp macro="" textlink="">
      <xdr:nvSpPr>
        <xdr:cNvPr id="456" name="フローチャート : 判断 455"/>
        <xdr:cNvSpPr/>
      </xdr:nvSpPr>
      <xdr:spPr>
        <a:xfrm>
          <a:off x="9588500" y="166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126697</xdr:rowOff>
    </xdr:from>
    <xdr:ext cx="534377" cy="259045"/>
    <xdr:sp macro="" textlink="">
      <xdr:nvSpPr>
        <xdr:cNvPr id="457" name="テキスト ボックス 456"/>
        <xdr:cNvSpPr txBox="1"/>
      </xdr:nvSpPr>
      <xdr:spPr>
        <a:xfrm>
          <a:off x="9372111" y="1641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124619</xdr:rowOff>
    </xdr:from>
    <xdr:to>
      <xdr:col>12</xdr:col>
      <xdr:colOff>561975</xdr:colOff>
      <xdr:row>97</xdr:row>
      <xdr:rowOff>54769</xdr:rowOff>
    </xdr:to>
    <xdr:sp macro="" textlink="">
      <xdr:nvSpPr>
        <xdr:cNvPr id="458" name="フローチャート : 判断 457"/>
        <xdr:cNvSpPr/>
      </xdr:nvSpPr>
      <xdr:spPr>
        <a:xfrm>
          <a:off x="8699500" y="165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71296</xdr:rowOff>
    </xdr:from>
    <xdr:ext cx="534377" cy="259045"/>
    <xdr:sp macro="" textlink="">
      <xdr:nvSpPr>
        <xdr:cNvPr id="459" name="テキスト ボックス 458"/>
        <xdr:cNvSpPr txBox="1"/>
      </xdr:nvSpPr>
      <xdr:spPr>
        <a:xfrm>
          <a:off x="8483111" y="163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70017</xdr:rowOff>
    </xdr:from>
    <xdr:to>
      <xdr:col>15</xdr:col>
      <xdr:colOff>231775</xdr:colOff>
      <xdr:row>98</xdr:row>
      <xdr:rowOff>167</xdr:rowOff>
    </xdr:to>
    <xdr:sp macro="" textlink="">
      <xdr:nvSpPr>
        <xdr:cNvPr id="465" name="円/楕円 464"/>
        <xdr:cNvSpPr/>
      </xdr:nvSpPr>
      <xdr:spPr>
        <a:xfrm>
          <a:off x="10426700" y="167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156394</xdr:rowOff>
    </xdr:from>
    <xdr:ext cx="534377" cy="259045"/>
    <xdr:sp macro="" textlink="">
      <xdr:nvSpPr>
        <xdr:cNvPr id="466" name="普通建設事業費 （ うち更新整備　）該当値テキスト"/>
        <xdr:cNvSpPr txBox="1"/>
      </xdr:nvSpPr>
      <xdr:spPr>
        <a:xfrm>
          <a:off x="10528300" y="1661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13,304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124893</xdr:rowOff>
    </xdr:from>
    <xdr:to>
      <xdr:col>14</xdr:col>
      <xdr:colOff>79375</xdr:colOff>
      <xdr:row>98</xdr:row>
      <xdr:rowOff>55043</xdr:rowOff>
    </xdr:to>
    <xdr:sp macro="" textlink="">
      <xdr:nvSpPr>
        <xdr:cNvPr id="467" name="円/楕円 466"/>
        <xdr:cNvSpPr/>
      </xdr:nvSpPr>
      <xdr:spPr>
        <a:xfrm>
          <a:off x="9588500" y="1675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46170</xdr:rowOff>
    </xdr:from>
    <xdr:ext cx="469744" cy="259045"/>
    <xdr:sp macro="" textlink="">
      <xdr:nvSpPr>
        <xdr:cNvPr id="468" name="テキスト ボックス 467"/>
        <xdr:cNvSpPr txBox="1"/>
      </xdr:nvSpPr>
      <xdr:spPr>
        <a:xfrm>
          <a:off x="9404427" y="168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131369</xdr:rowOff>
    </xdr:from>
    <xdr:to>
      <xdr:col>12</xdr:col>
      <xdr:colOff>561975</xdr:colOff>
      <xdr:row>98</xdr:row>
      <xdr:rowOff>61519</xdr:rowOff>
    </xdr:to>
    <xdr:sp macro="" textlink="">
      <xdr:nvSpPr>
        <xdr:cNvPr id="469" name="円/楕円 468"/>
        <xdr:cNvSpPr/>
      </xdr:nvSpPr>
      <xdr:spPr>
        <a:xfrm>
          <a:off x="8699500" y="1676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52646</xdr:rowOff>
    </xdr:from>
    <xdr:ext cx="469744" cy="259045"/>
    <xdr:sp macro="" textlink="">
      <xdr:nvSpPr>
        <xdr:cNvPr id="470" name="テキスト ボックス 469"/>
        <xdr:cNvSpPr txBox="1"/>
      </xdr:nvSpPr>
      <xdr:spPr>
        <a:xfrm>
          <a:off x="8515427" y="1685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108999</xdr:rowOff>
    </xdr:from>
    <xdr:to>
      <xdr:col>23</xdr:col>
      <xdr:colOff>517525</xdr:colOff>
      <xdr:row>38</xdr:row>
      <xdr:rowOff>119880</xdr:rowOff>
    </xdr:to>
    <xdr:cxnSp macro="">
      <xdr:nvCxnSpPr>
        <xdr:cNvPr id="497" name="直線コネクタ 496"/>
        <xdr:cNvCxnSpPr/>
      </xdr:nvCxnSpPr>
      <xdr:spPr>
        <a:xfrm flipV="1">
          <a:off x="15481300" y="6624099"/>
          <a:ext cx="8382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125092</xdr:rowOff>
    </xdr:from>
    <xdr:to>
      <xdr:col>22</xdr:col>
      <xdr:colOff>365125</xdr:colOff>
      <xdr:row>38</xdr:row>
      <xdr:rowOff>119880</xdr:rowOff>
    </xdr:to>
    <xdr:cxnSp macro="">
      <xdr:nvCxnSpPr>
        <xdr:cNvPr id="500" name="直線コネクタ 499"/>
        <xdr:cNvCxnSpPr/>
      </xdr:nvCxnSpPr>
      <xdr:spPr>
        <a:xfrm>
          <a:off x="14592300" y="6468742"/>
          <a:ext cx="889000" cy="16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32345</xdr:rowOff>
    </xdr:from>
    <xdr:to>
      <xdr:col>22</xdr:col>
      <xdr:colOff>415925</xdr:colOff>
      <xdr:row>38</xdr:row>
      <xdr:rowOff>133945</xdr:rowOff>
    </xdr:to>
    <xdr:sp macro="" textlink="">
      <xdr:nvSpPr>
        <xdr:cNvPr id="501" name="フローチャート : 判断 500"/>
        <xdr:cNvSpPr/>
      </xdr:nvSpPr>
      <xdr:spPr>
        <a:xfrm>
          <a:off x="15430500" y="65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150472</xdr:rowOff>
    </xdr:from>
    <xdr:ext cx="469744" cy="259045"/>
    <xdr:sp macro="" textlink="">
      <xdr:nvSpPr>
        <xdr:cNvPr id="502" name="テキスト ボックス 501"/>
        <xdr:cNvSpPr txBox="1"/>
      </xdr:nvSpPr>
      <xdr:spPr>
        <a:xfrm>
          <a:off x="15246427" y="632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125092</xdr:rowOff>
    </xdr:from>
    <xdr:to>
      <xdr:col>21</xdr:col>
      <xdr:colOff>161925</xdr:colOff>
      <xdr:row>38</xdr:row>
      <xdr:rowOff>2700</xdr:rowOff>
    </xdr:to>
    <xdr:cxnSp macro="">
      <xdr:nvCxnSpPr>
        <xdr:cNvPr id="503" name="直線コネクタ 502"/>
        <xdr:cNvCxnSpPr/>
      </xdr:nvCxnSpPr>
      <xdr:spPr>
        <a:xfrm flipV="1">
          <a:off x="13703300" y="6468742"/>
          <a:ext cx="889000" cy="4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158326</xdr:rowOff>
    </xdr:from>
    <xdr:to>
      <xdr:col>21</xdr:col>
      <xdr:colOff>212725</xdr:colOff>
      <xdr:row>38</xdr:row>
      <xdr:rowOff>88476</xdr:rowOff>
    </xdr:to>
    <xdr:sp macro="" textlink="">
      <xdr:nvSpPr>
        <xdr:cNvPr id="504" name="フローチャート : 判断 503"/>
        <xdr:cNvSpPr/>
      </xdr:nvSpPr>
      <xdr:spPr>
        <a:xfrm>
          <a:off x="14541500" y="650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79603</xdr:rowOff>
    </xdr:from>
    <xdr:ext cx="469744" cy="259045"/>
    <xdr:sp macro="" textlink="">
      <xdr:nvSpPr>
        <xdr:cNvPr id="505" name="テキスト ボックス 504"/>
        <xdr:cNvSpPr txBox="1"/>
      </xdr:nvSpPr>
      <xdr:spPr>
        <a:xfrm>
          <a:off x="14357427" y="65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130899</xdr:rowOff>
    </xdr:from>
    <xdr:to>
      <xdr:col>19</xdr:col>
      <xdr:colOff>644525</xdr:colOff>
      <xdr:row>38</xdr:row>
      <xdr:rowOff>2700</xdr:rowOff>
    </xdr:to>
    <xdr:cxnSp macro="">
      <xdr:nvCxnSpPr>
        <xdr:cNvPr id="506" name="直線コネクタ 505"/>
        <xdr:cNvCxnSpPr/>
      </xdr:nvCxnSpPr>
      <xdr:spPr>
        <a:xfrm>
          <a:off x="12814300" y="6303099"/>
          <a:ext cx="889000" cy="21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101359</xdr:rowOff>
    </xdr:from>
    <xdr:to>
      <xdr:col>20</xdr:col>
      <xdr:colOff>9525</xdr:colOff>
      <xdr:row>38</xdr:row>
      <xdr:rowOff>31508</xdr:rowOff>
    </xdr:to>
    <xdr:sp macro="" textlink="">
      <xdr:nvSpPr>
        <xdr:cNvPr id="507" name="フローチャート : 判断 506"/>
        <xdr:cNvSpPr/>
      </xdr:nvSpPr>
      <xdr:spPr>
        <a:xfrm>
          <a:off x="13652500" y="64450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48036</xdr:rowOff>
    </xdr:from>
    <xdr:ext cx="469744" cy="259045"/>
    <xdr:sp macro="" textlink="">
      <xdr:nvSpPr>
        <xdr:cNvPr id="508" name="テキスト ボックス 507"/>
        <xdr:cNvSpPr txBox="1"/>
      </xdr:nvSpPr>
      <xdr:spPr>
        <a:xfrm>
          <a:off x="13468427" y="622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74864</xdr:rowOff>
    </xdr:from>
    <xdr:to>
      <xdr:col>18</xdr:col>
      <xdr:colOff>492125</xdr:colOff>
      <xdr:row>38</xdr:row>
      <xdr:rowOff>5014</xdr:rowOff>
    </xdr:to>
    <xdr:sp macro="" textlink="">
      <xdr:nvSpPr>
        <xdr:cNvPr id="509" name="フローチャート : 判断 508"/>
        <xdr:cNvSpPr/>
      </xdr:nvSpPr>
      <xdr:spPr>
        <a:xfrm>
          <a:off x="12763500" y="641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167591</xdr:rowOff>
    </xdr:from>
    <xdr:ext cx="469744" cy="259045"/>
    <xdr:sp macro="" textlink="">
      <xdr:nvSpPr>
        <xdr:cNvPr id="510" name="テキスト ボックス 509"/>
        <xdr:cNvSpPr txBox="1"/>
      </xdr:nvSpPr>
      <xdr:spPr>
        <a:xfrm>
          <a:off x="12579427" y="651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58199</xdr:rowOff>
    </xdr:from>
    <xdr:to>
      <xdr:col>23</xdr:col>
      <xdr:colOff>568325</xdr:colOff>
      <xdr:row>38</xdr:row>
      <xdr:rowOff>159799</xdr:rowOff>
    </xdr:to>
    <xdr:sp macro="" textlink="">
      <xdr:nvSpPr>
        <xdr:cNvPr id="516" name="円/楕円 515"/>
        <xdr:cNvSpPr/>
      </xdr:nvSpPr>
      <xdr:spPr>
        <a:xfrm>
          <a:off x="16268700" y="657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144576</xdr:rowOff>
    </xdr:from>
    <xdr:ext cx="469744" cy="259045"/>
    <xdr:sp macro="" textlink="">
      <xdr:nvSpPr>
        <xdr:cNvPr id="517" name="災害復旧事業費該当値テキスト"/>
        <xdr:cNvSpPr txBox="1"/>
      </xdr:nvSpPr>
      <xdr:spPr>
        <a:xfrm>
          <a:off x="16370300" y="648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69080</xdr:rowOff>
    </xdr:from>
    <xdr:to>
      <xdr:col>22</xdr:col>
      <xdr:colOff>415925</xdr:colOff>
      <xdr:row>38</xdr:row>
      <xdr:rowOff>170680</xdr:rowOff>
    </xdr:to>
    <xdr:sp macro="" textlink="">
      <xdr:nvSpPr>
        <xdr:cNvPr id="518" name="円/楕円 517"/>
        <xdr:cNvSpPr/>
      </xdr:nvSpPr>
      <xdr:spPr>
        <a:xfrm>
          <a:off x="15430500" y="658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161807</xdr:rowOff>
    </xdr:from>
    <xdr:ext cx="378565" cy="259045"/>
    <xdr:sp macro="" textlink="">
      <xdr:nvSpPr>
        <xdr:cNvPr id="519" name="テキスト ボックス 518"/>
        <xdr:cNvSpPr txBox="1"/>
      </xdr:nvSpPr>
      <xdr:spPr>
        <a:xfrm>
          <a:off x="15292017" y="667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74292</xdr:rowOff>
    </xdr:from>
    <xdr:to>
      <xdr:col>21</xdr:col>
      <xdr:colOff>212725</xdr:colOff>
      <xdr:row>38</xdr:row>
      <xdr:rowOff>4442</xdr:rowOff>
    </xdr:to>
    <xdr:sp macro="" textlink="">
      <xdr:nvSpPr>
        <xdr:cNvPr id="520" name="円/楕円 519"/>
        <xdr:cNvSpPr/>
      </xdr:nvSpPr>
      <xdr:spPr>
        <a:xfrm>
          <a:off x="14541500" y="641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20969</xdr:rowOff>
    </xdr:from>
    <xdr:ext cx="469744" cy="259045"/>
    <xdr:sp macro="" textlink="">
      <xdr:nvSpPr>
        <xdr:cNvPr id="521" name="テキスト ボックス 520"/>
        <xdr:cNvSpPr txBox="1"/>
      </xdr:nvSpPr>
      <xdr:spPr>
        <a:xfrm>
          <a:off x="14357427" y="619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123350</xdr:rowOff>
    </xdr:from>
    <xdr:to>
      <xdr:col>20</xdr:col>
      <xdr:colOff>9525</xdr:colOff>
      <xdr:row>38</xdr:row>
      <xdr:rowOff>53500</xdr:rowOff>
    </xdr:to>
    <xdr:sp macro="" textlink="">
      <xdr:nvSpPr>
        <xdr:cNvPr id="522" name="円/楕円 521"/>
        <xdr:cNvSpPr/>
      </xdr:nvSpPr>
      <xdr:spPr>
        <a:xfrm>
          <a:off x="13652500" y="64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44627</xdr:rowOff>
    </xdr:from>
    <xdr:ext cx="469744" cy="259045"/>
    <xdr:sp macro="" textlink="">
      <xdr:nvSpPr>
        <xdr:cNvPr id="523" name="テキスト ボックス 522"/>
        <xdr:cNvSpPr txBox="1"/>
      </xdr:nvSpPr>
      <xdr:spPr>
        <a:xfrm>
          <a:off x="13468427" y="655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80099</xdr:rowOff>
    </xdr:from>
    <xdr:to>
      <xdr:col>18</xdr:col>
      <xdr:colOff>492125</xdr:colOff>
      <xdr:row>37</xdr:row>
      <xdr:rowOff>10249</xdr:rowOff>
    </xdr:to>
    <xdr:sp macro="" textlink="">
      <xdr:nvSpPr>
        <xdr:cNvPr id="524" name="円/楕円 523"/>
        <xdr:cNvSpPr/>
      </xdr:nvSpPr>
      <xdr:spPr>
        <a:xfrm>
          <a:off x="12763500" y="625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26776</xdr:rowOff>
    </xdr:from>
    <xdr:ext cx="534377" cy="259045"/>
    <xdr:sp macro="" textlink="">
      <xdr:nvSpPr>
        <xdr:cNvPr id="525" name="テキスト ボックス 524"/>
        <xdr:cNvSpPr txBox="1"/>
      </xdr:nvSpPr>
      <xdr:spPr>
        <a:xfrm>
          <a:off x="12547111" y="602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1" name="フローチャート : 判断 560"/>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2" name="テキスト ボックス 561"/>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4" name="フローチャート : 判断 56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フローチャート : 判断 56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8" name="テキスト ボックス 577"/>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0" name="テキスト ボックス 579"/>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82" name="テキスト ボックス 581"/>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36130</xdr:rowOff>
    </xdr:from>
    <xdr:to>
      <xdr:col>23</xdr:col>
      <xdr:colOff>517525</xdr:colOff>
      <xdr:row>77</xdr:row>
      <xdr:rowOff>43117</xdr:rowOff>
    </xdr:to>
    <xdr:cxnSp macro="">
      <xdr:nvCxnSpPr>
        <xdr:cNvPr id="611" name="直線コネクタ 610"/>
        <xdr:cNvCxnSpPr/>
      </xdr:nvCxnSpPr>
      <xdr:spPr>
        <a:xfrm flipV="1">
          <a:off x="15481300" y="13237780"/>
          <a:ext cx="838200" cy="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43117</xdr:rowOff>
    </xdr:from>
    <xdr:to>
      <xdr:col>22</xdr:col>
      <xdr:colOff>365125</xdr:colOff>
      <xdr:row>77</xdr:row>
      <xdr:rowOff>53259</xdr:rowOff>
    </xdr:to>
    <xdr:cxnSp macro="">
      <xdr:nvCxnSpPr>
        <xdr:cNvPr id="614" name="直線コネクタ 613"/>
        <xdr:cNvCxnSpPr/>
      </xdr:nvCxnSpPr>
      <xdr:spPr>
        <a:xfrm flipV="1">
          <a:off x="14592300" y="13244767"/>
          <a:ext cx="889000" cy="1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84686</xdr:rowOff>
    </xdr:from>
    <xdr:to>
      <xdr:col>22</xdr:col>
      <xdr:colOff>415925</xdr:colOff>
      <xdr:row>78</xdr:row>
      <xdr:rowOff>14836</xdr:rowOff>
    </xdr:to>
    <xdr:sp macro="" textlink="">
      <xdr:nvSpPr>
        <xdr:cNvPr id="615" name="フローチャート : 判断 614"/>
        <xdr:cNvSpPr/>
      </xdr:nvSpPr>
      <xdr:spPr>
        <a:xfrm>
          <a:off x="15430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5963</xdr:rowOff>
    </xdr:from>
    <xdr:ext cx="534377" cy="259045"/>
    <xdr:sp macro="" textlink="">
      <xdr:nvSpPr>
        <xdr:cNvPr id="616" name="テキスト ボックス 615"/>
        <xdr:cNvSpPr txBox="1"/>
      </xdr:nvSpPr>
      <xdr:spPr>
        <a:xfrm>
          <a:off x="15214111" y="133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53259</xdr:rowOff>
    </xdr:from>
    <xdr:to>
      <xdr:col>21</xdr:col>
      <xdr:colOff>161925</xdr:colOff>
      <xdr:row>77</xdr:row>
      <xdr:rowOff>57175</xdr:rowOff>
    </xdr:to>
    <xdr:cxnSp macro="">
      <xdr:nvCxnSpPr>
        <xdr:cNvPr id="617" name="直線コネクタ 616"/>
        <xdr:cNvCxnSpPr/>
      </xdr:nvCxnSpPr>
      <xdr:spPr>
        <a:xfrm flipV="1">
          <a:off x="13703300" y="13254909"/>
          <a:ext cx="8890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90288</xdr:rowOff>
    </xdr:from>
    <xdr:to>
      <xdr:col>21</xdr:col>
      <xdr:colOff>212725</xdr:colOff>
      <xdr:row>78</xdr:row>
      <xdr:rowOff>20438</xdr:rowOff>
    </xdr:to>
    <xdr:sp macro="" textlink="">
      <xdr:nvSpPr>
        <xdr:cNvPr id="618" name="フローチャート : 判断 617"/>
        <xdr:cNvSpPr/>
      </xdr:nvSpPr>
      <xdr:spPr>
        <a:xfrm>
          <a:off x="14541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11565</xdr:rowOff>
    </xdr:from>
    <xdr:ext cx="534377" cy="259045"/>
    <xdr:sp macro="" textlink="">
      <xdr:nvSpPr>
        <xdr:cNvPr id="619" name="テキスト ボックス 618"/>
        <xdr:cNvSpPr txBox="1"/>
      </xdr:nvSpPr>
      <xdr:spPr>
        <a:xfrm>
          <a:off x="14325111" y="1338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57175</xdr:rowOff>
    </xdr:from>
    <xdr:to>
      <xdr:col>19</xdr:col>
      <xdr:colOff>644525</xdr:colOff>
      <xdr:row>77</xdr:row>
      <xdr:rowOff>66566</xdr:rowOff>
    </xdr:to>
    <xdr:cxnSp macro="">
      <xdr:nvCxnSpPr>
        <xdr:cNvPr id="620" name="直線コネクタ 619"/>
        <xdr:cNvCxnSpPr/>
      </xdr:nvCxnSpPr>
      <xdr:spPr>
        <a:xfrm flipV="1">
          <a:off x="12814300" y="13258825"/>
          <a:ext cx="889000" cy="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92455</xdr:rowOff>
    </xdr:from>
    <xdr:to>
      <xdr:col>20</xdr:col>
      <xdr:colOff>9525</xdr:colOff>
      <xdr:row>78</xdr:row>
      <xdr:rowOff>22605</xdr:rowOff>
    </xdr:to>
    <xdr:sp macro="" textlink="">
      <xdr:nvSpPr>
        <xdr:cNvPr id="621" name="フローチャート : 判断 620"/>
        <xdr:cNvSpPr/>
      </xdr:nvSpPr>
      <xdr:spPr>
        <a:xfrm>
          <a:off x="13652500" y="1329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13732</xdr:rowOff>
    </xdr:from>
    <xdr:ext cx="534377" cy="259045"/>
    <xdr:sp macro="" textlink="">
      <xdr:nvSpPr>
        <xdr:cNvPr id="622" name="テキスト ボックス 621"/>
        <xdr:cNvSpPr txBox="1"/>
      </xdr:nvSpPr>
      <xdr:spPr>
        <a:xfrm>
          <a:off x="13436111" y="1338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91114</xdr:rowOff>
    </xdr:from>
    <xdr:to>
      <xdr:col>18</xdr:col>
      <xdr:colOff>492125</xdr:colOff>
      <xdr:row>78</xdr:row>
      <xdr:rowOff>21264</xdr:rowOff>
    </xdr:to>
    <xdr:sp macro="" textlink="">
      <xdr:nvSpPr>
        <xdr:cNvPr id="623" name="フローチャート : 判断 622"/>
        <xdr:cNvSpPr/>
      </xdr:nvSpPr>
      <xdr:spPr>
        <a:xfrm>
          <a:off x="12763500" y="1329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12391</xdr:rowOff>
    </xdr:from>
    <xdr:ext cx="534377" cy="259045"/>
    <xdr:sp macro="" textlink="">
      <xdr:nvSpPr>
        <xdr:cNvPr id="624" name="テキスト ボックス 623"/>
        <xdr:cNvSpPr txBox="1"/>
      </xdr:nvSpPr>
      <xdr:spPr>
        <a:xfrm>
          <a:off x="12547111" y="1338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156780</xdr:rowOff>
    </xdr:from>
    <xdr:to>
      <xdr:col>23</xdr:col>
      <xdr:colOff>568325</xdr:colOff>
      <xdr:row>77</xdr:row>
      <xdr:rowOff>86930</xdr:rowOff>
    </xdr:to>
    <xdr:sp macro="" textlink="">
      <xdr:nvSpPr>
        <xdr:cNvPr id="630" name="円/楕円 629"/>
        <xdr:cNvSpPr/>
      </xdr:nvSpPr>
      <xdr:spPr>
        <a:xfrm>
          <a:off x="16268700" y="1318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8207</xdr:rowOff>
    </xdr:from>
    <xdr:ext cx="534377" cy="259045"/>
    <xdr:sp macro="" textlink="">
      <xdr:nvSpPr>
        <xdr:cNvPr id="631" name="公債費該当値テキスト"/>
        <xdr:cNvSpPr txBox="1"/>
      </xdr:nvSpPr>
      <xdr:spPr>
        <a:xfrm>
          <a:off x="16370300" y="1303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92,184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163767</xdr:rowOff>
    </xdr:from>
    <xdr:to>
      <xdr:col>22</xdr:col>
      <xdr:colOff>415925</xdr:colOff>
      <xdr:row>77</xdr:row>
      <xdr:rowOff>93917</xdr:rowOff>
    </xdr:to>
    <xdr:sp macro="" textlink="">
      <xdr:nvSpPr>
        <xdr:cNvPr id="632" name="円/楕円 631"/>
        <xdr:cNvSpPr/>
      </xdr:nvSpPr>
      <xdr:spPr>
        <a:xfrm>
          <a:off x="15430500" y="1319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110444</xdr:rowOff>
    </xdr:from>
    <xdr:ext cx="534377" cy="259045"/>
    <xdr:sp macro="" textlink="">
      <xdr:nvSpPr>
        <xdr:cNvPr id="633" name="テキスト ボックス 632"/>
        <xdr:cNvSpPr txBox="1"/>
      </xdr:nvSpPr>
      <xdr:spPr>
        <a:xfrm>
          <a:off x="15214111" y="1296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90,350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2459</xdr:rowOff>
    </xdr:from>
    <xdr:to>
      <xdr:col>21</xdr:col>
      <xdr:colOff>212725</xdr:colOff>
      <xdr:row>77</xdr:row>
      <xdr:rowOff>104059</xdr:rowOff>
    </xdr:to>
    <xdr:sp macro="" textlink="">
      <xdr:nvSpPr>
        <xdr:cNvPr id="634" name="円/楕円 633"/>
        <xdr:cNvSpPr/>
      </xdr:nvSpPr>
      <xdr:spPr>
        <a:xfrm>
          <a:off x="14541500" y="1320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120586</xdr:rowOff>
    </xdr:from>
    <xdr:ext cx="534377" cy="259045"/>
    <xdr:sp macro="" textlink="">
      <xdr:nvSpPr>
        <xdr:cNvPr id="635" name="テキスト ボックス 634"/>
        <xdr:cNvSpPr txBox="1"/>
      </xdr:nvSpPr>
      <xdr:spPr>
        <a:xfrm>
          <a:off x="14325111" y="1297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87,688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6375</xdr:rowOff>
    </xdr:from>
    <xdr:to>
      <xdr:col>20</xdr:col>
      <xdr:colOff>9525</xdr:colOff>
      <xdr:row>77</xdr:row>
      <xdr:rowOff>107975</xdr:rowOff>
    </xdr:to>
    <xdr:sp macro="" textlink="">
      <xdr:nvSpPr>
        <xdr:cNvPr id="636" name="円/楕円 635"/>
        <xdr:cNvSpPr/>
      </xdr:nvSpPr>
      <xdr:spPr>
        <a:xfrm>
          <a:off x="13652500" y="132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124502</xdr:rowOff>
    </xdr:from>
    <xdr:ext cx="534377" cy="259045"/>
    <xdr:sp macro="" textlink="">
      <xdr:nvSpPr>
        <xdr:cNvPr id="637" name="テキスト ボックス 636"/>
        <xdr:cNvSpPr txBox="1"/>
      </xdr:nvSpPr>
      <xdr:spPr>
        <a:xfrm>
          <a:off x="13436111" y="129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86,660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15766</xdr:rowOff>
    </xdr:from>
    <xdr:to>
      <xdr:col>18</xdr:col>
      <xdr:colOff>492125</xdr:colOff>
      <xdr:row>77</xdr:row>
      <xdr:rowOff>117366</xdr:rowOff>
    </xdr:to>
    <xdr:sp macro="" textlink="">
      <xdr:nvSpPr>
        <xdr:cNvPr id="638" name="円/楕円 637"/>
        <xdr:cNvSpPr/>
      </xdr:nvSpPr>
      <xdr:spPr>
        <a:xfrm>
          <a:off x="12763500" y="132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133893</xdr:rowOff>
    </xdr:from>
    <xdr:ext cx="534377" cy="259045"/>
    <xdr:sp macro="" textlink="">
      <xdr:nvSpPr>
        <xdr:cNvPr id="639" name="テキスト ボックス 638"/>
        <xdr:cNvSpPr txBox="1"/>
      </xdr:nvSpPr>
      <xdr:spPr>
        <a:xfrm>
          <a:off x="12547111" y="1299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117176</xdr:rowOff>
    </xdr:from>
    <xdr:to>
      <xdr:col>23</xdr:col>
      <xdr:colOff>517525</xdr:colOff>
      <xdr:row>98</xdr:row>
      <xdr:rowOff>122997</xdr:rowOff>
    </xdr:to>
    <xdr:cxnSp macro="">
      <xdr:nvCxnSpPr>
        <xdr:cNvPr id="668" name="直線コネクタ 667"/>
        <xdr:cNvCxnSpPr/>
      </xdr:nvCxnSpPr>
      <xdr:spPr>
        <a:xfrm>
          <a:off x="15481300" y="16747826"/>
          <a:ext cx="838200" cy="17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117176</xdr:rowOff>
    </xdr:from>
    <xdr:to>
      <xdr:col>22</xdr:col>
      <xdr:colOff>365125</xdr:colOff>
      <xdr:row>98</xdr:row>
      <xdr:rowOff>86664</xdr:rowOff>
    </xdr:to>
    <xdr:cxnSp macro="">
      <xdr:nvCxnSpPr>
        <xdr:cNvPr id="671" name="直線コネクタ 670"/>
        <xdr:cNvCxnSpPr/>
      </xdr:nvCxnSpPr>
      <xdr:spPr>
        <a:xfrm flipV="1">
          <a:off x="14592300" y="16747826"/>
          <a:ext cx="889000" cy="14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163592</xdr:rowOff>
    </xdr:from>
    <xdr:to>
      <xdr:col>22</xdr:col>
      <xdr:colOff>415925</xdr:colOff>
      <xdr:row>98</xdr:row>
      <xdr:rowOff>93742</xdr:rowOff>
    </xdr:to>
    <xdr:sp macro="" textlink="">
      <xdr:nvSpPr>
        <xdr:cNvPr id="672" name="フローチャート : 判断 671"/>
        <xdr:cNvSpPr/>
      </xdr:nvSpPr>
      <xdr:spPr>
        <a:xfrm>
          <a:off x="15430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84869</xdr:rowOff>
    </xdr:from>
    <xdr:ext cx="534377" cy="259045"/>
    <xdr:sp macro="" textlink="">
      <xdr:nvSpPr>
        <xdr:cNvPr id="673" name="テキスト ボックス 672"/>
        <xdr:cNvSpPr txBox="1"/>
      </xdr:nvSpPr>
      <xdr:spPr>
        <a:xfrm>
          <a:off x="15214111" y="1688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54973</xdr:rowOff>
    </xdr:from>
    <xdr:to>
      <xdr:col>21</xdr:col>
      <xdr:colOff>161925</xdr:colOff>
      <xdr:row>98</xdr:row>
      <xdr:rowOff>86664</xdr:rowOff>
    </xdr:to>
    <xdr:cxnSp macro="">
      <xdr:nvCxnSpPr>
        <xdr:cNvPr id="674" name="直線コネクタ 673"/>
        <xdr:cNvCxnSpPr/>
      </xdr:nvCxnSpPr>
      <xdr:spPr>
        <a:xfrm>
          <a:off x="13703300" y="16857073"/>
          <a:ext cx="889000" cy="3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62429</xdr:rowOff>
    </xdr:from>
    <xdr:to>
      <xdr:col>21</xdr:col>
      <xdr:colOff>212725</xdr:colOff>
      <xdr:row>98</xdr:row>
      <xdr:rowOff>164029</xdr:rowOff>
    </xdr:to>
    <xdr:sp macro="" textlink="">
      <xdr:nvSpPr>
        <xdr:cNvPr id="675" name="フローチャート : 判断 674"/>
        <xdr:cNvSpPr/>
      </xdr:nvSpPr>
      <xdr:spPr>
        <a:xfrm>
          <a:off x="14541500" y="168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155156</xdr:rowOff>
    </xdr:from>
    <xdr:ext cx="534377" cy="259045"/>
    <xdr:sp macro="" textlink="">
      <xdr:nvSpPr>
        <xdr:cNvPr id="676" name="テキスト ボックス 675"/>
        <xdr:cNvSpPr txBox="1"/>
      </xdr:nvSpPr>
      <xdr:spPr>
        <a:xfrm>
          <a:off x="14325111" y="1695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12506</xdr:rowOff>
    </xdr:from>
    <xdr:to>
      <xdr:col>19</xdr:col>
      <xdr:colOff>644525</xdr:colOff>
      <xdr:row>98</xdr:row>
      <xdr:rowOff>54973</xdr:rowOff>
    </xdr:to>
    <xdr:cxnSp macro="">
      <xdr:nvCxnSpPr>
        <xdr:cNvPr id="677" name="直線コネクタ 676"/>
        <xdr:cNvCxnSpPr/>
      </xdr:nvCxnSpPr>
      <xdr:spPr>
        <a:xfrm>
          <a:off x="12814300" y="16814606"/>
          <a:ext cx="889000" cy="4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162006</xdr:rowOff>
    </xdr:from>
    <xdr:to>
      <xdr:col>20</xdr:col>
      <xdr:colOff>9525</xdr:colOff>
      <xdr:row>98</xdr:row>
      <xdr:rowOff>92156</xdr:rowOff>
    </xdr:to>
    <xdr:sp macro="" textlink="">
      <xdr:nvSpPr>
        <xdr:cNvPr id="678" name="フローチャート : 判断 677"/>
        <xdr:cNvSpPr/>
      </xdr:nvSpPr>
      <xdr:spPr>
        <a:xfrm>
          <a:off x="13652500" y="1679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108683</xdr:rowOff>
    </xdr:from>
    <xdr:ext cx="534377" cy="259045"/>
    <xdr:sp macro="" textlink="">
      <xdr:nvSpPr>
        <xdr:cNvPr id="679" name="テキスト ボックス 678"/>
        <xdr:cNvSpPr txBox="1"/>
      </xdr:nvSpPr>
      <xdr:spPr>
        <a:xfrm>
          <a:off x="13436111" y="1656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114396</xdr:rowOff>
    </xdr:from>
    <xdr:to>
      <xdr:col>18</xdr:col>
      <xdr:colOff>492125</xdr:colOff>
      <xdr:row>98</xdr:row>
      <xdr:rowOff>44546</xdr:rowOff>
    </xdr:to>
    <xdr:sp macro="" textlink="">
      <xdr:nvSpPr>
        <xdr:cNvPr id="680" name="フローチャート : 判断 679"/>
        <xdr:cNvSpPr/>
      </xdr:nvSpPr>
      <xdr:spPr>
        <a:xfrm>
          <a:off x="12763500" y="1674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61073</xdr:rowOff>
    </xdr:from>
    <xdr:ext cx="534377" cy="259045"/>
    <xdr:sp macro="" textlink="">
      <xdr:nvSpPr>
        <xdr:cNvPr id="681" name="テキスト ボックス 680"/>
        <xdr:cNvSpPr txBox="1"/>
      </xdr:nvSpPr>
      <xdr:spPr>
        <a:xfrm>
          <a:off x="12547111" y="1652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72197</xdr:rowOff>
    </xdr:from>
    <xdr:to>
      <xdr:col>23</xdr:col>
      <xdr:colOff>568325</xdr:colOff>
      <xdr:row>99</xdr:row>
      <xdr:rowOff>2347</xdr:rowOff>
    </xdr:to>
    <xdr:sp macro="" textlink="">
      <xdr:nvSpPr>
        <xdr:cNvPr id="687" name="円/楕円 686"/>
        <xdr:cNvSpPr/>
      </xdr:nvSpPr>
      <xdr:spPr>
        <a:xfrm>
          <a:off x="16268700" y="1687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158574</xdr:rowOff>
    </xdr:from>
    <xdr:ext cx="534377" cy="259045"/>
    <xdr:sp macro="" textlink="">
      <xdr:nvSpPr>
        <xdr:cNvPr id="688" name="積立金該当値テキスト"/>
        <xdr:cNvSpPr txBox="1"/>
      </xdr:nvSpPr>
      <xdr:spPr>
        <a:xfrm>
          <a:off x="16370300" y="1678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12,192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66376</xdr:rowOff>
    </xdr:from>
    <xdr:to>
      <xdr:col>22</xdr:col>
      <xdr:colOff>415925</xdr:colOff>
      <xdr:row>97</xdr:row>
      <xdr:rowOff>167976</xdr:rowOff>
    </xdr:to>
    <xdr:sp macro="" textlink="">
      <xdr:nvSpPr>
        <xdr:cNvPr id="689" name="円/楕円 688"/>
        <xdr:cNvSpPr/>
      </xdr:nvSpPr>
      <xdr:spPr>
        <a:xfrm>
          <a:off x="15430500" y="1669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13053</xdr:rowOff>
    </xdr:from>
    <xdr:ext cx="534377" cy="259045"/>
    <xdr:sp macro="" textlink="">
      <xdr:nvSpPr>
        <xdr:cNvPr id="690" name="テキスト ボックス 689"/>
        <xdr:cNvSpPr txBox="1"/>
      </xdr:nvSpPr>
      <xdr:spPr>
        <a:xfrm>
          <a:off x="15214111" y="1647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35864</xdr:rowOff>
    </xdr:from>
    <xdr:to>
      <xdr:col>21</xdr:col>
      <xdr:colOff>212725</xdr:colOff>
      <xdr:row>98</xdr:row>
      <xdr:rowOff>137464</xdr:rowOff>
    </xdr:to>
    <xdr:sp macro="" textlink="">
      <xdr:nvSpPr>
        <xdr:cNvPr id="691" name="円/楕円 690"/>
        <xdr:cNvSpPr/>
      </xdr:nvSpPr>
      <xdr:spPr>
        <a:xfrm>
          <a:off x="14541500" y="1683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153991</xdr:rowOff>
    </xdr:from>
    <xdr:ext cx="534377" cy="259045"/>
    <xdr:sp macro="" textlink="">
      <xdr:nvSpPr>
        <xdr:cNvPr id="692" name="テキスト ボックス 691"/>
        <xdr:cNvSpPr txBox="1"/>
      </xdr:nvSpPr>
      <xdr:spPr>
        <a:xfrm>
          <a:off x="14325111" y="1661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16,960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4173</xdr:rowOff>
    </xdr:from>
    <xdr:to>
      <xdr:col>20</xdr:col>
      <xdr:colOff>9525</xdr:colOff>
      <xdr:row>98</xdr:row>
      <xdr:rowOff>105773</xdr:rowOff>
    </xdr:to>
    <xdr:sp macro="" textlink="">
      <xdr:nvSpPr>
        <xdr:cNvPr id="693" name="円/楕円 692"/>
        <xdr:cNvSpPr/>
      </xdr:nvSpPr>
      <xdr:spPr>
        <a:xfrm>
          <a:off x="13652500" y="1680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96900</xdr:rowOff>
    </xdr:from>
    <xdr:ext cx="534377" cy="259045"/>
    <xdr:sp macro="" textlink="">
      <xdr:nvSpPr>
        <xdr:cNvPr id="694" name="テキスト ボックス 693"/>
        <xdr:cNvSpPr txBox="1"/>
      </xdr:nvSpPr>
      <xdr:spPr>
        <a:xfrm>
          <a:off x="13436111" y="1689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21,119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133156</xdr:rowOff>
    </xdr:from>
    <xdr:to>
      <xdr:col>18</xdr:col>
      <xdr:colOff>492125</xdr:colOff>
      <xdr:row>98</xdr:row>
      <xdr:rowOff>63306</xdr:rowOff>
    </xdr:to>
    <xdr:sp macro="" textlink="">
      <xdr:nvSpPr>
        <xdr:cNvPr id="695" name="円/楕円 694"/>
        <xdr:cNvSpPr/>
      </xdr:nvSpPr>
      <xdr:spPr>
        <a:xfrm>
          <a:off x="12763500" y="167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54433</xdr:rowOff>
    </xdr:from>
    <xdr:ext cx="534377" cy="259045"/>
    <xdr:sp macro="" textlink="">
      <xdr:nvSpPr>
        <xdr:cNvPr id="696" name="テキスト ボックス 695"/>
        <xdr:cNvSpPr txBox="1"/>
      </xdr:nvSpPr>
      <xdr:spPr>
        <a:xfrm>
          <a:off x="12547111" y="1685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43974</xdr:rowOff>
    </xdr:from>
    <xdr:to>
      <xdr:col>31</xdr:col>
      <xdr:colOff>34925</xdr:colOff>
      <xdr:row>39</xdr:row>
      <xdr:rowOff>44450</xdr:rowOff>
    </xdr:to>
    <xdr:cxnSp macro="">
      <xdr:nvCxnSpPr>
        <xdr:cNvPr id="728" name="直線コネクタ 727"/>
        <xdr:cNvCxnSpPr/>
      </xdr:nvCxnSpPr>
      <xdr:spPr>
        <a:xfrm>
          <a:off x="20434300" y="6730524"/>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111131</xdr:rowOff>
    </xdr:from>
    <xdr:to>
      <xdr:col>31</xdr:col>
      <xdr:colOff>85725</xdr:colOff>
      <xdr:row>39</xdr:row>
      <xdr:rowOff>41281</xdr:rowOff>
    </xdr:to>
    <xdr:sp macro="" textlink="">
      <xdr:nvSpPr>
        <xdr:cNvPr id="729" name="フローチャート : 判断 728"/>
        <xdr:cNvSpPr/>
      </xdr:nvSpPr>
      <xdr:spPr>
        <a:xfrm>
          <a:off x="21272500" y="662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57808</xdr:rowOff>
    </xdr:from>
    <xdr:ext cx="469744" cy="259045"/>
    <xdr:sp macro="" textlink="">
      <xdr:nvSpPr>
        <xdr:cNvPr id="730" name="テキスト ボックス 729"/>
        <xdr:cNvSpPr txBox="1"/>
      </xdr:nvSpPr>
      <xdr:spPr>
        <a:xfrm>
          <a:off x="21088427" y="640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43974</xdr:rowOff>
    </xdr:from>
    <xdr:to>
      <xdr:col>29</xdr:col>
      <xdr:colOff>517525</xdr:colOff>
      <xdr:row>39</xdr:row>
      <xdr:rowOff>44450</xdr:rowOff>
    </xdr:to>
    <xdr:cxnSp macro="">
      <xdr:nvCxnSpPr>
        <xdr:cNvPr id="731" name="直線コネクタ 730"/>
        <xdr:cNvCxnSpPr/>
      </xdr:nvCxnSpPr>
      <xdr:spPr>
        <a:xfrm flipV="1">
          <a:off x="19545300" y="6730524"/>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111855</xdr:rowOff>
    </xdr:from>
    <xdr:to>
      <xdr:col>29</xdr:col>
      <xdr:colOff>568325</xdr:colOff>
      <xdr:row>39</xdr:row>
      <xdr:rowOff>42005</xdr:rowOff>
    </xdr:to>
    <xdr:sp macro="" textlink="">
      <xdr:nvSpPr>
        <xdr:cNvPr id="732" name="フローチャート : 判断 731"/>
        <xdr:cNvSpPr/>
      </xdr:nvSpPr>
      <xdr:spPr>
        <a:xfrm>
          <a:off x="20383500" y="66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58532</xdr:rowOff>
    </xdr:from>
    <xdr:ext cx="469744" cy="259045"/>
    <xdr:sp macro="" textlink="">
      <xdr:nvSpPr>
        <xdr:cNvPr id="733" name="テキスト ボックス 732"/>
        <xdr:cNvSpPr txBox="1"/>
      </xdr:nvSpPr>
      <xdr:spPr>
        <a:xfrm>
          <a:off x="20199427" y="640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42393</xdr:rowOff>
    </xdr:from>
    <xdr:to>
      <xdr:col>28</xdr:col>
      <xdr:colOff>314325</xdr:colOff>
      <xdr:row>39</xdr:row>
      <xdr:rowOff>44450</xdr:rowOff>
    </xdr:to>
    <xdr:cxnSp macro="">
      <xdr:nvCxnSpPr>
        <xdr:cNvPr id="734" name="直線コネクタ 733"/>
        <xdr:cNvCxnSpPr/>
      </xdr:nvCxnSpPr>
      <xdr:spPr>
        <a:xfrm>
          <a:off x="18656300" y="672894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122752</xdr:rowOff>
    </xdr:from>
    <xdr:to>
      <xdr:col>28</xdr:col>
      <xdr:colOff>365125</xdr:colOff>
      <xdr:row>39</xdr:row>
      <xdr:rowOff>52902</xdr:rowOff>
    </xdr:to>
    <xdr:sp macro="" textlink="">
      <xdr:nvSpPr>
        <xdr:cNvPr id="735" name="フローチャート : 判断 734"/>
        <xdr:cNvSpPr/>
      </xdr:nvSpPr>
      <xdr:spPr>
        <a:xfrm>
          <a:off x="19494500" y="663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69429</xdr:rowOff>
    </xdr:from>
    <xdr:ext cx="469744" cy="259045"/>
    <xdr:sp macro="" textlink="">
      <xdr:nvSpPr>
        <xdr:cNvPr id="736" name="テキスト ボックス 735"/>
        <xdr:cNvSpPr txBox="1"/>
      </xdr:nvSpPr>
      <xdr:spPr>
        <a:xfrm>
          <a:off x="19310427" y="641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129115</xdr:rowOff>
    </xdr:from>
    <xdr:to>
      <xdr:col>27</xdr:col>
      <xdr:colOff>161925</xdr:colOff>
      <xdr:row>39</xdr:row>
      <xdr:rowOff>59265</xdr:rowOff>
    </xdr:to>
    <xdr:sp macro="" textlink="">
      <xdr:nvSpPr>
        <xdr:cNvPr id="737" name="フローチャート : 判断 736"/>
        <xdr:cNvSpPr/>
      </xdr:nvSpPr>
      <xdr:spPr>
        <a:xfrm>
          <a:off x="18605500" y="664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75792</xdr:rowOff>
    </xdr:from>
    <xdr:ext cx="469744" cy="259045"/>
    <xdr:sp macro="" textlink="">
      <xdr:nvSpPr>
        <xdr:cNvPr id="738" name="テキスト ボックス 737"/>
        <xdr:cNvSpPr txBox="1"/>
      </xdr:nvSpPr>
      <xdr:spPr>
        <a:xfrm>
          <a:off x="18421427" y="641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164624</xdr:rowOff>
    </xdr:from>
    <xdr:to>
      <xdr:col>29</xdr:col>
      <xdr:colOff>568325</xdr:colOff>
      <xdr:row>39</xdr:row>
      <xdr:rowOff>94774</xdr:rowOff>
    </xdr:to>
    <xdr:sp macro="" textlink="">
      <xdr:nvSpPr>
        <xdr:cNvPr id="748" name="円/楕円 747"/>
        <xdr:cNvSpPr/>
      </xdr:nvSpPr>
      <xdr:spPr>
        <a:xfrm>
          <a:off x="20383500" y="667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85901</xdr:rowOff>
    </xdr:from>
    <xdr:ext cx="313932" cy="259045"/>
    <xdr:sp macro="" textlink="">
      <xdr:nvSpPr>
        <xdr:cNvPr id="749" name="テキスト ボックス 748"/>
        <xdr:cNvSpPr txBox="1"/>
      </xdr:nvSpPr>
      <xdr:spPr>
        <a:xfrm>
          <a:off x="20277333" y="67724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163043</xdr:rowOff>
    </xdr:from>
    <xdr:to>
      <xdr:col>27</xdr:col>
      <xdr:colOff>161925</xdr:colOff>
      <xdr:row>39</xdr:row>
      <xdr:rowOff>93193</xdr:rowOff>
    </xdr:to>
    <xdr:sp macro="" textlink="">
      <xdr:nvSpPr>
        <xdr:cNvPr id="752" name="円/楕円 751"/>
        <xdr:cNvSpPr/>
      </xdr:nvSpPr>
      <xdr:spPr>
        <a:xfrm>
          <a:off x="18605500" y="66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84320</xdr:rowOff>
    </xdr:from>
    <xdr:ext cx="378565" cy="259045"/>
    <xdr:sp macro="" textlink="">
      <xdr:nvSpPr>
        <xdr:cNvPr id="753" name="テキスト ボックス 752"/>
        <xdr:cNvSpPr txBox="1"/>
      </xdr:nvSpPr>
      <xdr:spPr>
        <a:xfrm>
          <a:off x="18467017" y="6770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63054</xdr:rowOff>
    </xdr:from>
    <xdr:to>
      <xdr:col>32</xdr:col>
      <xdr:colOff>187325</xdr:colOff>
      <xdr:row>58</xdr:row>
      <xdr:rowOff>64229</xdr:rowOff>
    </xdr:to>
    <xdr:cxnSp macro="">
      <xdr:nvCxnSpPr>
        <xdr:cNvPr id="784" name="直線コネクタ 783"/>
        <xdr:cNvCxnSpPr/>
      </xdr:nvCxnSpPr>
      <xdr:spPr>
        <a:xfrm flipV="1">
          <a:off x="21323300" y="10007154"/>
          <a:ext cx="8382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9001</xdr:rowOff>
    </xdr:from>
    <xdr:ext cx="469744" cy="259045"/>
    <xdr:sp macro="" textlink="">
      <xdr:nvSpPr>
        <xdr:cNvPr id="785" name="貸付金平均値テキスト"/>
        <xdr:cNvSpPr txBox="1"/>
      </xdr:nvSpPr>
      <xdr:spPr>
        <a:xfrm>
          <a:off x="22212300" y="995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64229</xdr:rowOff>
    </xdr:from>
    <xdr:to>
      <xdr:col>31</xdr:col>
      <xdr:colOff>34925</xdr:colOff>
      <xdr:row>58</xdr:row>
      <xdr:rowOff>67364</xdr:rowOff>
    </xdr:to>
    <xdr:cxnSp macro="">
      <xdr:nvCxnSpPr>
        <xdr:cNvPr id="787" name="直線コネクタ 786"/>
        <xdr:cNvCxnSpPr/>
      </xdr:nvCxnSpPr>
      <xdr:spPr>
        <a:xfrm flipV="1">
          <a:off x="20434300" y="10008329"/>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72017</xdr:rowOff>
    </xdr:from>
    <xdr:to>
      <xdr:col>31</xdr:col>
      <xdr:colOff>85725</xdr:colOff>
      <xdr:row>59</xdr:row>
      <xdr:rowOff>2167</xdr:rowOff>
    </xdr:to>
    <xdr:sp macro="" textlink="">
      <xdr:nvSpPr>
        <xdr:cNvPr id="788" name="フローチャート : 判断 787"/>
        <xdr:cNvSpPr/>
      </xdr:nvSpPr>
      <xdr:spPr>
        <a:xfrm>
          <a:off x="21272500" y="10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164744</xdr:rowOff>
    </xdr:from>
    <xdr:ext cx="469744" cy="259045"/>
    <xdr:sp macro="" textlink="">
      <xdr:nvSpPr>
        <xdr:cNvPr id="789" name="テキスト ボックス 788"/>
        <xdr:cNvSpPr txBox="1"/>
      </xdr:nvSpPr>
      <xdr:spPr>
        <a:xfrm>
          <a:off x="21088427" y="101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145938</xdr:rowOff>
    </xdr:from>
    <xdr:to>
      <xdr:col>29</xdr:col>
      <xdr:colOff>517525</xdr:colOff>
      <xdr:row>58</xdr:row>
      <xdr:rowOff>67364</xdr:rowOff>
    </xdr:to>
    <xdr:cxnSp macro="">
      <xdr:nvCxnSpPr>
        <xdr:cNvPr id="790" name="直線コネクタ 789"/>
        <xdr:cNvCxnSpPr/>
      </xdr:nvCxnSpPr>
      <xdr:spPr>
        <a:xfrm>
          <a:off x="19545300" y="9747138"/>
          <a:ext cx="889000" cy="26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37661</xdr:rowOff>
    </xdr:from>
    <xdr:to>
      <xdr:col>29</xdr:col>
      <xdr:colOff>568325</xdr:colOff>
      <xdr:row>58</xdr:row>
      <xdr:rowOff>139261</xdr:rowOff>
    </xdr:to>
    <xdr:sp macro="" textlink="">
      <xdr:nvSpPr>
        <xdr:cNvPr id="791" name="フローチャート : 判断 790"/>
        <xdr:cNvSpPr/>
      </xdr:nvSpPr>
      <xdr:spPr>
        <a:xfrm>
          <a:off x="20383500" y="99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130388</xdr:rowOff>
    </xdr:from>
    <xdr:ext cx="469744" cy="259045"/>
    <xdr:sp macro="" textlink="">
      <xdr:nvSpPr>
        <xdr:cNvPr id="792" name="テキスト ボックス 791"/>
        <xdr:cNvSpPr txBox="1"/>
      </xdr:nvSpPr>
      <xdr:spPr>
        <a:xfrm>
          <a:off x="20199427" y="1007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145938</xdr:rowOff>
    </xdr:from>
    <xdr:to>
      <xdr:col>28</xdr:col>
      <xdr:colOff>314325</xdr:colOff>
      <xdr:row>58</xdr:row>
      <xdr:rowOff>16680</xdr:rowOff>
    </xdr:to>
    <xdr:cxnSp macro="">
      <xdr:nvCxnSpPr>
        <xdr:cNvPr id="793" name="直線コネクタ 792"/>
        <xdr:cNvCxnSpPr/>
      </xdr:nvCxnSpPr>
      <xdr:spPr>
        <a:xfrm flipV="1">
          <a:off x="18656300" y="9747138"/>
          <a:ext cx="889000" cy="21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23781</xdr:rowOff>
    </xdr:from>
    <xdr:to>
      <xdr:col>28</xdr:col>
      <xdr:colOff>365125</xdr:colOff>
      <xdr:row>58</xdr:row>
      <xdr:rowOff>125381</xdr:rowOff>
    </xdr:to>
    <xdr:sp macro="" textlink="">
      <xdr:nvSpPr>
        <xdr:cNvPr id="794" name="フローチャート : 判断 793"/>
        <xdr:cNvSpPr/>
      </xdr:nvSpPr>
      <xdr:spPr>
        <a:xfrm>
          <a:off x="19494500" y="99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116508</xdr:rowOff>
    </xdr:from>
    <xdr:ext cx="469744" cy="259045"/>
    <xdr:sp macro="" textlink="">
      <xdr:nvSpPr>
        <xdr:cNvPr id="795" name="テキスト ボックス 794"/>
        <xdr:cNvSpPr txBox="1"/>
      </xdr:nvSpPr>
      <xdr:spPr>
        <a:xfrm>
          <a:off x="19310427" y="1006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23847</xdr:rowOff>
    </xdr:from>
    <xdr:to>
      <xdr:col>27</xdr:col>
      <xdr:colOff>161925</xdr:colOff>
      <xdr:row>58</xdr:row>
      <xdr:rowOff>125447</xdr:rowOff>
    </xdr:to>
    <xdr:sp macro="" textlink="">
      <xdr:nvSpPr>
        <xdr:cNvPr id="796" name="フローチャート : 判断 795"/>
        <xdr:cNvSpPr/>
      </xdr:nvSpPr>
      <xdr:spPr>
        <a:xfrm>
          <a:off x="18605500" y="996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116574</xdr:rowOff>
    </xdr:from>
    <xdr:ext cx="469744" cy="259045"/>
    <xdr:sp macro="" textlink="">
      <xdr:nvSpPr>
        <xdr:cNvPr id="797" name="テキスト ボックス 796"/>
        <xdr:cNvSpPr txBox="1"/>
      </xdr:nvSpPr>
      <xdr:spPr>
        <a:xfrm>
          <a:off x="18421427" y="1006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12254</xdr:rowOff>
    </xdr:from>
    <xdr:to>
      <xdr:col>32</xdr:col>
      <xdr:colOff>238125</xdr:colOff>
      <xdr:row>58</xdr:row>
      <xdr:rowOff>113854</xdr:rowOff>
    </xdr:to>
    <xdr:sp macro="" textlink="">
      <xdr:nvSpPr>
        <xdr:cNvPr id="803" name="円/楕円 802"/>
        <xdr:cNvSpPr/>
      </xdr:nvSpPr>
      <xdr:spPr>
        <a:xfrm>
          <a:off x="22110700" y="995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35131</xdr:rowOff>
    </xdr:from>
    <xdr:ext cx="469744" cy="259045"/>
    <xdr:sp macro="" textlink="">
      <xdr:nvSpPr>
        <xdr:cNvPr id="804" name="貸付金該当値テキスト"/>
        <xdr:cNvSpPr txBox="1"/>
      </xdr:nvSpPr>
      <xdr:spPr>
        <a:xfrm>
          <a:off x="22212300" y="980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13429</xdr:rowOff>
    </xdr:from>
    <xdr:to>
      <xdr:col>31</xdr:col>
      <xdr:colOff>85725</xdr:colOff>
      <xdr:row>58</xdr:row>
      <xdr:rowOff>115029</xdr:rowOff>
    </xdr:to>
    <xdr:sp macro="" textlink="">
      <xdr:nvSpPr>
        <xdr:cNvPr id="805" name="円/楕円 804"/>
        <xdr:cNvSpPr/>
      </xdr:nvSpPr>
      <xdr:spPr>
        <a:xfrm>
          <a:off x="21272500" y="995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131556</xdr:rowOff>
    </xdr:from>
    <xdr:ext cx="469744" cy="259045"/>
    <xdr:sp macro="" textlink="">
      <xdr:nvSpPr>
        <xdr:cNvPr id="806" name="テキスト ボックス 805"/>
        <xdr:cNvSpPr txBox="1"/>
      </xdr:nvSpPr>
      <xdr:spPr>
        <a:xfrm>
          <a:off x="21088427" y="973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16564</xdr:rowOff>
    </xdr:from>
    <xdr:to>
      <xdr:col>29</xdr:col>
      <xdr:colOff>568325</xdr:colOff>
      <xdr:row>58</xdr:row>
      <xdr:rowOff>118164</xdr:rowOff>
    </xdr:to>
    <xdr:sp macro="" textlink="">
      <xdr:nvSpPr>
        <xdr:cNvPr id="807" name="円/楕円 806"/>
        <xdr:cNvSpPr/>
      </xdr:nvSpPr>
      <xdr:spPr>
        <a:xfrm>
          <a:off x="20383500" y="996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134691</xdr:rowOff>
    </xdr:from>
    <xdr:ext cx="469744" cy="259045"/>
    <xdr:sp macro="" textlink="">
      <xdr:nvSpPr>
        <xdr:cNvPr id="808" name="テキスト ボックス 807"/>
        <xdr:cNvSpPr txBox="1"/>
      </xdr:nvSpPr>
      <xdr:spPr>
        <a:xfrm>
          <a:off x="20199427" y="973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6,215</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95138</xdr:rowOff>
    </xdr:from>
    <xdr:to>
      <xdr:col>28</xdr:col>
      <xdr:colOff>365125</xdr:colOff>
      <xdr:row>57</xdr:row>
      <xdr:rowOff>25288</xdr:rowOff>
    </xdr:to>
    <xdr:sp macro="" textlink="">
      <xdr:nvSpPr>
        <xdr:cNvPr id="809" name="円/楕円 808"/>
        <xdr:cNvSpPr/>
      </xdr:nvSpPr>
      <xdr:spPr>
        <a:xfrm>
          <a:off x="19494500" y="969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41815</xdr:rowOff>
    </xdr:from>
    <xdr:ext cx="534377" cy="259045"/>
    <xdr:sp macro="" textlink="">
      <xdr:nvSpPr>
        <xdr:cNvPr id="810" name="テキスト ボックス 809"/>
        <xdr:cNvSpPr txBox="1"/>
      </xdr:nvSpPr>
      <xdr:spPr>
        <a:xfrm>
          <a:off x="19278111" y="947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14,309</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137330</xdr:rowOff>
    </xdr:from>
    <xdr:to>
      <xdr:col>27</xdr:col>
      <xdr:colOff>161925</xdr:colOff>
      <xdr:row>58</xdr:row>
      <xdr:rowOff>67480</xdr:rowOff>
    </xdr:to>
    <xdr:sp macro="" textlink="">
      <xdr:nvSpPr>
        <xdr:cNvPr id="811" name="円/楕円 810"/>
        <xdr:cNvSpPr/>
      </xdr:nvSpPr>
      <xdr:spPr>
        <a:xfrm>
          <a:off x="18605500" y="99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84007</xdr:rowOff>
    </xdr:from>
    <xdr:ext cx="469744" cy="259045"/>
    <xdr:sp macro="" textlink="">
      <xdr:nvSpPr>
        <xdr:cNvPr id="812" name="テキスト ボックス 811"/>
        <xdr:cNvSpPr txBox="1"/>
      </xdr:nvSpPr>
      <xdr:spPr>
        <a:xfrm>
          <a:off x="18421427" y="968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48130</xdr:rowOff>
    </xdr:from>
    <xdr:to>
      <xdr:col>32</xdr:col>
      <xdr:colOff>187325</xdr:colOff>
      <xdr:row>74</xdr:row>
      <xdr:rowOff>100397</xdr:rowOff>
    </xdr:to>
    <xdr:cxnSp macro="">
      <xdr:nvCxnSpPr>
        <xdr:cNvPr id="844" name="直線コネクタ 843"/>
        <xdr:cNvCxnSpPr/>
      </xdr:nvCxnSpPr>
      <xdr:spPr>
        <a:xfrm flipV="1">
          <a:off x="21323300" y="12735430"/>
          <a:ext cx="838200" cy="5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100397</xdr:rowOff>
    </xdr:from>
    <xdr:to>
      <xdr:col>31</xdr:col>
      <xdr:colOff>34925</xdr:colOff>
      <xdr:row>74</xdr:row>
      <xdr:rowOff>140010</xdr:rowOff>
    </xdr:to>
    <xdr:cxnSp macro="">
      <xdr:nvCxnSpPr>
        <xdr:cNvPr id="847" name="直線コネクタ 846"/>
        <xdr:cNvCxnSpPr/>
      </xdr:nvCxnSpPr>
      <xdr:spPr>
        <a:xfrm flipV="1">
          <a:off x="20434300" y="12787697"/>
          <a:ext cx="889000" cy="3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73714</xdr:rowOff>
    </xdr:from>
    <xdr:to>
      <xdr:col>31</xdr:col>
      <xdr:colOff>85725</xdr:colOff>
      <xdr:row>76</xdr:row>
      <xdr:rowOff>3863</xdr:rowOff>
    </xdr:to>
    <xdr:sp macro="" textlink="">
      <xdr:nvSpPr>
        <xdr:cNvPr id="848" name="フローチャート : 判断 847"/>
        <xdr:cNvSpPr/>
      </xdr:nvSpPr>
      <xdr:spPr>
        <a:xfrm>
          <a:off x="21272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166442</xdr:rowOff>
    </xdr:from>
    <xdr:ext cx="534377" cy="259045"/>
    <xdr:sp macro="" textlink="">
      <xdr:nvSpPr>
        <xdr:cNvPr id="849" name="テキスト ボックス 848"/>
        <xdr:cNvSpPr txBox="1"/>
      </xdr:nvSpPr>
      <xdr:spPr>
        <a:xfrm>
          <a:off x="21056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140010</xdr:rowOff>
    </xdr:from>
    <xdr:to>
      <xdr:col>29</xdr:col>
      <xdr:colOff>517525</xdr:colOff>
      <xdr:row>74</xdr:row>
      <xdr:rowOff>159000</xdr:rowOff>
    </xdr:to>
    <xdr:cxnSp macro="">
      <xdr:nvCxnSpPr>
        <xdr:cNvPr id="850" name="直線コネクタ 849"/>
        <xdr:cNvCxnSpPr/>
      </xdr:nvCxnSpPr>
      <xdr:spPr>
        <a:xfrm flipV="1">
          <a:off x="19545300" y="12827310"/>
          <a:ext cx="889000" cy="1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165694</xdr:rowOff>
    </xdr:from>
    <xdr:to>
      <xdr:col>29</xdr:col>
      <xdr:colOff>568325</xdr:colOff>
      <xdr:row>76</xdr:row>
      <xdr:rowOff>95844</xdr:rowOff>
    </xdr:to>
    <xdr:sp macro="" textlink="">
      <xdr:nvSpPr>
        <xdr:cNvPr id="851" name="フローチャート : 判断 850"/>
        <xdr:cNvSpPr/>
      </xdr:nvSpPr>
      <xdr:spPr>
        <a:xfrm>
          <a:off x="20383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86971</xdr:rowOff>
    </xdr:from>
    <xdr:ext cx="534377" cy="259045"/>
    <xdr:sp macro="" textlink="">
      <xdr:nvSpPr>
        <xdr:cNvPr id="852" name="テキスト ボックス 851"/>
        <xdr:cNvSpPr txBox="1"/>
      </xdr:nvSpPr>
      <xdr:spPr>
        <a:xfrm>
          <a:off x="20167111" y="131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159000</xdr:rowOff>
    </xdr:from>
    <xdr:to>
      <xdr:col>28</xdr:col>
      <xdr:colOff>314325</xdr:colOff>
      <xdr:row>75</xdr:row>
      <xdr:rowOff>26364</xdr:rowOff>
    </xdr:to>
    <xdr:cxnSp macro="">
      <xdr:nvCxnSpPr>
        <xdr:cNvPr id="853" name="直線コネクタ 852"/>
        <xdr:cNvCxnSpPr/>
      </xdr:nvCxnSpPr>
      <xdr:spPr>
        <a:xfrm flipV="1">
          <a:off x="18656300" y="12846300"/>
          <a:ext cx="889000" cy="3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16058</xdr:rowOff>
    </xdr:from>
    <xdr:to>
      <xdr:col>28</xdr:col>
      <xdr:colOff>365125</xdr:colOff>
      <xdr:row>76</xdr:row>
      <xdr:rowOff>117658</xdr:rowOff>
    </xdr:to>
    <xdr:sp macro="" textlink="">
      <xdr:nvSpPr>
        <xdr:cNvPr id="854" name="フローチャート : 判断 853"/>
        <xdr:cNvSpPr/>
      </xdr:nvSpPr>
      <xdr:spPr>
        <a:xfrm>
          <a:off x="19494500" y="130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108785</xdr:rowOff>
    </xdr:from>
    <xdr:ext cx="534377" cy="259045"/>
    <xdr:sp macro="" textlink="">
      <xdr:nvSpPr>
        <xdr:cNvPr id="855" name="テキスト ボックス 854"/>
        <xdr:cNvSpPr txBox="1"/>
      </xdr:nvSpPr>
      <xdr:spPr>
        <a:xfrm>
          <a:off x="19278111" y="131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34917</xdr:rowOff>
    </xdr:from>
    <xdr:to>
      <xdr:col>27</xdr:col>
      <xdr:colOff>161925</xdr:colOff>
      <xdr:row>76</xdr:row>
      <xdr:rowOff>136517</xdr:rowOff>
    </xdr:to>
    <xdr:sp macro="" textlink="">
      <xdr:nvSpPr>
        <xdr:cNvPr id="856" name="フローチャート : 判断 855"/>
        <xdr:cNvSpPr/>
      </xdr:nvSpPr>
      <xdr:spPr>
        <a:xfrm>
          <a:off x="18605500" y="1306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127644</xdr:rowOff>
    </xdr:from>
    <xdr:ext cx="534377" cy="259045"/>
    <xdr:sp macro="" textlink="">
      <xdr:nvSpPr>
        <xdr:cNvPr id="857" name="テキスト ボックス 856"/>
        <xdr:cNvSpPr txBox="1"/>
      </xdr:nvSpPr>
      <xdr:spPr>
        <a:xfrm>
          <a:off x="18389111" y="1315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168780</xdr:rowOff>
    </xdr:from>
    <xdr:to>
      <xdr:col>32</xdr:col>
      <xdr:colOff>238125</xdr:colOff>
      <xdr:row>74</xdr:row>
      <xdr:rowOff>98930</xdr:rowOff>
    </xdr:to>
    <xdr:sp macro="" textlink="">
      <xdr:nvSpPr>
        <xdr:cNvPr id="863" name="円/楕円 862"/>
        <xdr:cNvSpPr/>
      </xdr:nvSpPr>
      <xdr:spPr>
        <a:xfrm>
          <a:off x="22110700" y="1268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20207</xdr:rowOff>
    </xdr:from>
    <xdr:ext cx="534377" cy="259045"/>
    <xdr:sp macro="" textlink="">
      <xdr:nvSpPr>
        <xdr:cNvPr id="864" name="繰出金該当値テキスト"/>
        <xdr:cNvSpPr txBox="1"/>
      </xdr:nvSpPr>
      <xdr:spPr>
        <a:xfrm>
          <a:off x="22212300" y="1253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75,608</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49597</xdr:rowOff>
    </xdr:from>
    <xdr:to>
      <xdr:col>31</xdr:col>
      <xdr:colOff>85725</xdr:colOff>
      <xdr:row>74</xdr:row>
      <xdr:rowOff>151197</xdr:rowOff>
    </xdr:to>
    <xdr:sp macro="" textlink="">
      <xdr:nvSpPr>
        <xdr:cNvPr id="865" name="円/楕円 864"/>
        <xdr:cNvSpPr/>
      </xdr:nvSpPr>
      <xdr:spPr>
        <a:xfrm>
          <a:off x="21272500" y="1273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167724</xdr:rowOff>
    </xdr:from>
    <xdr:ext cx="534377" cy="259045"/>
    <xdr:sp macro="" textlink="">
      <xdr:nvSpPr>
        <xdr:cNvPr id="866" name="テキスト ボックス 865"/>
        <xdr:cNvSpPr txBox="1"/>
      </xdr:nvSpPr>
      <xdr:spPr>
        <a:xfrm>
          <a:off x="21056111" y="125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72,407</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89210</xdr:rowOff>
    </xdr:from>
    <xdr:to>
      <xdr:col>29</xdr:col>
      <xdr:colOff>568325</xdr:colOff>
      <xdr:row>75</xdr:row>
      <xdr:rowOff>19360</xdr:rowOff>
    </xdr:to>
    <xdr:sp macro="" textlink="">
      <xdr:nvSpPr>
        <xdr:cNvPr id="867" name="円/楕円 866"/>
        <xdr:cNvSpPr/>
      </xdr:nvSpPr>
      <xdr:spPr>
        <a:xfrm>
          <a:off x="20383500" y="1277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35887</xdr:rowOff>
    </xdr:from>
    <xdr:ext cx="534377" cy="259045"/>
    <xdr:sp macro="" textlink="">
      <xdr:nvSpPr>
        <xdr:cNvPr id="868" name="テキスト ボックス 867"/>
        <xdr:cNvSpPr txBox="1"/>
      </xdr:nvSpPr>
      <xdr:spPr>
        <a:xfrm>
          <a:off x="20167111" y="1255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69,981</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108200</xdr:rowOff>
    </xdr:from>
    <xdr:to>
      <xdr:col>28</xdr:col>
      <xdr:colOff>365125</xdr:colOff>
      <xdr:row>75</xdr:row>
      <xdr:rowOff>38350</xdr:rowOff>
    </xdr:to>
    <xdr:sp macro="" textlink="">
      <xdr:nvSpPr>
        <xdr:cNvPr id="869" name="円/楕円 868"/>
        <xdr:cNvSpPr/>
      </xdr:nvSpPr>
      <xdr:spPr>
        <a:xfrm>
          <a:off x="19494500" y="12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54877</xdr:rowOff>
    </xdr:from>
    <xdr:ext cx="534377" cy="259045"/>
    <xdr:sp macro="" textlink="">
      <xdr:nvSpPr>
        <xdr:cNvPr id="870" name="テキスト ボックス 869"/>
        <xdr:cNvSpPr txBox="1"/>
      </xdr:nvSpPr>
      <xdr:spPr>
        <a:xfrm>
          <a:off x="19278111" y="1257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68,818</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147014</xdr:rowOff>
    </xdr:from>
    <xdr:to>
      <xdr:col>27</xdr:col>
      <xdr:colOff>161925</xdr:colOff>
      <xdr:row>75</xdr:row>
      <xdr:rowOff>77164</xdr:rowOff>
    </xdr:to>
    <xdr:sp macro="" textlink="">
      <xdr:nvSpPr>
        <xdr:cNvPr id="871" name="円/楕円 870"/>
        <xdr:cNvSpPr/>
      </xdr:nvSpPr>
      <xdr:spPr>
        <a:xfrm>
          <a:off x="18605500" y="128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93691</xdr:rowOff>
    </xdr:from>
    <xdr:ext cx="534377" cy="259045"/>
    <xdr:sp macro="" textlink="">
      <xdr:nvSpPr>
        <xdr:cNvPr id="872" name="テキスト ボックス 871"/>
        <xdr:cNvSpPr txBox="1"/>
      </xdr:nvSpPr>
      <xdr:spPr>
        <a:xfrm>
          <a:off x="18389111" y="126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66,441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905" name="フローチャート : 判断 904"/>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6" name="テキスト ボックス 905"/>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8" name="フローチャート : 判断 907"/>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11" name="フローチャート : 判断 910"/>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フローチャート : 判断 912"/>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23" name="テキスト ボックス 922"/>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25" name="テキスト ボックス 924"/>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7" name="テキスト ボックス 926"/>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29" name="テキスト ボックス 928"/>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積立金が減となった。人件費は、退職者増により、職員の平均年齢が下がったことによるものである。物件費は、情報システム変更が完了したことなどにともなう委託料の減によるものである。積立金は、</a:t>
          </a:r>
          <a:r>
            <a:rPr kumimoji="1" lang="en-US" altLang="ja-JP" sz="1300">
              <a:latin typeface="ＭＳ Ｐゴシック"/>
            </a:rPr>
            <a:t>H27</a:t>
          </a:r>
          <a:r>
            <a:rPr kumimoji="1" lang="ja-JP" altLang="en-US" sz="1300">
              <a:latin typeface="ＭＳ Ｐゴシック"/>
            </a:rPr>
            <a:t>年度に臨時的な公園緑地整備基金の積立があり、</a:t>
          </a:r>
          <a:r>
            <a:rPr kumimoji="1" lang="en-US" altLang="ja-JP" sz="1300">
              <a:latin typeface="ＭＳ Ｐゴシック"/>
            </a:rPr>
            <a:t>H27</a:t>
          </a:r>
          <a:r>
            <a:rPr kumimoji="1" lang="ja-JP" altLang="en-US" sz="1300">
              <a:latin typeface="ＭＳ Ｐゴシック"/>
            </a:rPr>
            <a:t>年度の額が一時的に増となっていたためである。一方、増となったものの内、主なものとしては、普通建設事業費、補助費、扶助費、繰出金があげられる。普通建設事業については、</a:t>
          </a:r>
          <a:r>
            <a:rPr kumimoji="1" lang="en-US" altLang="ja-JP" sz="1300">
              <a:latin typeface="ＭＳ Ｐゴシック"/>
            </a:rPr>
            <a:t>H24</a:t>
          </a:r>
          <a:r>
            <a:rPr kumimoji="1" lang="ja-JP" altLang="en-US" sz="1300">
              <a:latin typeface="ＭＳ Ｐゴシック"/>
            </a:rPr>
            <a:t>年度以降継続して実施してきた大型ハード事業がピークを迎えているためである。補助費については、定住支援補助金等の各種補助金やふるさと寄附の増にともなう報賞費、病院経営改善のための負担金等の増が要因である。扶助費については、臨時福祉給付金と乳幼児医療費の増が主な要因である。繰出金増については、簡水統合のため繰出金、下水道事業の進捗及び資本費平準化債の発行減による繰出金の増が要因である。また、人口が年々減少していることも数値に影響を与え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島根県安来市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39,935
39,774
420.93
30,367,557
29,656,654
517,929
14,385,668
37,554,336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15.4
124.2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103886</xdr:rowOff>
    </xdr:from>
    <xdr:to>
      <xdr:col>6</xdr:col>
      <xdr:colOff>511175</xdr:colOff>
      <xdr:row>36</xdr:row>
      <xdr:rowOff>64</xdr:rowOff>
    </xdr:to>
    <xdr:cxnSp macro="">
      <xdr:nvCxnSpPr>
        <xdr:cNvPr id="61" name="直線コネクタ 60"/>
        <xdr:cNvCxnSpPr/>
      </xdr:nvCxnSpPr>
      <xdr:spPr>
        <a:xfrm>
          <a:off x="3797300" y="6104636"/>
          <a:ext cx="838200" cy="6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103886</xdr:rowOff>
    </xdr:from>
    <xdr:to>
      <xdr:col>5</xdr:col>
      <xdr:colOff>358775</xdr:colOff>
      <xdr:row>35</xdr:row>
      <xdr:rowOff>129032</xdr:rowOff>
    </xdr:to>
    <xdr:cxnSp macro="">
      <xdr:nvCxnSpPr>
        <xdr:cNvPr id="64" name="直線コネクタ 63"/>
        <xdr:cNvCxnSpPr/>
      </xdr:nvCxnSpPr>
      <xdr:spPr>
        <a:xfrm flipV="1">
          <a:off x="2908300" y="610463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159910</xdr:rowOff>
    </xdr:from>
    <xdr:ext cx="469744" cy="259045"/>
    <xdr:sp macro="" textlink="">
      <xdr:nvSpPr>
        <xdr:cNvPr id="66" name="テキスト ボックス 65"/>
        <xdr:cNvSpPr txBox="1"/>
      </xdr:nvSpPr>
      <xdr:spPr>
        <a:xfrm>
          <a:off x="3562427"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93790</xdr:rowOff>
    </xdr:from>
    <xdr:to>
      <xdr:col>4</xdr:col>
      <xdr:colOff>155575</xdr:colOff>
      <xdr:row>35</xdr:row>
      <xdr:rowOff>129032</xdr:rowOff>
    </xdr:to>
    <xdr:cxnSp macro="">
      <xdr:nvCxnSpPr>
        <xdr:cNvPr id="67" name="直線コネクタ 66"/>
        <xdr:cNvCxnSpPr/>
      </xdr:nvCxnSpPr>
      <xdr:spPr>
        <a:xfrm>
          <a:off x="2019300" y="6094540"/>
          <a:ext cx="8890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39514</xdr:rowOff>
    </xdr:from>
    <xdr:ext cx="469744" cy="259045"/>
    <xdr:sp macro="" textlink="">
      <xdr:nvSpPr>
        <xdr:cNvPr id="69" name="テキスト ボックス 68"/>
        <xdr:cNvSpPr txBox="1"/>
      </xdr:nvSpPr>
      <xdr:spPr>
        <a:xfrm>
          <a:off x="2673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93790</xdr:rowOff>
    </xdr:from>
    <xdr:to>
      <xdr:col>2</xdr:col>
      <xdr:colOff>638175</xdr:colOff>
      <xdr:row>35</xdr:row>
      <xdr:rowOff>135509</xdr:rowOff>
    </xdr:to>
    <xdr:cxnSp macro="">
      <xdr:nvCxnSpPr>
        <xdr:cNvPr id="70" name="直線コネクタ 69"/>
        <xdr:cNvCxnSpPr/>
      </xdr:nvCxnSpPr>
      <xdr:spPr>
        <a:xfrm flipV="1">
          <a:off x="1130300" y="6094540"/>
          <a:ext cx="889000" cy="4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50563</xdr:rowOff>
    </xdr:from>
    <xdr:ext cx="469744" cy="259045"/>
    <xdr:sp macro="" textlink="">
      <xdr:nvSpPr>
        <xdr:cNvPr id="72" name="テキスト ボックス 71"/>
        <xdr:cNvSpPr txBox="1"/>
      </xdr:nvSpPr>
      <xdr:spPr>
        <a:xfrm>
          <a:off x="1784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10939</xdr:rowOff>
    </xdr:from>
    <xdr:ext cx="469744" cy="259045"/>
    <xdr:sp macro="" textlink="">
      <xdr:nvSpPr>
        <xdr:cNvPr id="74" name="テキスト ボックス 73"/>
        <xdr:cNvSpPr txBox="1"/>
      </xdr:nvSpPr>
      <xdr:spPr>
        <a:xfrm>
          <a:off x="895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120714</xdr:rowOff>
    </xdr:from>
    <xdr:to>
      <xdr:col>6</xdr:col>
      <xdr:colOff>561975</xdr:colOff>
      <xdr:row>36</xdr:row>
      <xdr:rowOff>50864</xdr:rowOff>
    </xdr:to>
    <xdr:sp macro="" textlink="">
      <xdr:nvSpPr>
        <xdr:cNvPr id="80" name="円/楕円 79"/>
        <xdr:cNvSpPr/>
      </xdr:nvSpPr>
      <xdr:spPr>
        <a:xfrm>
          <a:off x="4584700" y="61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99141</xdr:rowOff>
    </xdr:from>
    <xdr:ext cx="469744" cy="259045"/>
    <xdr:sp macro="" textlink="">
      <xdr:nvSpPr>
        <xdr:cNvPr id="81" name="議会費該当値テキスト"/>
        <xdr:cNvSpPr txBox="1"/>
      </xdr:nvSpPr>
      <xdr:spPr>
        <a:xfrm>
          <a:off x="4686300" y="609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53086</xdr:rowOff>
    </xdr:from>
    <xdr:to>
      <xdr:col>5</xdr:col>
      <xdr:colOff>409575</xdr:colOff>
      <xdr:row>35</xdr:row>
      <xdr:rowOff>154686</xdr:rowOff>
    </xdr:to>
    <xdr:sp macro="" textlink="">
      <xdr:nvSpPr>
        <xdr:cNvPr id="82" name="円/楕円 81"/>
        <xdr:cNvSpPr/>
      </xdr:nvSpPr>
      <xdr:spPr>
        <a:xfrm>
          <a:off x="3746500" y="60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171213</xdr:rowOff>
    </xdr:from>
    <xdr:ext cx="469744" cy="259045"/>
    <xdr:sp macro="" textlink="">
      <xdr:nvSpPr>
        <xdr:cNvPr id="83" name="テキスト ボックス 82"/>
        <xdr:cNvSpPr txBox="1"/>
      </xdr:nvSpPr>
      <xdr:spPr>
        <a:xfrm>
          <a:off x="3562427" y="582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78232</xdr:rowOff>
    </xdr:from>
    <xdr:to>
      <xdr:col>4</xdr:col>
      <xdr:colOff>206375</xdr:colOff>
      <xdr:row>36</xdr:row>
      <xdr:rowOff>8382</xdr:rowOff>
    </xdr:to>
    <xdr:sp macro="" textlink="">
      <xdr:nvSpPr>
        <xdr:cNvPr id="84" name="円/楕円 83"/>
        <xdr:cNvSpPr/>
      </xdr:nvSpPr>
      <xdr:spPr>
        <a:xfrm>
          <a:off x="2857500" y="60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24909</xdr:rowOff>
    </xdr:from>
    <xdr:ext cx="469744" cy="259045"/>
    <xdr:sp macro="" textlink="">
      <xdr:nvSpPr>
        <xdr:cNvPr id="85" name="テキスト ボックス 84"/>
        <xdr:cNvSpPr txBox="1"/>
      </xdr:nvSpPr>
      <xdr:spPr>
        <a:xfrm>
          <a:off x="2673427" y="585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42990</xdr:rowOff>
    </xdr:from>
    <xdr:to>
      <xdr:col>3</xdr:col>
      <xdr:colOff>3175</xdr:colOff>
      <xdr:row>35</xdr:row>
      <xdr:rowOff>144590</xdr:rowOff>
    </xdr:to>
    <xdr:sp macro="" textlink="">
      <xdr:nvSpPr>
        <xdr:cNvPr id="86" name="円/楕円 85"/>
        <xdr:cNvSpPr/>
      </xdr:nvSpPr>
      <xdr:spPr>
        <a:xfrm>
          <a:off x="1968500" y="604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161117</xdr:rowOff>
    </xdr:from>
    <xdr:ext cx="469744" cy="259045"/>
    <xdr:sp macro="" textlink="">
      <xdr:nvSpPr>
        <xdr:cNvPr id="87" name="テキスト ボックス 86"/>
        <xdr:cNvSpPr txBox="1"/>
      </xdr:nvSpPr>
      <xdr:spPr>
        <a:xfrm>
          <a:off x="1784427" y="581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84709</xdr:rowOff>
    </xdr:from>
    <xdr:to>
      <xdr:col>1</xdr:col>
      <xdr:colOff>485775</xdr:colOff>
      <xdr:row>36</xdr:row>
      <xdr:rowOff>14859</xdr:rowOff>
    </xdr:to>
    <xdr:sp macro="" textlink="">
      <xdr:nvSpPr>
        <xdr:cNvPr id="88" name="円/楕円 87"/>
        <xdr:cNvSpPr/>
      </xdr:nvSpPr>
      <xdr:spPr>
        <a:xfrm>
          <a:off x="1079500" y="608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31386</xdr:rowOff>
    </xdr:from>
    <xdr:ext cx="469744" cy="259045"/>
    <xdr:sp macro="" textlink="">
      <xdr:nvSpPr>
        <xdr:cNvPr id="89" name="テキスト ボックス 88"/>
        <xdr:cNvSpPr txBox="1"/>
      </xdr:nvSpPr>
      <xdr:spPr>
        <a:xfrm>
          <a:off x="895427" y="586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109909</xdr:rowOff>
    </xdr:from>
    <xdr:to>
      <xdr:col>6</xdr:col>
      <xdr:colOff>511175</xdr:colOff>
      <xdr:row>56</xdr:row>
      <xdr:rowOff>42879</xdr:rowOff>
    </xdr:to>
    <xdr:cxnSp macro="">
      <xdr:nvCxnSpPr>
        <xdr:cNvPr id="116" name="直線コネクタ 115"/>
        <xdr:cNvCxnSpPr/>
      </xdr:nvCxnSpPr>
      <xdr:spPr>
        <a:xfrm flipV="1">
          <a:off x="3797300" y="9539659"/>
          <a:ext cx="838200" cy="10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42879</xdr:rowOff>
    </xdr:from>
    <xdr:to>
      <xdr:col>5</xdr:col>
      <xdr:colOff>358775</xdr:colOff>
      <xdr:row>56</xdr:row>
      <xdr:rowOff>157983</xdr:rowOff>
    </xdr:to>
    <xdr:cxnSp macro="">
      <xdr:nvCxnSpPr>
        <xdr:cNvPr id="119" name="直線コネクタ 118"/>
        <xdr:cNvCxnSpPr/>
      </xdr:nvCxnSpPr>
      <xdr:spPr>
        <a:xfrm flipV="1">
          <a:off x="2908300" y="9644079"/>
          <a:ext cx="889000" cy="11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34744</xdr:rowOff>
    </xdr:from>
    <xdr:to>
      <xdr:col>5</xdr:col>
      <xdr:colOff>409575</xdr:colOff>
      <xdr:row>56</xdr:row>
      <xdr:rowOff>136344</xdr:rowOff>
    </xdr:to>
    <xdr:sp macro="" textlink="">
      <xdr:nvSpPr>
        <xdr:cNvPr id="120" name="フローチャート : 判断 119"/>
        <xdr:cNvSpPr/>
      </xdr:nvSpPr>
      <xdr:spPr>
        <a:xfrm>
          <a:off x="3746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127471</xdr:rowOff>
    </xdr:from>
    <xdr:ext cx="534377" cy="259045"/>
    <xdr:sp macro="" textlink="">
      <xdr:nvSpPr>
        <xdr:cNvPr id="121" name="テキスト ボックス 120"/>
        <xdr:cNvSpPr txBox="1"/>
      </xdr:nvSpPr>
      <xdr:spPr>
        <a:xfrm>
          <a:off x="3530111" y="972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143161</xdr:rowOff>
    </xdr:from>
    <xdr:to>
      <xdr:col>4</xdr:col>
      <xdr:colOff>155575</xdr:colOff>
      <xdr:row>56</xdr:row>
      <xdr:rowOff>157983</xdr:rowOff>
    </xdr:to>
    <xdr:cxnSp macro="">
      <xdr:nvCxnSpPr>
        <xdr:cNvPr id="122" name="直線コネクタ 121"/>
        <xdr:cNvCxnSpPr/>
      </xdr:nvCxnSpPr>
      <xdr:spPr>
        <a:xfrm>
          <a:off x="2019300" y="9744361"/>
          <a:ext cx="889000" cy="1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92635</xdr:rowOff>
    </xdr:from>
    <xdr:to>
      <xdr:col>4</xdr:col>
      <xdr:colOff>206375</xdr:colOff>
      <xdr:row>57</xdr:row>
      <xdr:rowOff>22785</xdr:rowOff>
    </xdr:to>
    <xdr:sp macro="" textlink="">
      <xdr:nvSpPr>
        <xdr:cNvPr id="123" name="フローチャート : 判断 122"/>
        <xdr:cNvSpPr/>
      </xdr:nvSpPr>
      <xdr:spPr>
        <a:xfrm>
          <a:off x="2857500" y="969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39312</xdr:rowOff>
    </xdr:from>
    <xdr:ext cx="534377" cy="259045"/>
    <xdr:sp macro="" textlink="">
      <xdr:nvSpPr>
        <xdr:cNvPr id="124" name="テキスト ボックス 123"/>
        <xdr:cNvSpPr txBox="1"/>
      </xdr:nvSpPr>
      <xdr:spPr>
        <a:xfrm>
          <a:off x="2641111" y="946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135375</xdr:rowOff>
    </xdr:from>
    <xdr:to>
      <xdr:col>2</xdr:col>
      <xdr:colOff>638175</xdr:colOff>
      <xdr:row>56</xdr:row>
      <xdr:rowOff>143161</xdr:rowOff>
    </xdr:to>
    <xdr:cxnSp macro="">
      <xdr:nvCxnSpPr>
        <xdr:cNvPr id="125" name="直線コネクタ 124"/>
        <xdr:cNvCxnSpPr/>
      </xdr:nvCxnSpPr>
      <xdr:spPr>
        <a:xfrm>
          <a:off x="1130300" y="9736575"/>
          <a:ext cx="889000" cy="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77955</xdr:rowOff>
    </xdr:from>
    <xdr:to>
      <xdr:col>3</xdr:col>
      <xdr:colOff>3175</xdr:colOff>
      <xdr:row>57</xdr:row>
      <xdr:rowOff>8105</xdr:rowOff>
    </xdr:to>
    <xdr:sp macro="" textlink="">
      <xdr:nvSpPr>
        <xdr:cNvPr id="126" name="フローチャート : 判断 125"/>
        <xdr:cNvSpPr/>
      </xdr:nvSpPr>
      <xdr:spPr>
        <a:xfrm>
          <a:off x="1968500" y="96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24632</xdr:rowOff>
    </xdr:from>
    <xdr:ext cx="534377" cy="259045"/>
    <xdr:sp macro="" textlink="">
      <xdr:nvSpPr>
        <xdr:cNvPr id="127" name="テキスト ボックス 126"/>
        <xdr:cNvSpPr txBox="1"/>
      </xdr:nvSpPr>
      <xdr:spPr>
        <a:xfrm>
          <a:off x="1752111" y="945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74416</xdr:rowOff>
    </xdr:from>
    <xdr:to>
      <xdr:col>1</xdr:col>
      <xdr:colOff>485775</xdr:colOff>
      <xdr:row>57</xdr:row>
      <xdr:rowOff>4566</xdr:rowOff>
    </xdr:to>
    <xdr:sp macro="" textlink="">
      <xdr:nvSpPr>
        <xdr:cNvPr id="128" name="フローチャート : 判断 127"/>
        <xdr:cNvSpPr/>
      </xdr:nvSpPr>
      <xdr:spPr>
        <a:xfrm>
          <a:off x="1079500" y="967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21093</xdr:rowOff>
    </xdr:from>
    <xdr:ext cx="534377" cy="259045"/>
    <xdr:sp macro="" textlink="">
      <xdr:nvSpPr>
        <xdr:cNvPr id="129" name="テキスト ボックス 128"/>
        <xdr:cNvSpPr txBox="1"/>
      </xdr:nvSpPr>
      <xdr:spPr>
        <a:xfrm>
          <a:off x="863111" y="945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59109</xdr:rowOff>
    </xdr:from>
    <xdr:to>
      <xdr:col>6</xdr:col>
      <xdr:colOff>561975</xdr:colOff>
      <xdr:row>55</xdr:row>
      <xdr:rowOff>160709</xdr:rowOff>
    </xdr:to>
    <xdr:sp macro="" textlink="">
      <xdr:nvSpPr>
        <xdr:cNvPr id="135" name="円/楕円 134"/>
        <xdr:cNvSpPr/>
      </xdr:nvSpPr>
      <xdr:spPr>
        <a:xfrm>
          <a:off x="4584700" y="948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81986</xdr:rowOff>
    </xdr:from>
    <xdr:ext cx="599010" cy="259045"/>
    <xdr:sp macro="" textlink="">
      <xdr:nvSpPr>
        <xdr:cNvPr id="136" name="総務費該当値テキスト"/>
        <xdr:cNvSpPr txBox="1"/>
      </xdr:nvSpPr>
      <xdr:spPr>
        <a:xfrm>
          <a:off x="4686300" y="9340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119,016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163529</xdr:rowOff>
    </xdr:from>
    <xdr:to>
      <xdr:col>5</xdr:col>
      <xdr:colOff>409575</xdr:colOff>
      <xdr:row>56</xdr:row>
      <xdr:rowOff>93679</xdr:rowOff>
    </xdr:to>
    <xdr:sp macro="" textlink="">
      <xdr:nvSpPr>
        <xdr:cNvPr id="137" name="円/楕円 136"/>
        <xdr:cNvSpPr/>
      </xdr:nvSpPr>
      <xdr:spPr>
        <a:xfrm>
          <a:off x="3746500" y="959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110206</xdr:rowOff>
    </xdr:from>
    <xdr:ext cx="534377" cy="259045"/>
    <xdr:sp macro="" textlink="">
      <xdr:nvSpPr>
        <xdr:cNvPr id="138" name="テキスト ボックス 137"/>
        <xdr:cNvSpPr txBox="1"/>
      </xdr:nvSpPr>
      <xdr:spPr>
        <a:xfrm>
          <a:off x="3530111" y="93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96,177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107183</xdr:rowOff>
    </xdr:from>
    <xdr:to>
      <xdr:col>4</xdr:col>
      <xdr:colOff>206375</xdr:colOff>
      <xdr:row>57</xdr:row>
      <xdr:rowOff>37333</xdr:rowOff>
    </xdr:to>
    <xdr:sp macro="" textlink="">
      <xdr:nvSpPr>
        <xdr:cNvPr id="139" name="円/楕円 138"/>
        <xdr:cNvSpPr/>
      </xdr:nvSpPr>
      <xdr:spPr>
        <a:xfrm>
          <a:off x="2857500" y="970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28460</xdr:rowOff>
    </xdr:from>
    <xdr:ext cx="534377" cy="259045"/>
    <xdr:sp macro="" textlink="">
      <xdr:nvSpPr>
        <xdr:cNvPr id="140" name="テキスト ボックス 139"/>
        <xdr:cNvSpPr txBox="1"/>
      </xdr:nvSpPr>
      <xdr:spPr>
        <a:xfrm>
          <a:off x="2641111" y="980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71,001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92361</xdr:rowOff>
    </xdr:from>
    <xdr:to>
      <xdr:col>3</xdr:col>
      <xdr:colOff>3175</xdr:colOff>
      <xdr:row>57</xdr:row>
      <xdr:rowOff>22511</xdr:rowOff>
    </xdr:to>
    <xdr:sp macro="" textlink="">
      <xdr:nvSpPr>
        <xdr:cNvPr id="141" name="円/楕円 140"/>
        <xdr:cNvSpPr/>
      </xdr:nvSpPr>
      <xdr:spPr>
        <a:xfrm>
          <a:off x="1968500" y="969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13638</xdr:rowOff>
    </xdr:from>
    <xdr:ext cx="534377" cy="259045"/>
    <xdr:sp macro="" textlink="">
      <xdr:nvSpPr>
        <xdr:cNvPr id="142" name="テキスト ボックス 141"/>
        <xdr:cNvSpPr txBox="1"/>
      </xdr:nvSpPr>
      <xdr:spPr>
        <a:xfrm>
          <a:off x="1752111" y="97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74,243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84575</xdr:rowOff>
    </xdr:from>
    <xdr:to>
      <xdr:col>1</xdr:col>
      <xdr:colOff>485775</xdr:colOff>
      <xdr:row>57</xdr:row>
      <xdr:rowOff>14725</xdr:rowOff>
    </xdr:to>
    <xdr:sp macro="" textlink="">
      <xdr:nvSpPr>
        <xdr:cNvPr id="143" name="円/楕円 142"/>
        <xdr:cNvSpPr/>
      </xdr:nvSpPr>
      <xdr:spPr>
        <a:xfrm>
          <a:off x="1079500" y="968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5852</xdr:rowOff>
    </xdr:from>
    <xdr:ext cx="534377" cy="259045"/>
    <xdr:sp macro="" textlink="">
      <xdr:nvSpPr>
        <xdr:cNvPr id="144" name="テキスト ボックス 143"/>
        <xdr:cNvSpPr txBox="1"/>
      </xdr:nvSpPr>
      <xdr:spPr>
        <a:xfrm>
          <a:off x="863111" y="977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164367</xdr:rowOff>
    </xdr:from>
    <xdr:to>
      <xdr:col>6</xdr:col>
      <xdr:colOff>511175</xdr:colOff>
      <xdr:row>77</xdr:row>
      <xdr:rowOff>14235</xdr:rowOff>
    </xdr:to>
    <xdr:cxnSp macro="">
      <xdr:nvCxnSpPr>
        <xdr:cNvPr id="172" name="直線コネクタ 171"/>
        <xdr:cNvCxnSpPr/>
      </xdr:nvCxnSpPr>
      <xdr:spPr>
        <a:xfrm flipV="1">
          <a:off x="3797300" y="13194567"/>
          <a:ext cx="838200" cy="2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14235</xdr:rowOff>
    </xdr:from>
    <xdr:to>
      <xdr:col>5</xdr:col>
      <xdr:colOff>358775</xdr:colOff>
      <xdr:row>77</xdr:row>
      <xdr:rowOff>31330</xdr:rowOff>
    </xdr:to>
    <xdr:cxnSp macro="">
      <xdr:nvCxnSpPr>
        <xdr:cNvPr id="175" name="直線コネクタ 174"/>
        <xdr:cNvCxnSpPr/>
      </xdr:nvCxnSpPr>
      <xdr:spPr>
        <a:xfrm flipV="1">
          <a:off x="2908300" y="13215885"/>
          <a:ext cx="889000" cy="1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170255</xdr:rowOff>
    </xdr:from>
    <xdr:to>
      <xdr:col>5</xdr:col>
      <xdr:colOff>409575</xdr:colOff>
      <xdr:row>77</xdr:row>
      <xdr:rowOff>100405</xdr:rowOff>
    </xdr:to>
    <xdr:sp macro="" textlink="">
      <xdr:nvSpPr>
        <xdr:cNvPr id="176" name="フローチャート : 判断 175"/>
        <xdr:cNvSpPr/>
      </xdr:nvSpPr>
      <xdr:spPr>
        <a:xfrm>
          <a:off x="3746500" y="132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91532</xdr:rowOff>
    </xdr:from>
    <xdr:ext cx="599010" cy="259045"/>
    <xdr:sp macro="" textlink="">
      <xdr:nvSpPr>
        <xdr:cNvPr id="177" name="テキスト ボックス 176"/>
        <xdr:cNvSpPr txBox="1"/>
      </xdr:nvSpPr>
      <xdr:spPr>
        <a:xfrm>
          <a:off x="3497794" y="132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31330</xdr:rowOff>
    </xdr:from>
    <xdr:to>
      <xdr:col>4</xdr:col>
      <xdr:colOff>155575</xdr:colOff>
      <xdr:row>77</xdr:row>
      <xdr:rowOff>39157</xdr:rowOff>
    </xdr:to>
    <xdr:cxnSp macro="">
      <xdr:nvCxnSpPr>
        <xdr:cNvPr id="178" name="直線コネクタ 177"/>
        <xdr:cNvCxnSpPr/>
      </xdr:nvCxnSpPr>
      <xdr:spPr>
        <a:xfrm flipV="1">
          <a:off x="2019300" y="13232980"/>
          <a:ext cx="889000" cy="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27251</xdr:rowOff>
    </xdr:from>
    <xdr:to>
      <xdr:col>4</xdr:col>
      <xdr:colOff>206375</xdr:colOff>
      <xdr:row>77</xdr:row>
      <xdr:rowOff>128851</xdr:rowOff>
    </xdr:to>
    <xdr:sp macro="" textlink="">
      <xdr:nvSpPr>
        <xdr:cNvPr id="179" name="フローチャート : 判断 178"/>
        <xdr:cNvSpPr/>
      </xdr:nvSpPr>
      <xdr:spPr>
        <a:xfrm>
          <a:off x="2857500" y="1322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119978</xdr:rowOff>
    </xdr:from>
    <xdr:ext cx="599010" cy="259045"/>
    <xdr:sp macro="" textlink="">
      <xdr:nvSpPr>
        <xdr:cNvPr id="180" name="テキスト ボックス 179"/>
        <xdr:cNvSpPr txBox="1"/>
      </xdr:nvSpPr>
      <xdr:spPr>
        <a:xfrm>
          <a:off x="2608794" y="1332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39157</xdr:rowOff>
    </xdr:from>
    <xdr:to>
      <xdr:col>2</xdr:col>
      <xdr:colOff>638175</xdr:colOff>
      <xdr:row>77</xdr:row>
      <xdr:rowOff>92371</xdr:rowOff>
    </xdr:to>
    <xdr:cxnSp macro="">
      <xdr:nvCxnSpPr>
        <xdr:cNvPr id="181" name="直線コネクタ 180"/>
        <xdr:cNvCxnSpPr/>
      </xdr:nvCxnSpPr>
      <xdr:spPr>
        <a:xfrm flipV="1">
          <a:off x="1130300" y="13240807"/>
          <a:ext cx="889000" cy="5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62661</xdr:rowOff>
    </xdr:from>
    <xdr:to>
      <xdr:col>3</xdr:col>
      <xdr:colOff>3175</xdr:colOff>
      <xdr:row>77</xdr:row>
      <xdr:rowOff>164261</xdr:rowOff>
    </xdr:to>
    <xdr:sp macro="" textlink="">
      <xdr:nvSpPr>
        <xdr:cNvPr id="182" name="フローチャート : 判断 181"/>
        <xdr:cNvSpPr/>
      </xdr:nvSpPr>
      <xdr:spPr>
        <a:xfrm>
          <a:off x="1968500" y="132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155388</xdr:rowOff>
    </xdr:from>
    <xdr:ext cx="599010" cy="259045"/>
    <xdr:sp macro="" textlink="">
      <xdr:nvSpPr>
        <xdr:cNvPr id="183" name="テキスト ボックス 182"/>
        <xdr:cNvSpPr txBox="1"/>
      </xdr:nvSpPr>
      <xdr:spPr>
        <a:xfrm>
          <a:off x="1719794" y="1335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99338</xdr:rowOff>
    </xdr:from>
    <xdr:to>
      <xdr:col>1</xdr:col>
      <xdr:colOff>485775</xdr:colOff>
      <xdr:row>78</xdr:row>
      <xdr:rowOff>29488</xdr:rowOff>
    </xdr:to>
    <xdr:sp macro="" textlink="">
      <xdr:nvSpPr>
        <xdr:cNvPr id="184" name="フローチャート : 判断 183"/>
        <xdr:cNvSpPr/>
      </xdr:nvSpPr>
      <xdr:spPr>
        <a:xfrm>
          <a:off x="1079500" y="1330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20615</xdr:rowOff>
    </xdr:from>
    <xdr:ext cx="599010" cy="259045"/>
    <xdr:sp macro="" textlink="">
      <xdr:nvSpPr>
        <xdr:cNvPr id="185" name="テキスト ボックス 184"/>
        <xdr:cNvSpPr txBox="1"/>
      </xdr:nvSpPr>
      <xdr:spPr>
        <a:xfrm>
          <a:off x="830794" y="1339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113567</xdr:rowOff>
    </xdr:from>
    <xdr:to>
      <xdr:col>6</xdr:col>
      <xdr:colOff>561975</xdr:colOff>
      <xdr:row>77</xdr:row>
      <xdr:rowOff>43717</xdr:rowOff>
    </xdr:to>
    <xdr:sp macro="" textlink="">
      <xdr:nvSpPr>
        <xdr:cNvPr id="191" name="円/楕円 190"/>
        <xdr:cNvSpPr/>
      </xdr:nvSpPr>
      <xdr:spPr>
        <a:xfrm>
          <a:off x="4584700" y="1314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91994</xdr:rowOff>
    </xdr:from>
    <xdr:ext cx="599010" cy="259045"/>
    <xdr:sp macro="" textlink="">
      <xdr:nvSpPr>
        <xdr:cNvPr id="192" name="民生費該当値テキスト"/>
        <xdr:cNvSpPr txBox="1"/>
      </xdr:nvSpPr>
      <xdr:spPr>
        <a:xfrm>
          <a:off x="4686300" y="1312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169,605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134885</xdr:rowOff>
    </xdr:from>
    <xdr:to>
      <xdr:col>5</xdr:col>
      <xdr:colOff>409575</xdr:colOff>
      <xdr:row>77</xdr:row>
      <xdr:rowOff>65035</xdr:rowOff>
    </xdr:to>
    <xdr:sp macro="" textlink="">
      <xdr:nvSpPr>
        <xdr:cNvPr id="193" name="円/楕円 192"/>
        <xdr:cNvSpPr/>
      </xdr:nvSpPr>
      <xdr:spPr>
        <a:xfrm>
          <a:off x="3746500" y="1316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81562</xdr:rowOff>
    </xdr:from>
    <xdr:ext cx="599010" cy="259045"/>
    <xdr:sp macro="" textlink="">
      <xdr:nvSpPr>
        <xdr:cNvPr id="194" name="テキスト ボックス 193"/>
        <xdr:cNvSpPr txBox="1"/>
      </xdr:nvSpPr>
      <xdr:spPr>
        <a:xfrm>
          <a:off x="3497794" y="1294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164,942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151980</xdr:rowOff>
    </xdr:from>
    <xdr:to>
      <xdr:col>4</xdr:col>
      <xdr:colOff>206375</xdr:colOff>
      <xdr:row>77</xdr:row>
      <xdr:rowOff>82130</xdr:rowOff>
    </xdr:to>
    <xdr:sp macro="" textlink="">
      <xdr:nvSpPr>
        <xdr:cNvPr id="195" name="円/楕円 194"/>
        <xdr:cNvSpPr/>
      </xdr:nvSpPr>
      <xdr:spPr>
        <a:xfrm>
          <a:off x="2857500" y="1318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98657</xdr:rowOff>
    </xdr:from>
    <xdr:ext cx="599010" cy="259045"/>
    <xdr:sp macro="" textlink="">
      <xdr:nvSpPr>
        <xdr:cNvPr id="196" name="テキスト ボックス 195"/>
        <xdr:cNvSpPr txBox="1"/>
      </xdr:nvSpPr>
      <xdr:spPr>
        <a:xfrm>
          <a:off x="2608794" y="1295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161,203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159807</xdr:rowOff>
    </xdr:from>
    <xdr:to>
      <xdr:col>3</xdr:col>
      <xdr:colOff>3175</xdr:colOff>
      <xdr:row>77</xdr:row>
      <xdr:rowOff>89957</xdr:rowOff>
    </xdr:to>
    <xdr:sp macro="" textlink="">
      <xdr:nvSpPr>
        <xdr:cNvPr id="197" name="円/楕円 196"/>
        <xdr:cNvSpPr/>
      </xdr:nvSpPr>
      <xdr:spPr>
        <a:xfrm>
          <a:off x="1968500" y="1319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106484</xdr:rowOff>
    </xdr:from>
    <xdr:ext cx="599010" cy="259045"/>
    <xdr:sp macro="" textlink="">
      <xdr:nvSpPr>
        <xdr:cNvPr id="198" name="テキスト ボックス 197"/>
        <xdr:cNvSpPr txBox="1"/>
      </xdr:nvSpPr>
      <xdr:spPr>
        <a:xfrm>
          <a:off x="1719794" y="1296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159,491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41571</xdr:rowOff>
    </xdr:from>
    <xdr:to>
      <xdr:col>1</xdr:col>
      <xdr:colOff>485775</xdr:colOff>
      <xdr:row>77</xdr:row>
      <xdr:rowOff>143171</xdr:rowOff>
    </xdr:to>
    <xdr:sp macro="" textlink="">
      <xdr:nvSpPr>
        <xdr:cNvPr id="199" name="円/楕円 198"/>
        <xdr:cNvSpPr/>
      </xdr:nvSpPr>
      <xdr:spPr>
        <a:xfrm>
          <a:off x="1079500" y="1324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159698</xdr:rowOff>
    </xdr:from>
    <xdr:ext cx="599010" cy="259045"/>
    <xdr:sp macro="" textlink="">
      <xdr:nvSpPr>
        <xdr:cNvPr id="200" name="テキスト ボックス 199"/>
        <xdr:cNvSpPr txBox="1"/>
      </xdr:nvSpPr>
      <xdr:spPr>
        <a:xfrm>
          <a:off x="830794" y="1301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47523</xdr:rowOff>
    </xdr:from>
    <xdr:to>
      <xdr:col>6</xdr:col>
      <xdr:colOff>511175</xdr:colOff>
      <xdr:row>96</xdr:row>
      <xdr:rowOff>90687</xdr:rowOff>
    </xdr:to>
    <xdr:cxnSp macro="">
      <xdr:nvCxnSpPr>
        <xdr:cNvPr id="225" name="直線コネクタ 224"/>
        <xdr:cNvCxnSpPr/>
      </xdr:nvCxnSpPr>
      <xdr:spPr>
        <a:xfrm flipV="1">
          <a:off x="3797300" y="16506723"/>
          <a:ext cx="838200" cy="4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90687</xdr:rowOff>
    </xdr:from>
    <xdr:to>
      <xdr:col>5</xdr:col>
      <xdr:colOff>358775</xdr:colOff>
      <xdr:row>96</xdr:row>
      <xdr:rowOff>92002</xdr:rowOff>
    </xdr:to>
    <xdr:cxnSp macro="">
      <xdr:nvCxnSpPr>
        <xdr:cNvPr id="228" name="直線コネクタ 227"/>
        <xdr:cNvCxnSpPr/>
      </xdr:nvCxnSpPr>
      <xdr:spPr>
        <a:xfrm flipV="1">
          <a:off x="2908300" y="16549887"/>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37592</xdr:rowOff>
    </xdr:from>
    <xdr:to>
      <xdr:col>5</xdr:col>
      <xdr:colOff>409575</xdr:colOff>
      <xdr:row>96</xdr:row>
      <xdr:rowOff>139192</xdr:rowOff>
    </xdr:to>
    <xdr:sp macro="" textlink="">
      <xdr:nvSpPr>
        <xdr:cNvPr id="229" name="フローチャート : 判断 228"/>
        <xdr:cNvSpPr/>
      </xdr:nvSpPr>
      <xdr:spPr>
        <a:xfrm>
          <a:off x="3746500" y="164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155719</xdr:rowOff>
    </xdr:from>
    <xdr:ext cx="534377" cy="259045"/>
    <xdr:sp macro="" textlink="">
      <xdr:nvSpPr>
        <xdr:cNvPr id="230" name="テキスト ボックス 229"/>
        <xdr:cNvSpPr txBox="1"/>
      </xdr:nvSpPr>
      <xdr:spPr>
        <a:xfrm>
          <a:off x="3530111" y="1627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92002</xdr:rowOff>
    </xdr:from>
    <xdr:to>
      <xdr:col>4</xdr:col>
      <xdr:colOff>155575</xdr:colOff>
      <xdr:row>96</xdr:row>
      <xdr:rowOff>105302</xdr:rowOff>
    </xdr:to>
    <xdr:cxnSp macro="">
      <xdr:nvCxnSpPr>
        <xdr:cNvPr id="231" name="直線コネクタ 230"/>
        <xdr:cNvCxnSpPr/>
      </xdr:nvCxnSpPr>
      <xdr:spPr>
        <a:xfrm flipV="1">
          <a:off x="2019300" y="16551202"/>
          <a:ext cx="889000" cy="1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47552</xdr:rowOff>
    </xdr:from>
    <xdr:to>
      <xdr:col>4</xdr:col>
      <xdr:colOff>206375</xdr:colOff>
      <xdr:row>96</xdr:row>
      <xdr:rowOff>149152</xdr:rowOff>
    </xdr:to>
    <xdr:sp macro="" textlink="">
      <xdr:nvSpPr>
        <xdr:cNvPr id="232" name="フローチャート : 判断 231"/>
        <xdr:cNvSpPr/>
      </xdr:nvSpPr>
      <xdr:spPr>
        <a:xfrm>
          <a:off x="2857500" y="16506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140279</xdr:rowOff>
    </xdr:from>
    <xdr:ext cx="534377" cy="259045"/>
    <xdr:sp macro="" textlink="">
      <xdr:nvSpPr>
        <xdr:cNvPr id="233" name="テキスト ボックス 232"/>
        <xdr:cNvSpPr txBox="1"/>
      </xdr:nvSpPr>
      <xdr:spPr>
        <a:xfrm>
          <a:off x="2641111" y="1659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153445</xdr:rowOff>
    </xdr:from>
    <xdr:to>
      <xdr:col>2</xdr:col>
      <xdr:colOff>638175</xdr:colOff>
      <xdr:row>96</xdr:row>
      <xdr:rowOff>105302</xdr:rowOff>
    </xdr:to>
    <xdr:cxnSp macro="">
      <xdr:nvCxnSpPr>
        <xdr:cNvPr id="234" name="直線コネクタ 233"/>
        <xdr:cNvCxnSpPr/>
      </xdr:nvCxnSpPr>
      <xdr:spPr>
        <a:xfrm>
          <a:off x="1130300" y="16441195"/>
          <a:ext cx="889000" cy="12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53056</xdr:rowOff>
    </xdr:from>
    <xdr:to>
      <xdr:col>3</xdr:col>
      <xdr:colOff>3175</xdr:colOff>
      <xdr:row>96</xdr:row>
      <xdr:rowOff>154656</xdr:rowOff>
    </xdr:to>
    <xdr:sp macro="" textlink="">
      <xdr:nvSpPr>
        <xdr:cNvPr id="235" name="フローチャート : 判断 234"/>
        <xdr:cNvSpPr/>
      </xdr:nvSpPr>
      <xdr:spPr>
        <a:xfrm>
          <a:off x="1968500" y="165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171183</xdr:rowOff>
    </xdr:from>
    <xdr:ext cx="534377" cy="259045"/>
    <xdr:sp macro="" textlink="">
      <xdr:nvSpPr>
        <xdr:cNvPr id="236" name="テキスト ボックス 235"/>
        <xdr:cNvSpPr txBox="1"/>
      </xdr:nvSpPr>
      <xdr:spPr>
        <a:xfrm>
          <a:off x="1752111" y="16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48769</xdr:rowOff>
    </xdr:from>
    <xdr:to>
      <xdr:col>1</xdr:col>
      <xdr:colOff>485775</xdr:colOff>
      <xdr:row>96</xdr:row>
      <xdr:rowOff>150369</xdr:rowOff>
    </xdr:to>
    <xdr:sp macro="" textlink="">
      <xdr:nvSpPr>
        <xdr:cNvPr id="237" name="フローチャート : 判断 236"/>
        <xdr:cNvSpPr/>
      </xdr:nvSpPr>
      <xdr:spPr>
        <a:xfrm>
          <a:off x="1079500" y="1650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141496</xdr:rowOff>
    </xdr:from>
    <xdr:ext cx="534377" cy="259045"/>
    <xdr:sp macro="" textlink="">
      <xdr:nvSpPr>
        <xdr:cNvPr id="238" name="テキスト ボックス 237"/>
        <xdr:cNvSpPr txBox="1"/>
      </xdr:nvSpPr>
      <xdr:spPr>
        <a:xfrm>
          <a:off x="863111" y="1660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168173</xdr:rowOff>
    </xdr:from>
    <xdr:to>
      <xdr:col>6</xdr:col>
      <xdr:colOff>561975</xdr:colOff>
      <xdr:row>96</xdr:row>
      <xdr:rowOff>98323</xdr:rowOff>
    </xdr:to>
    <xdr:sp macro="" textlink="">
      <xdr:nvSpPr>
        <xdr:cNvPr id="244" name="円/楕円 243"/>
        <xdr:cNvSpPr/>
      </xdr:nvSpPr>
      <xdr:spPr>
        <a:xfrm>
          <a:off x="4584700" y="1645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19600</xdr:rowOff>
    </xdr:from>
    <xdr:ext cx="534377" cy="259045"/>
    <xdr:sp macro="" textlink="">
      <xdr:nvSpPr>
        <xdr:cNvPr id="245" name="衛生費該当値テキスト"/>
        <xdr:cNvSpPr txBox="1"/>
      </xdr:nvSpPr>
      <xdr:spPr>
        <a:xfrm>
          <a:off x="4686300" y="1630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56,129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39887</xdr:rowOff>
    </xdr:from>
    <xdr:to>
      <xdr:col>5</xdr:col>
      <xdr:colOff>409575</xdr:colOff>
      <xdr:row>96</xdr:row>
      <xdr:rowOff>141487</xdr:rowOff>
    </xdr:to>
    <xdr:sp macro="" textlink="">
      <xdr:nvSpPr>
        <xdr:cNvPr id="246" name="円/楕円 245"/>
        <xdr:cNvSpPr/>
      </xdr:nvSpPr>
      <xdr:spPr>
        <a:xfrm>
          <a:off x="3746500" y="1649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132614</xdr:rowOff>
    </xdr:from>
    <xdr:ext cx="534377" cy="259045"/>
    <xdr:sp macro="" textlink="">
      <xdr:nvSpPr>
        <xdr:cNvPr id="247" name="テキスト ボックス 246"/>
        <xdr:cNvSpPr txBox="1"/>
      </xdr:nvSpPr>
      <xdr:spPr>
        <a:xfrm>
          <a:off x="3530111" y="1659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48,576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41202</xdr:rowOff>
    </xdr:from>
    <xdr:to>
      <xdr:col>4</xdr:col>
      <xdr:colOff>206375</xdr:colOff>
      <xdr:row>96</xdr:row>
      <xdr:rowOff>142802</xdr:rowOff>
    </xdr:to>
    <xdr:sp macro="" textlink="">
      <xdr:nvSpPr>
        <xdr:cNvPr id="248" name="円/楕円 247"/>
        <xdr:cNvSpPr/>
      </xdr:nvSpPr>
      <xdr:spPr>
        <a:xfrm>
          <a:off x="2857500" y="1650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159329</xdr:rowOff>
    </xdr:from>
    <xdr:ext cx="534377" cy="259045"/>
    <xdr:sp macro="" textlink="">
      <xdr:nvSpPr>
        <xdr:cNvPr id="249" name="テキスト ボックス 248"/>
        <xdr:cNvSpPr txBox="1"/>
      </xdr:nvSpPr>
      <xdr:spPr>
        <a:xfrm>
          <a:off x="2641111" y="1627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48,346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54502</xdr:rowOff>
    </xdr:from>
    <xdr:to>
      <xdr:col>3</xdr:col>
      <xdr:colOff>3175</xdr:colOff>
      <xdr:row>96</xdr:row>
      <xdr:rowOff>156102</xdr:rowOff>
    </xdr:to>
    <xdr:sp macro="" textlink="">
      <xdr:nvSpPr>
        <xdr:cNvPr id="250" name="円/楕円 249"/>
        <xdr:cNvSpPr/>
      </xdr:nvSpPr>
      <xdr:spPr>
        <a:xfrm>
          <a:off x="1968500" y="165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147229</xdr:rowOff>
    </xdr:from>
    <xdr:ext cx="534377" cy="259045"/>
    <xdr:sp macro="" textlink="">
      <xdr:nvSpPr>
        <xdr:cNvPr id="251" name="テキスト ボックス 250"/>
        <xdr:cNvSpPr txBox="1"/>
      </xdr:nvSpPr>
      <xdr:spPr>
        <a:xfrm>
          <a:off x="1752111" y="1660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102645</xdr:rowOff>
    </xdr:from>
    <xdr:to>
      <xdr:col>1</xdr:col>
      <xdr:colOff>485775</xdr:colOff>
      <xdr:row>96</xdr:row>
      <xdr:rowOff>32795</xdr:rowOff>
    </xdr:to>
    <xdr:sp macro="" textlink="">
      <xdr:nvSpPr>
        <xdr:cNvPr id="252" name="円/楕円 251"/>
        <xdr:cNvSpPr/>
      </xdr:nvSpPr>
      <xdr:spPr>
        <a:xfrm>
          <a:off x="1079500" y="163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49322</xdr:rowOff>
    </xdr:from>
    <xdr:ext cx="534377" cy="259045"/>
    <xdr:sp macro="" textlink="">
      <xdr:nvSpPr>
        <xdr:cNvPr id="253" name="テキスト ボックス 252"/>
        <xdr:cNvSpPr txBox="1"/>
      </xdr:nvSpPr>
      <xdr:spPr>
        <a:xfrm>
          <a:off x="863111" y="1616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161907</xdr:rowOff>
    </xdr:from>
    <xdr:to>
      <xdr:col>15</xdr:col>
      <xdr:colOff>180975</xdr:colOff>
      <xdr:row>32</xdr:row>
      <xdr:rowOff>12011</xdr:rowOff>
    </xdr:to>
    <xdr:cxnSp macro="">
      <xdr:nvCxnSpPr>
        <xdr:cNvPr id="284" name="直線コネクタ 283"/>
        <xdr:cNvCxnSpPr/>
      </xdr:nvCxnSpPr>
      <xdr:spPr>
        <a:xfrm flipV="1">
          <a:off x="9639300" y="5476857"/>
          <a:ext cx="8382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120558</xdr:rowOff>
    </xdr:from>
    <xdr:ext cx="378565" cy="259045"/>
    <xdr:sp macro="" textlink="">
      <xdr:nvSpPr>
        <xdr:cNvPr id="285" name="労働費平均値テキスト"/>
        <xdr:cNvSpPr txBox="1"/>
      </xdr:nvSpPr>
      <xdr:spPr>
        <a:xfrm>
          <a:off x="10528300" y="6464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163866</xdr:rowOff>
    </xdr:from>
    <xdr:to>
      <xdr:col>14</xdr:col>
      <xdr:colOff>28575</xdr:colOff>
      <xdr:row>32</xdr:row>
      <xdr:rowOff>12011</xdr:rowOff>
    </xdr:to>
    <xdr:cxnSp macro="">
      <xdr:nvCxnSpPr>
        <xdr:cNvPr id="287" name="直線コネクタ 286"/>
        <xdr:cNvCxnSpPr/>
      </xdr:nvCxnSpPr>
      <xdr:spPr>
        <a:xfrm>
          <a:off x="8750300" y="547881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155521</xdr:rowOff>
    </xdr:from>
    <xdr:to>
      <xdr:col>14</xdr:col>
      <xdr:colOff>79375</xdr:colOff>
      <xdr:row>37</xdr:row>
      <xdr:rowOff>85671</xdr:rowOff>
    </xdr:to>
    <xdr:sp macro="" textlink="">
      <xdr:nvSpPr>
        <xdr:cNvPr id="288" name="フローチャート : 判断 287"/>
        <xdr:cNvSpPr/>
      </xdr:nvSpPr>
      <xdr:spPr>
        <a:xfrm>
          <a:off x="9588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76798</xdr:rowOff>
    </xdr:from>
    <xdr:ext cx="469744" cy="259045"/>
    <xdr:sp macro="" textlink="">
      <xdr:nvSpPr>
        <xdr:cNvPr id="289" name="テキスト ボックス 288"/>
        <xdr:cNvSpPr txBox="1"/>
      </xdr:nvSpPr>
      <xdr:spPr>
        <a:xfrm>
          <a:off x="9404427" y="642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69814</xdr:rowOff>
    </xdr:from>
    <xdr:to>
      <xdr:col>12</xdr:col>
      <xdr:colOff>511175</xdr:colOff>
      <xdr:row>31</xdr:row>
      <xdr:rowOff>163866</xdr:rowOff>
    </xdr:to>
    <xdr:cxnSp macro="">
      <xdr:nvCxnSpPr>
        <xdr:cNvPr id="290" name="直線コネクタ 289"/>
        <xdr:cNvCxnSpPr/>
      </xdr:nvCxnSpPr>
      <xdr:spPr>
        <a:xfrm>
          <a:off x="7861300" y="5384764"/>
          <a:ext cx="889000" cy="9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18034</xdr:rowOff>
    </xdr:from>
    <xdr:to>
      <xdr:col>12</xdr:col>
      <xdr:colOff>561975</xdr:colOff>
      <xdr:row>36</xdr:row>
      <xdr:rowOff>119634</xdr:rowOff>
    </xdr:to>
    <xdr:sp macro="" textlink="">
      <xdr:nvSpPr>
        <xdr:cNvPr id="291" name="フローチャート : 判断 290"/>
        <xdr:cNvSpPr/>
      </xdr:nvSpPr>
      <xdr:spPr>
        <a:xfrm>
          <a:off x="8699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110761</xdr:rowOff>
    </xdr:from>
    <xdr:ext cx="469744" cy="259045"/>
    <xdr:sp macro="" textlink="">
      <xdr:nvSpPr>
        <xdr:cNvPr id="292" name="テキスト ボックス 291"/>
        <xdr:cNvSpPr txBox="1"/>
      </xdr:nvSpPr>
      <xdr:spPr>
        <a:xfrm>
          <a:off x="8515427" y="628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69814</xdr:rowOff>
    </xdr:from>
    <xdr:to>
      <xdr:col>11</xdr:col>
      <xdr:colOff>307975</xdr:colOff>
      <xdr:row>31</xdr:row>
      <xdr:rowOff>84510</xdr:rowOff>
    </xdr:to>
    <xdr:cxnSp macro="">
      <xdr:nvCxnSpPr>
        <xdr:cNvPr id="293" name="直線コネクタ 292"/>
        <xdr:cNvCxnSpPr/>
      </xdr:nvCxnSpPr>
      <xdr:spPr>
        <a:xfrm flipV="1">
          <a:off x="6972300" y="538476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145723</xdr:rowOff>
    </xdr:from>
    <xdr:to>
      <xdr:col>11</xdr:col>
      <xdr:colOff>358775</xdr:colOff>
      <xdr:row>35</xdr:row>
      <xdr:rowOff>75873</xdr:rowOff>
    </xdr:to>
    <xdr:sp macro="" textlink="">
      <xdr:nvSpPr>
        <xdr:cNvPr id="294" name="フローチャート : 判断 293"/>
        <xdr:cNvSpPr/>
      </xdr:nvSpPr>
      <xdr:spPr>
        <a:xfrm>
          <a:off x="7810500" y="597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67000</xdr:rowOff>
    </xdr:from>
    <xdr:ext cx="469744" cy="259045"/>
    <xdr:sp macro="" textlink="">
      <xdr:nvSpPr>
        <xdr:cNvPr id="295" name="テキスト ボックス 294"/>
        <xdr:cNvSpPr txBox="1"/>
      </xdr:nvSpPr>
      <xdr:spPr>
        <a:xfrm>
          <a:off x="7626427" y="606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19993</xdr:rowOff>
    </xdr:from>
    <xdr:to>
      <xdr:col>10</xdr:col>
      <xdr:colOff>155575</xdr:colOff>
      <xdr:row>34</xdr:row>
      <xdr:rowOff>121593</xdr:rowOff>
    </xdr:to>
    <xdr:sp macro="" textlink="">
      <xdr:nvSpPr>
        <xdr:cNvPr id="296" name="フローチャート : 判断 295"/>
        <xdr:cNvSpPr/>
      </xdr:nvSpPr>
      <xdr:spPr>
        <a:xfrm>
          <a:off x="6921500" y="584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112720</xdr:rowOff>
    </xdr:from>
    <xdr:ext cx="469744" cy="259045"/>
    <xdr:sp macro="" textlink="">
      <xdr:nvSpPr>
        <xdr:cNvPr id="297" name="テキスト ボックス 296"/>
        <xdr:cNvSpPr txBox="1"/>
      </xdr:nvSpPr>
      <xdr:spPr>
        <a:xfrm>
          <a:off x="6737427" y="594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31</xdr:row>
      <xdr:rowOff>111107</xdr:rowOff>
    </xdr:from>
    <xdr:to>
      <xdr:col>15</xdr:col>
      <xdr:colOff>231775</xdr:colOff>
      <xdr:row>32</xdr:row>
      <xdr:rowOff>41257</xdr:rowOff>
    </xdr:to>
    <xdr:sp macro="" textlink="">
      <xdr:nvSpPr>
        <xdr:cNvPr id="303" name="円/楕円 302"/>
        <xdr:cNvSpPr/>
      </xdr:nvSpPr>
      <xdr:spPr>
        <a:xfrm>
          <a:off x="10426700" y="54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26034</xdr:rowOff>
    </xdr:from>
    <xdr:ext cx="469744" cy="259045"/>
    <xdr:sp macro="" textlink="">
      <xdr:nvSpPr>
        <xdr:cNvPr id="304" name="労働費該当値テキスト"/>
        <xdr:cNvSpPr txBox="1"/>
      </xdr:nvSpPr>
      <xdr:spPr>
        <a:xfrm>
          <a:off x="10528300" y="534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4,007</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132661</xdr:rowOff>
    </xdr:from>
    <xdr:to>
      <xdr:col>14</xdr:col>
      <xdr:colOff>79375</xdr:colOff>
      <xdr:row>32</xdr:row>
      <xdr:rowOff>62811</xdr:rowOff>
    </xdr:to>
    <xdr:sp macro="" textlink="">
      <xdr:nvSpPr>
        <xdr:cNvPr id="305" name="円/楕円 304"/>
        <xdr:cNvSpPr/>
      </xdr:nvSpPr>
      <xdr:spPr>
        <a:xfrm>
          <a:off x="9588500" y="544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30</xdr:row>
      <xdr:rowOff>79338</xdr:rowOff>
    </xdr:from>
    <xdr:ext cx="469744" cy="259045"/>
    <xdr:sp macro="" textlink="">
      <xdr:nvSpPr>
        <xdr:cNvPr id="306" name="テキスト ボックス 305"/>
        <xdr:cNvSpPr txBox="1"/>
      </xdr:nvSpPr>
      <xdr:spPr>
        <a:xfrm>
          <a:off x="9404427" y="522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3,941</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113066</xdr:rowOff>
    </xdr:from>
    <xdr:to>
      <xdr:col>12</xdr:col>
      <xdr:colOff>561975</xdr:colOff>
      <xdr:row>32</xdr:row>
      <xdr:rowOff>43216</xdr:rowOff>
    </xdr:to>
    <xdr:sp macro="" textlink="">
      <xdr:nvSpPr>
        <xdr:cNvPr id="307" name="円/楕円 306"/>
        <xdr:cNvSpPr/>
      </xdr:nvSpPr>
      <xdr:spPr>
        <a:xfrm>
          <a:off x="8699500" y="542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30</xdr:row>
      <xdr:rowOff>59743</xdr:rowOff>
    </xdr:from>
    <xdr:ext cx="469744" cy="259045"/>
    <xdr:sp macro="" textlink="">
      <xdr:nvSpPr>
        <xdr:cNvPr id="308" name="テキスト ボックス 307"/>
        <xdr:cNvSpPr txBox="1"/>
      </xdr:nvSpPr>
      <xdr:spPr>
        <a:xfrm>
          <a:off x="8515427" y="520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4,001</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19014</xdr:rowOff>
    </xdr:from>
    <xdr:to>
      <xdr:col>11</xdr:col>
      <xdr:colOff>358775</xdr:colOff>
      <xdr:row>31</xdr:row>
      <xdr:rowOff>120614</xdr:rowOff>
    </xdr:to>
    <xdr:sp macro="" textlink="">
      <xdr:nvSpPr>
        <xdr:cNvPr id="309" name="円/楕円 308"/>
        <xdr:cNvSpPr/>
      </xdr:nvSpPr>
      <xdr:spPr>
        <a:xfrm>
          <a:off x="7810500" y="53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137141</xdr:rowOff>
    </xdr:from>
    <xdr:ext cx="469744" cy="259045"/>
    <xdr:sp macro="" textlink="">
      <xdr:nvSpPr>
        <xdr:cNvPr id="310" name="テキスト ボックス 309"/>
        <xdr:cNvSpPr txBox="1"/>
      </xdr:nvSpPr>
      <xdr:spPr>
        <a:xfrm>
          <a:off x="7626427" y="51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4,289</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33710</xdr:rowOff>
    </xdr:from>
    <xdr:to>
      <xdr:col>10</xdr:col>
      <xdr:colOff>155575</xdr:colOff>
      <xdr:row>31</xdr:row>
      <xdr:rowOff>135310</xdr:rowOff>
    </xdr:to>
    <xdr:sp macro="" textlink="">
      <xdr:nvSpPr>
        <xdr:cNvPr id="311" name="円/楕円 310"/>
        <xdr:cNvSpPr/>
      </xdr:nvSpPr>
      <xdr:spPr>
        <a:xfrm>
          <a:off x="6921500" y="534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151837</xdr:rowOff>
    </xdr:from>
    <xdr:ext cx="469744" cy="259045"/>
    <xdr:sp macro="" textlink="">
      <xdr:nvSpPr>
        <xdr:cNvPr id="312" name="テキスト ボックス 311"/>
        <xdr:cNvSpPr txBox="1"/>
      </xdr:nvSpPr>
      <xdr:spPr>
        <a:xfrm>
          <a:off x="6737427" y="512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33,763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123051</xdr:rowOff>
    </xdr:from>
    <xdr:to>
      <xdr:col>15</xdr:col>
      <xdr:colOff>180975</xdr:colOff>
      <xdr:row>56</xdr:row>
      <xdr:rowOff>130213</xdr:rowOff>
    </xdr:to>
    <xdr:cxnSp macro="">
      <xdr:nvCxnSpPr>
        <xdr:cNvPr id="341" name="直線コネクタ 340"/>
        <xdr:cNvCxnSpPr/>
      </xdr:nvCxnSpPr>
      <xdr:spPr>
        <a:xfrm>
          <a:off x="9639300" y="9724251"/>
          <a:ext cx="8382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123051</xdr:rowOff>
    </xdr:from>
    <xdr:to>
      <xdr:col>14</xdr:col>
      <xdr:colOff>28575</xdr:colOff>
      <xdr:row>57</xdr:row>
      <xdr:rowOff>13221</xdr:rowOff>
    </xdr:to>
    <xdr:cxnSp macro="">
      <xdr:nvCxnSpPr>
        <xdr:cNvPr id="344" name="直線コネクタ 343"/>
        <xdr:cNvCxnSpPr/>
      </xdr:nvCxnSpPr>
      <xdr:spPr>
        <a:xfrm flipV="1">
          <a:off x="8750300" y="9724251"/>
          <a:ext cx="889000" cy="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84786</xdr:rowOff>
    </xdr:from>
    <xdr:to>
      <xdr:col>14</xdr:col>
      <xdr:colOff>79375</xdr:colOff>
      <xdr:row>57</xdr:row>
      <xdr:rowOff>14936</xdr:rowOff>
    </xdr:to>
    <xdr:sp macro="" textlink="">
      <xdr:nvSpPr>
        <xdr:cNvPr id="345" name="フローチャート : 判断 344"/>
        <xdr:cNvSpPr/>
      </xdr:nvSpPr>
      <xdr:spPr>
        <a:xfrm>
          <a:off x="9588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6063</xdr:rowOff>
    </xdr:from>
    <xdr:ext cx="534377" cy="259045"/>
    <xdr:sp macro="" textlink="">
      <xdr:nvSpPr>
        <xdr:cNvPr id="346" name="テキスト ボックス 345"/>
        <xdr:cNvSpPr txBox="1"/>
      </xdr:nvSpPr>
      <xdr:spPr>
        <a:xfrm>
          <a:off x="9372111" y="97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13221</xdr:rowOff>
    </xdr:from>
    <xdr:to>
      <xdr:col>12</xdr:col>
      <xdr:colOff>511175</xdr:colOff>
      <xdr:row>57</xdr:row>
      <xdr:rowOff>28804</xdr:rowOff>
    </xdr:to>
    <xdr:cxnSp macro="">
      <xdr:nvCxnSpPr>
        <xdr:cNvPr id="347" name="直線コネクタ 346"/>
        <xdr:cNvCxnSpPr/>
      </xdr:nvCxnSpPr>
      <xdr:spPr>
        <a:xfrm flipV="1">
          <a:off x="7861300" y="9785871"/>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148704</xdr:rowOff>
    </xdr:from>
    <xdr:to>
      <xdr:col>12</xdr:col>
      <xdr:colOff>561975</xdr:colOff>
      <xdr:row>57</xdr:row>
      <xdr:rowOff>78854</xdr:rowOff>
    </xdr:to>
    <xdr:sp macro="" textlink="">
      <xdr:nvSpPr>
        <xdr:cNvPr id="348" name="フローチャート : 判断 347"/>
        <xdr:cNvSpPr/>
      </xdr:nvSpPr>
      <xdr:spPr>
        <a:xfrm>
          <a:off x="8699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69981</xdr:rowOff>
    </xdr:from>
    <xdr:ext cx="534377" cy="259045"/>
    <xdr:sp macro="" textlink="">
      <xdr:nvSpPr>
        <xdr:cNvPr id="349" name="テキスト ボックス 348"/>
        <xdr:cNvSpPr txBox="1"/>
      </xdr:nvSpPr>
      <xdr:spPr>
        <a:xfrm>
          <a:off x="8483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165100</xdr:rowOff>
    </xdr:from>
    <xdr:to>
      <xdr:col>11</xdr:col>
      <xdr:colOff>307975</xdr:colOff>
      <xdr:row>57</xdr:row>
      <xdr:rowOff>28804</xdr:rowOff>
    </xdr:to>
    <xdr:cxnSp macro="">
      <xdr:nvCxnSpPr>
        <xdr:cNvPr id="350" name="直線コネクタ 349"/>
        <xdr:cNvCxnSpPr/>
      </xdr:nvCxnSpPr>
      <xdr:spPr>
        <a:xfrm>
          <a:off x="6972300" y="9766300"/>
          <a:ext cx="889000" cy="3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151333</xdr:rowOff>
    </xdr:from>
    <xdr:to>
      <xdr:col>11</xdr:col>
      <xdr:colOff>358775</xdr:colOff>
      <xdr:row>57</xdr:row>
      <xdr:rowOff>81483</xdr:rowOff>
    </xdr:to>
    <xdr:sp macro="" textlink="">
      <xdr:nvSpPr>
        <xdr:cNvPr id="351" name="フローチャート : 判断 350"/>
        <xdr:cNvSpPr/>
      </xdr:nvSpPr>
      <xdr:spPr>
        <a:xfrm>
          <a:off x="7810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72610</xdr:rowOff>
    </xdr:from>
    <xdr:ext cx="534377" cy="259045"/>
    <xdr:sp macro="" textlink="">
      <xdr:nvSpPr>
        <xdr:cNvPr id="352" name="テキスト ボックス 351"/>
        <xdr:cNvSpPr txBox="1"/>
      </xdr:nvSpPr>
      <xdr:spPr>
        <a:xfrm>
          <a:off x="7594111" y="98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166675</xdr:rowOff>
    </xdr:from>
    <xdr:to>
      <xdr:col>10</xdr:col>
      <xdr:colOff>155575</xdr:colOff>
      <xdr:row>57</xdr:row>
      <xdr:rowOff>96825</xdr:rowOff>
    </xdr:to>
    <xdr:sp macro="" textlink="">
      <xdr:nvSpPr>
        <xdr:cNvPr id="353" name="フローチャート : 判断 352"/>
        <xdr:cNvSpPr/>
      </xdr:nvSpPr>
      <xdr:spPr>
        <a:xfrm>
          <a:off x="6921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87952</xdr:rowOff>
    </xdr:from>
    <xdr:ext cx="534377" cy="259045"/>
    <xdr:sp macro="" textlink="">
      <xdr:nvSpPr>
        <xdr:cNvPr id="354" name="テキスト ボックス 353"/>
        <xdr:cNvSpPr txBox="1"/>
      </xdr:nvSpPr>
      <xdr:spPr>
        <a:xfrm>
          <a:off x="6705111" y="98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79413</xdr:rowOff>
    </xdr:from>
    <xdr:to>
      <xdr:col>15</xdr:col>
      <xdr:colOff>231775</xdr:colOff>
      <xdr:row>57</xdr:row>
      <xdr:rowOff>9563</xdr:rowOff>
    </xdr:to>
    <xdr:sp macro="" textlink="">
      <xdr:nvSpPr>
        <xdr:cNvPr id="360" name="円/楕円 359"/>
        <xdr:cNvSpPr/>
      </xdr:nvSpPr>
      <xdr:spPr>
        <a:xfrm>
          <a:off x="10426700" y="968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102290</xdr:rowOff>
    </xdr:from>
    <xdr:ext cx="534377" cy="259045"/>
    <xdr:sp macro="" textlink="">
      <xdr:nvSpPr>
        <xdr:cNvPr id="361" name="農林水産業費該当値テキスト"/>
        <xdr:cNvSpPr txBox="1"/>
      </xdr:nvSpPr>
      <xdr:spPr>
        <a:xfrm>
          <a:off x="10528300" y="953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33,747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72251</xdr:rowOff>
    </xdr:from>
    <xdr:to>
      <xdr:col>14</xdr:col>
      <xdr:colOff>79375</xdr:colOff>
      <xdr:row>57</xdr:row>
      <xdr:rowOff>2401</xdr:rowOff>
    </xdr:to>
    <xdr:sp macro="" textlink="">
      <xdr:nvSpPr>
        <xdr:cNvPr id="362" name="円/楕円 361"/>
        <xdr:cNvSpPr/>
      </xdr:nvSpPr>
      <xdr:spPr>
        <a:xfrm>
          <a:off x="9588500" y="967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18928</xdr:rowOff>
    </xdr:from>
    <xdr:ext cx="534377" cy="259045"/>
    <xdr:sp macro="" textlink="">
      <xdr:nvSpPr>
        <xdr:cNvPr id="363" name="テキスト ボックス 362"/>
        <xdr:cNvSpPr txBox="1"/>
      </xdr:nvSpPr>
      <xdr:spPr>
        <a:xfrm>
          <a:off x="9372111" y="944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34,311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133871</xdr:rowOff>
    </xdr:from>
    <xdr:to>
      <xdr:col>12</xdr:col>
      <xdr:colOff>561975</xdr:colOff>
      <xdr:row>57</xdr:row>
      <xdr:rowOff>64021</xdr:rowOff>
    </xdr:to>
    <xdr:sp macro="" textlink="">
      <xdr:nvSpPr>
        <xdr:cNvPr id="364" name="円/楕円 363"/>
        <xdr:cNvSpPr/>
      </xdr:nvSpPr>
      <xdr:spPr>
        <a:xfrm>
          <a:off x="8699500" y="973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80548</xdr:rowOff>
    </xdr:from>
    <xdr:ext cx="534377" cy="259045"/>
    <xdr:sp macro="" textlink="">
      <xdr:nvSpPr>
        <xdr:cNvPr id="365" name="テキスト ボックス 364"/>
        <xdr:cNvSpPr txBox="1"/>
      </xdr:nvSpPr>
      <xdr:spPr>
        <a:xfrm>
          <a:off x="8483111" y="951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29,459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149454</xdr:rowOff>
    </xdr:from>
    <xdr:to>
      <xdr:col>11</xdr:col>
      <xdr:colOff>358775</xdr:colOff>
      <xdr:row>57</xdr:row>
      <xdr:rowOff>79604</xdr:rowOff>
    </xdr:to>
    <xdr:sp macro="" textlink="">
      <xdr:nvSpPr>
        <xdr:cNvPr id="366" name="円/楕円 365"/>
        <xdr:cNvSpPr/>
      </xdr:nvSpPr>
      <xdr:spPr>
        <a:xfrm>
          <a:off x="7810500" y="975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96131</xdr:rowOff>
    </xdr:from>
    <xdr:ext cx="534377" cy="259045"/>
    <xdr:sp macro="" textlink="">
      <xdr:nvSpPr>
        <xdr:cNvPr id="367" name="テキスト ボックス 366"/>
        <xdr:cNvSpPr txBox="1"/>
      </xdr:nvSpPr>
      <xdr:spPr>
        <a:xfrm>
          <a:off x="7594111" y="952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28,232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114300</xdr:rowOff>
    </xdr:from>
    <xdr:to>
      <xdr:col>10</xdr:col>
      <xdr:colOff>155575</xdr:colOff>
      <xdr:row>57</xdr:row>
      <xdr:rowOff>44450</xdr:rowOff>
    </xdr:to>
    <xdr:sp macro="" textlink="">
      <xdr:nvSpPr>
        <xdr:cNvPr id="368" name="円/楕円 367"/>
        <xdr:cNvSpPr/>
      </xdr:nvSpPr>
      <xdr:spPr>
        <a:xfrm>
          <a:off x="69215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60977</xdr:rowOff>
    </xdr:from>
    <xdr:ext cx="534377" cy="259045"/>
    <xdr:sp macro="" textlink="">
      <xdr:nvSpPr>
        <xdr:cNvPr id="369" name="テキスト ボックス 368"/>
        <xdr:cNvSpPr txBox="1"/>
      </xdr:nvSpPr>
      <xdr:spPr>
        <a:xfrm>
          <a:off x="6705111" y="949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91897</xdr:rowOff>
    </xdr:from>
    <xdr:to>
      <xdr:col>15</xdr:col>
      <xdr:colOff>180975</xdr:colOff>
      <xdr:row>77</xdr:row>
      <xdr:rowOff>110159</xdr:rowOff>
    </xdr:to>
    <xdr:cxnSp macro="">
      <xdr:nvCxnSpPr>
        <xdr:cNvPr id="398" name="直線コネクタ 397"/>
        <xdr:cNvCxnSpPr/>
      </xdr:nvCxnSpPr>
      <xdr:spPr>
        <a:xfrm>
          <a:off x="9639300" y="13293547"/>
          <a:ext cx="838200" cy="1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95026</xdr:rowOff>
    </xdr:from>
    <xdr:ext cx="534377" cy="259045"/>
    <xdr:sp macro="" textlink="">
      <xdr:nvSpPr>
        <xdr:cNvPr id="399" name="商工費平均値テキスト"/>
        <xdr:cNvSpPr txBox="1"/>
      </xdr:nvSpPr>
      <xdr:spPr>
        <a:xfrm>
          <a:off x="10528300" y="1329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91897</xdr:rowOff>
    </xdr:from>
    <xdr:to>
      <xdr:col>14</xdr:col>
      <xdr:colOff>28575</xdr:colOff>
      <xdr:row>77</xdr:row>
      <xdr:rowOff>138748</xdr:rowOff>
    </xdr:to>
    <xdr:cxnSp macro="">
      <xdr:nvCxnSpPr>
        <xdr:cNvPr id="401" name="直線コネクタ 400"/>
        <xdr:cNvCxnSpPr/>
      </xdr:nvCxnSpPr>
      <xdr:spPr>
        <a:xfrm flipV="1">
          <a:off x="8750300" y="13293547"/>
          <a:ext cx="889000" cy="4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02" name="フローチャート : 判断 401"/>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55427</xdr:rowOff>
    </xdr:from>
    <xdr:ext cx="534377" cy="259045"/>
    <xdr:sp macro="" textlink="">
      <xdr:nvSpPr>
        <xdr:cNvPr id="403" name="テキスト ボックス 402"/>
        <xdr:cNvSpPr txBox="1"/>
      </xdr:nvSpPr>
      <xdr:spPr>
        <a:xfrm>
          <a:off x="9372111" y="1342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114770</xdr:rowOff>
    </xdr:from>
    <xdr:to>
      <xdr:col>12</xdr:col>
      <xdr:colOff>511175</xdr:colOff>
      <xdr:row>77</xdr:row>
      <xdr:rowOff>138748</xdr:rowOff>
    </xdr:to>
    <xdr:cxnSp macro="">
      <xdr:nvCxnSpPr>
        <xdr:cNvPr id="404" name="直線コネクタ 403"/>
        <xdr:cNvCxnSpPr/>
      </xdr:nvCxnSpPr>
      <xdr:spPr>
        <a:xfrm>
          <a:off x="7861300" y="13316420"/>
          <a:ext cx="889000" cy="2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05" name="フローチャート : 判断 404"/>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89324</xdr:rowOff>
    </xdr:from>
    <xdr:ext cx="534377" cy="259045"/>
    <xdr:sp macro="" textlink="">
      <xdr:nvSpPr>
        <xdr:cNvPr id="406" name="テキスト ボックス 405"/>
        <xdr:cNvSpPr txBox="1"/>
      </xdr:nvSpPr>
      <xdr:spPr>
        <a:xfrm>
          <a:off x="8483111" y="134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114770</xdr:rowOff>
    </xdr:from>
    <xdr:to>
      <xdr:col>11</xdr:col>
      <xdr:colOff>307975</xdr:colOff>
      <xdr:row>77</xdr:row>
      <xdr:rowOff>131445</xdr:rowOff>
    </xdr:to>
    <xdr:cxnSp macro="">
      <xdr:nvCxnSpPr>
        <xdr:cNvPr id="407" name="直線コネクタ 406"/>
        <xdr:cNvCxnSpPr/>
      </xdr:nvCxnSpPr>
      <xdr:spPr>
        <a:xfrm flipV="1">
          <a:off x="6972300" y="13316420"/>
          <a:ext cx="889000" cy="1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08" name="フローチャート : 判断 407"/>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93490</xdr:rowOff>
    </xdr:from>
    <xdr:ext cx="534377" cy="259045"/>
    <xdr:sp macro="" textlink="">
      <xdr:nvSpPr>
        <xdr:cNvPr id="409" name="テキスト ボックス 408"/>
        <xdr:cNvSpPr txBox="1"/>
      </xdr:nvSpPr>
      <xdr:spPr>
        <a:xfrm>
          <a:off x="7594111" y="1346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10" name="フローチャート : 判断 409"/>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91673</xdr:rowOff>
    </xdr:from>
    <xdr:ext cx="534377" cy="259045"/>
    <xdr:sp macro="" textlink="">
      <xdr:nvSpPr>
        <xdr:cNvPr id="411" name="テキスト ボックス 410"/>
        <xdr:cNvSpPr txBox="1"/>
      </xdr:nvSpPr>
      <xdr:spPr>
        <a:xfrm>
          <a:off x="6705111" y="134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59359</xdr:rowOff>
    </xdr:from>
    <xdr:to>
      <xdr:col>15</xdr:col>
      <xdr:colOff>231775</xdr:colOff>
      <xdr:row>77</xdr:row>
      <xdr:rowOff>160959</xdr:rowOff>
    </xdr:to>
    <xdr:sp macro="" textlink="">
      <xdr:nvSpPr>
        <xdr:cNvPr id="417" name="円/楕円 416"/>
        <xdr:cNvSpPr/>
      </xdr:nvSpPr>
      <xdr:spPr>
        <a:xfrm>
          <a:off x="10426700" y="1326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82236</xdr:rowOff>
    </xdr:from>
    <xdr:ext cx="534377" cy="259045"/>
    <xdr:sp macro="" textlink="">
      <xdr:nvSpPr>
        <xdr:cNvPr id="418" name="商工費該当値テキスト"/>
        <xdr:cNvSpPr txBox="1"/>
      </xdr:nvSpPr>
      <xdr:spPr>
        <a:xfrm>
          <a:off x="10528300" y="1311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21,826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41097</xdr:rowOff>
    </xdr:from>
    <xdr:to>
      <xdr:col>14</xdr:col>
      <xdr:colOff>79375</xdr:colOff>
      <xdr:row>77</xdr:row>
      <xdr:rowOff>142697</xdr:rowOff>
    </xdr:to>
    <xdr:sp macro="" textlink="">
      <xdr:nvSpPr>
        <xdr:cNvPr id="419" name="円/楕円 418"/>
        <xdr:cNvSpPr/>
      </xdr:nvSpPr>
      <xdr:spPr>
        <a:xfrm>
          <a:off x="9588500" y="1324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159224</xdr:rowOff>
    </xdr:from>
    <xdr:ext cx="534377" cy="259045"/>
    <xdr:sp macro="" textlink="">
      <xdr:nvSpPr>
        <xdr:cNvPr id="420" name="テキスト ボックス 419"/>
        <xdr:cNvSpPr txBox="1"/>
      </xdr:nvSpPr>
      <xdr:spPr>
        <a:xfrm>
          <a:off x="9372111" y="130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87948</xdr:rowOff>
    </xdr:from>
    <xdr:to>
      <xdr:col>12</xdr:col>
      <xdr:colOff>561975</xdr:colOff>
      <xdr:row>78</xdr:row>
      <xdr:rowOff>18098</xdr:rowOff>
    </xdr:to>
    <xdr:sp macro="" textlink="">
      <xdr:nvSpPr>
        <xdr:cNvPr id="421" name="円/楕円 420"/>
        <xdr:cNvSpPr/>
      </xdr:nvSpPr>
      <xdr:spPr>
        <a:xfrm>
          <a:off x="8699500" y="1328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34625</xdr:rowOff>
    </xdr:from>
    <xdr:ext cx="534377" cy="259045"/>
    <xdr:sp macro="" textlink="">
      <xdr:nvSpPr>
        <xdr:cNvPr id="422" name="テキスト ボックス 421"/>
        <xdr:cNvSpPr txBox="1"/>
      </xdr:nvSpPr>
      <xdr:spPr>
        <a:xfrm>
          <a:off x="8483111" y="130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63970</xdr:rowOff>
    </xdr:from>
    <xdr:to>
      <xdr:col>11</xdr:col>
      <xdr:colOff>358775</xdr:colOff>
      <xdr:row>77</xdr:row>
      <xdr:rowOff>165570</xdr:rowOff>
    </xdr:to>
    <xdr:sp macro="" textlink="">
      <xdr:nvSpPr>
        <xdr:cNvPr id="423" name="円/楕円 422"/>
        <xdr:cNvSpPr/>
      </xdr:nvSpPr>
      <xdr:spPr>
        <a:xfrm>
          <a:off x="7810500" y="132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10647</xdr:rowOff>
    </xdr:from>
    <xdr:ext cx="534377" cy="259045"/>
    <xdr:sp macro="" textlink="">
      <xdr:nvSpPr>
        <xdr:cNvPr id="424" name="テキスト ボックス 423"/>
        <xdr:cNvSpPr txBox="1"/>
      </xdr:nvSpPr>
      <xdr:spPr>
        <a:xfrm>
          <a:off x="7594111" y="130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21,463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80645</xdr:rowOff>
    </xdr:from>
    <xdr:to>
      <xdr:col>10</xdr:col>
      <xdr:colOff>155575</xdr:colOff>
      <xdr:row>78</xdr:row>
      <xdr:rowOff>10795</xdr:rowOff>
    </xdr:to>
    <xdr:sp macro="" textlink="">
      <xdr:nvSpPr>
        <xdr:cNvPr id="425" name="円/楕円 424"/>
        <xdr:cNvSpPr/>
      </xdr:nvSpPr>
      <xdr:spPr>
        <a:xfrm>
          <a:off x="6921500" y="132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27322</xdr:rowOff>
    </xdr:from>
    <xdr:ext cx="534377" cy="259045"/>
    <xdr:sp macro="" textlink="">
      <xdr:nvSpPr>
        <xdr:cNvPr id="426" name="テキスト ボックス 425"/>
        <xdr:cNvSpPr txBox="1"/>
      </xdr:nvSpPr>
      <xdr:spPr>
        <a:xfrm>
          <a:off x="6705111" y="1305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26667</xdr:rowOff>
    </xdr:from>
    <xdr:to>
      <xdr:col>15</xdr:col>
      <xdr:colOff>180975</xdr:colOff>
      <xdr:row>96</xdr:row>
      <xdr:rowOff>81711</xdr:rowOff>
    </xdr:to>
    <xdr:cxnSp macro="">
      <xdr:nvCxnSpPr>
        <xdr:cNvPr id="459" name="直線コネクタ 458"/>
        <xdr:cNvCxnSpPr/>
      </xdr:nvCxnSpPr>
      <xdr:spPr>
        <a:xfrm>
          <a:off x="9639300" y="16142967"/>
          <a:ext cx="838200" cy="39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26667</xdr:rowOff>
    </xdr:from>
    <xdr:to>
      <xdr:col>14</xdr:col>
      <xdr:colOff>28575</xdr:colOff>
      <xdr:row>97</xdr:row>
      <xdr:rowOff>24467</xdr:rowOff>
    </xdr:to>
    <xdr:cxnSp macro="">
      <xdr:nvCxnSpPr>
        <xdr:cNvPr id="462" name="直線コネクタ 461"/>
        <xdr:cNvCxnSpPr/>
      </xdr:nvCxnSpPr>
      <xdr:spPr>
        <a:xfrm flipV="1">
          <a:off x="8750300" y="16142967"/>
          <a:ext cx="889000" cy="51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72450</xdr:rowOff>
    </xdr:from>
    <xdr:to>
      <xdr:col>14</xdr:col>
      <xdr:colOff>79375</xdr:colOff>
      <xdr:row>97</xdr:row>
      <xdr:rowOff>2600</xdr:rowOff>
    </xdr:to>
    <xdr:sp macro="" textlink="">
      <xdr:nvSpPr>
        <xdr:cNvPr id="463" name="フローチャート : 判断 462"/>
        <xdr:cNvSpPr/>
      </xdr:nvSpPr>
      <xdr:spPr>
        <a:xfrm>
          <a:off x="9588500" y="1653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165177</xdr:rowOff>
    </xdr:from>
    <xdr:ext cx="534377" cy="259045"/>
    <xdr:sp macro="" textlink="">
      <xdr:nvSpPr>
        <xdr:cNvPr id="464" name="テキスト ボックス 463"/>
        <xdr:cNvSpPr txBox="1"/>
      </xdr:nvSpPr>
      <xdr:spPr>
        <a:xfrm>
          <a:off x="9372111" y="1662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128136</xdr:rowOff>
    </xdr:from>
    <xdr:to>
      <xdr:col>12</xdr:col>
      <xdr:colOff>511175</xdr:colOff>
      <xdr:row>97</xdr:row>
      <xdr:rowOff>24467</xdr:rowOff>
    </xdr:to>
    <xdr:cxnSp macro="">
      <xdr:nvCxnSpPr>
        <xdr:cNvPr id="465" name="直線コネクタ 464"/>
        <xdr:cNvCxnSpPr/>
      </xdr:nvCxnSpPr>
      <xdr:spPr>
        <a:xfrm>
          <a:off x="7861300" y="16415886"/>
          <a:ext cx="889000" cy="23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89500</xdr:rowOff>
    </xdr:from>
    <xdr:to>
      <xdr:col>12</xdr:col>
      <xdr:colOff>561975</xdr:colOff>
      <xdr:row>97</xdr:row>
      <xdr:rowOff>19650</xdr:rowOff>
    </xdr:to>
    <xdr:sp macro="" textlink="">
      <xdr:nvSpPr>
        <xdr:cNvPr id="466" name="フローチャート : 判断 465"/>
        <xdr:cNvSpPr/>
      </xdr:nvSpPr>
      <xdr:spPr>
        <a:xfrm>
          <a:off x="8699500" y="1654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36177</xdr:rowOff>
    </xdr:from>
    <xdr:ext cx="534377" cy="259045"/>
    <xdr:sp macro="" textlink="">
      <xdr:nvSpPr>
        <xdr:cNvPr id="467" name="テキスト ボックス 466"/>
        <xdr:cNvSpPr txBox="1"/>
      </xdr:nvSpPr>
      <xdr:spPr>
        <a:xfrm>
          <a:off x="8483111" y="1632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128136</xdr:rowOff>
    </xdr:from>
    <xdr:to>
      <xdr:col>11</xdr:col>
      <xdr:colOff>307975</xdr:colOff>
      <xdr:row>97</xdr:row>
      <xdr:rowOff>47670</xdr:rowOff>
    </xdr:to>
    <xdr:cxnSp macro="">
      <xdr:nvCxnSpPr>
        <xdr:cNvPr id="468" name="直線コネクタ 467"/>
        <xdr:cNvCxnSpPr/>
      </xdr:nvCxnSpPr>
      <xdr:spPr>
        <a:xfrm flipV="1">
          <a:off x="6972300" y="16415886"/>
          <a:ext cx="889000" cy="26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63325</xdr:rowOff>
    </xdr:from>
    <xdr:to>
      <xdr:col>11</xdr:col>
      <xdr:colOff>358775</xdr:colOff>
      <xdr:row>96</xdr:row>
      <xdr:rowOff>164925</xdr:rowOff>
    </xdr:to>
    <xdr:sp macro="" textlink="">
      <xdr:nvSpPr>
        <xdr:cNvPr id="469" name="フローチャート : 判断 468"/>
        <xdr:cNvSpPr/>
      </xdr:nvSpPr>
      <xdr:spPr>
        <a:xfrm>
          <a:off x="7810500" y="1652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156052</xdr:rowOff>
    </xdr:from>
    <xdr:ext cx="534377" cy="259045"/>
    <xdr:sp macro="" textlink="">
      <xdr:nvSpPr>
        <xdr:cNvPr id="470" name="テキスト ボックス 469"/>
        <xdr:cNvSpPr txBox="1"/>
      </xdr:nvSpPr>
      <xdr:spPr>
        <a:xfrm>
          <a:off x="7594111" y="1661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135125</xdr:rowOff>
    </xdr:from>
    <xdr:to>
      <xdr:col>10</xdr:col>
      <xdr:colOff>155575</xdr:colOff>
      <xdr:row>97</xdr:row>
      <xdr:rowOff>65275</xdr:rowOff>
    </xdr:to>
    <xdr:sp macro="" textlink="">
      <xdr:nvSpPr>
        <xdr:cNvPr id="471" name="フローチャート : 判断 470"/>
        <xdr:cNvSpPr/>
      </xdr:nvSpPr>
      <xdr:spPr>
        <a:xfrm>
          <a:off x="6921500" y="165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81802</xdr:rowOff>
    </xdr:from>
    <xdr:ext cx="534377" cy="259045"/>
    <xdr:sp macro="" textlink="">
      <xdr:nvSpPr>
        <xdr:cNvPr id="472" name="テキスト ボックス 471"/>
        <xdr:cNvSpPr txBox="1"/>
      </xdr:nvSpPr>
      <xdr:spPr>
        <a:xfrm>
          <a:off x="6705111" y="1636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30911</xdr:rowOff>
    </xdr:from>
    <xdr:to>
      <xdr:col>15</xdr:col>
      <xdr:colOff>231775</xdr:colOff>
      <xdr:row>96</xdr:row>
      <xdr:rowOff>132511</xdr:rowOff>
    </xdr:to>
    <xdr:sp macro="" textlink="">
      <xdr:nvSpPr>
        <xdr:cNvPr id="478" name="円/楕円 477"/>
        <xdr:cNvSpPr/>
      </xdr:nvSpPr>
      <xdr:spPr>
        <a:xfrm>
          <a:off x="10426700" y="1649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53788</xdr:rowOff>
    </xdr:from>
    <xdr:ext cx="534377" cy="259045"/>
    <xdr:sp macro="" textlink="">
      <xdr:nvSpPr>
        <xdr:cNvPr id="479" name="土木費該当値テキスト"/>
        <xdr:cNvSpPr txBox="1"/>
      </xdr:nvSpPr>
      <xdr:spPr>
        <a:xfrm>
          <a:off x="10528300" y="1634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60,088</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147317</xdr:rowOff>
    </xdr:from>
    <xdr:to>
      <xdr:col>14</xdr:col>
      <xdr:colOff>79375</xdr:colOff>
      <xdr:row>94</xdr:row>
      <xdr:rowOff>77467</xdr:rowOff>
    </xdr:to>
    <xdr:sp macro="" textlink="">
      <xdr:nvSpPr>
        <xdr:cNvPr id="480" name="円/楕円 479"/>
        <xdr:cNvSpPr/>
      </xdr:nvSpPr>
      <xdr:spPr>
        <a:xfrm>
          <a:off x="9588500" y="1609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93994</xdr:rowOff>
    </xdr:from>
    <xdr:ext cx="599010" cy="259045"/>
    <xdr:sp macro="" textlink="">
      <xdr:nvSpPr>
        <xdr:cNvPr id="481" name="テキスト ボックス 480"/>
        <xdr:cNvSpPr txBox="1"/>
      </xdr:nvSpPr>
      <xdr:spPr>
        <a:xfrm>
          <a:off x="9339794" y="1586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101,867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145117</xdr:rowOff>
    </xdr:from>
    <xdr:to>
      <xdr:col>12</xdr:col>
      <xdr:colOff>561975</xdr:colOff>
      <xdr:row>97</xdr:row>
      <xdr:rowOff>75267</xdr:rowOff>
    </xdr:to>
    <xdr:sp macro="" textlink="">
      <xdr:nvSpPr>
        <xdr:cNvPr id="482" name="円/楕円 481"/>
        <xdr:cNvSpPr/>
      </xdr:nvSpPr>
      <xdr:spPr>
        <a:xfrm>
          <a:off x="8699500" y="166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66394</xdr:rowOff>
    </xdr:from>
    <xdr:ext cx="534377" cy="259045"/>
    <xdr:sp macro="" textlink="">
      <xdr:nvSpPr>
        <xdr:cNvPr id="483" name="テキスト ボックス 482"/>
        <xdr:cNvSpPr txBox="1"/>
      </xdr:nvSpPr>
      <xdr:spPr>
        <a:xfrm>
          <a:off x="8483111" y="1669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48,098</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77336</xdr:rowOff>
    </xdr:from>
    <xdr:to>
      <xdr:col>11</xdr:col>
      <xdr:colOff>358775</xdr:colOff>
      <xdr:row>96</xdr:row>
      <xdr:rowOff>7486</xdr:rowOff>
    </xdr:to>
    <xdr:sp macro="" textlink="">
      <xdr:nvSpPr>
        <xdr:cNvPr id="484" name="円/楕円 483"/>
        <xdr:cNvSpPr/>
      </xdr:nvSpPr>
      <xdr:spPr>
        <a:xfrm>
          <a:off x="7810500" y="1636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24013</xdr:rowOff>
    </xdr:from>
    <xdr:ext cx="534377" cy="259045"/>
    <xdr:sp macro="" textlink="">
      <xdr:nvSpPr>
        <xdr:cNvPr id="485" name="テキスト ボックス 484"/>
        <xdr:cNvSpPr txBox="1"/>
      </xdr:nvSpPr>
      <xdr:spPr>
        <a:xfrm>
          <a:off x="7594111" y="161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73,214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168320</xdr:rowOff>
    </xdr:from>
    <xdr:to>
      <xdr:col>10</xdr:col>
      <xdr:colOff>155575</xdr:colOff>
      <xdr:row>97</xdr:row>
      <xdr:rowOff>98470</xdr:rowOff>
    </xdr:to>
    <xdr:sp macro="" textlink="">
      <xdr:nvSpPr>
        <xdr:cNvPr id="486" name="円/楕円 485"/>
        <xdr:cNvSpPr/>
      </xdr:nvSpPr>
      <xdr:spPr>
        <a:xfrm>
          <a:off x="6921500" y="166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89597</xdr:rowOff>
    </xdr:from>
    <xdr:ext cx="534377" cy="259045"/>
    <xdr:sp macro="" textlink="">
      <xdr:nvSpPr>
        <xdr:cNvPr id="487" name="テキスト ボックス 486"/>
        <xdr:cNvSpPr txBox="1"/>
      </xdr:nvSpPr>
      <xdr:spPr>
        <a:xfrm>
          <a:off x="6705111" y="1672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45,662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27443</xdr:rowOff>
    </xdr:from>
    <xdr:to>
      <xdr:col>23</xdr:col>
      <xdr:colOff>517525</xdr:colOff>
      <xdr:row>38</xdr:row>
      <xdr:rowOff>35644</xdr:rowOff>
    </xdr:to>
    <xdr:cxnSp macro="">
      <xdr:nvCxnSpPr>
        <xdr:cNvPr id="520" name="直線コネクタ 519"/>
        <xdr:cNvCxnSpPr/>
      </xdr:nvCxnSpPr>
      <xdr:spPr>
        <a:xfrm flipV="1">
          <a:off x="15481300" y="6542543"/>
          <a:ext cx="838200" cy="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1825</xdr:rowOff>
    </xdr:from>
    <xdr:to>
      <xdr:col>22</xdr:col>
      <xdr:colOff>365125</xdr:colOff>
      <xdr:row>38</xdr:row>
      <xdr:rowOff>35644</xdr:rowOff>
    </xdr:to>
    <xdr:cxnSp macro="">
      <xdr:nvCxnSpPr>
        <xdr:cNvPr id="523" name="直線コネクタ 522"/>
        <xdr:cNvCxnSpPr/>
      </xdr:nvCxnSpPr>
      <xdr:spPr>
        <a:xfrm>
          <a:off x="14592300" y="6002575"/>
          <a:ext cx="889000" cy="5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90229</xdr:rowOff>
    </xdr:from>
    <xdr:to>
      <xdr:col>22</xdr:col>
      <xdr:colOff>415925</xdr:colOff>
      <xdr:row>38</xdr:row>
      <xdr:rowOff>20379</xdr:rowOff>
    </xdr:to>
    <xdr:sp macro="" textlink="">
      <xdr:nvSpPr>
        <xdr:cNvPr id="524" name="フローチャート : 判断 523"/>
        <xdr:cNvSpPr/>
      </xdr:nvSpPr>
      <xdr:spPr>
        <a:xfrm>
          <a:off x="15430500" y="64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36906</xdr:rowOff>
    </xdr:from>
    <xdr:ext cx="534377" cy="259045"/>
    <xdr:sp macro="" textlink="">
      <xdr:nvSpPr>
        <xdr:cNvPr id="525" name="テキスト ボックス 524"/>
        <xdr:cNvSpPr txBox="1"/>
      </xdr:nvSpPr>
      <xdr:spPr>
        <a:xfrm>
          <a:off x="15214111" y="620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1825</xdr:rowOff>
    </xdr:from>
    <xdr:to>
      <xdr:col>21</xdr:col>
      <xdr:colOff>161925</xdr:colOff>
      <xdr:row>37</xdr:row>
      <xdr:rowOff>28043</xdr:rowOff>
    </xdr:to>
    <xdr:cxnSp macro="">
      <xdr:nvCxnSpPr>
        <xdr:cNvPr id="526" name="直線コネクタ 525"/>
        <xdr:cNvCxnSpPr/>
      </xdr:nvCxnSpPr>
      <xdr:spPr>
        <a:xfrm flipV="1">
          <a:off x="13703300" y="6002575"/>
          <a:ext cx="889000" cy="36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76841</xdr:rowOff>
    </xdr:from>
    <xdr:to>
      <xdr:col>21</xdr:col>
      <xdr:colOff>212725</xdr:colOff>
      <xdr:row>38</xdr:row>
      <xdr:rowOff>6992</xdr:rowOff>
    </xdr:to>
    <xdr:sp macro="" textlink="">
      <xdr:nvSpPr>
        <xdr:cNvPr id="527" name="フローチャート : 判断 526"/>
        <xdr:cNvSpPr/>
      </xdr:nvSpPr>
      <xdr:spPr>
        <a:xfrm>
          <a:off x="14541500" y="64204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169568</xdr:rowOff>
    </xdr:from>
    <xdr:ext cx="534377" cy="259045"/>
    <xdr:sp macro="" textlink="">
      <xdr:nvSpPr>
        <xdr:cNvPr id="528" name="テキスト ボックス 527"/>
        <xdr:cNvSpPr txBox="1"/>
      </xdr:nvSpPr>
      <xdr:spPr>
        <a:xfrm>
          <a:off x="14325111" y="65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28043</xdr:rowOff>
    </xdr:from>
    <xdr:to>
      <xdr:col>19</xdr:col>
      <xdr:colOff>644525</xdr:colOff>
      <xdr:row>37</xdr:row>
      <xdr:rowOff>51217</xdr:rowOff>
    </xdr:to>
    <xdr:cxnSp macro="">
      <xdr:nvCxnSpPr>
        <xdr:cNvPr id="529" name="直線コネクタ 528"/>
        <xdr:cNvCxnSpPr/>
      </xdr:nvCxnSpPr>
      <xdr:spPr>
        <a:xfrm flipV="1">
          <a:off x="12814300" y="6371693"/>
          <a:ext cx="889000" cy="2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85328</xdr:rowOff>
    </xdr:from>
    <xdr:to>
      <xdr:col>20</xdr:col>
      <xdr:colOff>9525</xdr:colOff>
      <xdr:row>38</xdr:row>
      <xdr:rowOff>15478</xdr:rowOff>
    </xdr:to>
    <xdr:sp macro="" textlink="">
      <xdr:nvSpPr>
        <xdr:cNvPr id="530" name="フローチャート : 判断 529"/>
        <xdr:cNvSpPr/>
      </xdr:nvSpPr>
      <xdr:spPr>
        <a:xfrm>
          <a:off x="13652500" y="642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6605</xdr:rowOff>
    </xdr:from>
    <xdr:ext cx="534377" cy="259045"/>
    <xdr:sp macro="" textlink="">
      <xdr:nvSpPr>
        <xdr:cNvPr id="531" name="テキスト ボックス 530"/>
        <xdr:cNvSpPr txBox="1"/>
      </xdr:nvSpPr>
      <xdr:spPr>
        <a:xfrm>
          <a:off x="13436111" y="652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115489</xdr:rowOff>
    </xdr:from>
    <xdr:to>
      <xdr:col>18</xdr:col>
      <xdr:colOff>492125</xdr:colOff>
      <xdr:row>38</xdr:row>
      <xdr:rowOff>45639</xdr:rowOff>
    </xdr:to>
    <xdr:sp macro="" textlink="">
      <xdr:nvSpPr>
        <xdr:cNvPr id="532" name="フローチャート : 判断 531"/>
        <xdr:cNvSpPr/>
      </xdr:nvSpPr>
      <xdr:spPr>
        <a:xfrm>
          <a:off x="12763500" y="645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36766</xdr:rowOff>
    </xdr:from>
    <xdr:ext cx="534377" cy="259045"/>
    <xdr:sp macro="" textlink="">
      <xdr:nvSpPr>
        <xdr:cNvPr id="533" name="テキスト ボックス 532"/>
        <xdr:cNvSpPr txBox="1"/>
      </xdr:nvSpPr>
      <xdr:spPr>
        <a:xfrm>
          <a:off x="12547111" y="655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148093</xdr:rowOff>
    </xdr:from>
    <xdr:to>
      <xdr:col>23</xdr:col>
      <xdr:colOff>568325</xdr:colOff>
      <xdr:row>38</xdr:row>
      <xdr:rowOff>78243</xdr:rowOff>
    </xdr:to>
    <xdr:sp macro="" textlink="">
      <xdr:nvSpPr>
        <xdr:cNvPr id="539" name="円/楕円 538"/>
        <xdr:cNvSpPr/>
      </xdr:nvSpPr>
      <xdr:spPr>
        <a:xfrm>
          <a:off x="16268700" y="649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126520</xdr:rowOff>
    </xdr:from>
    <xdr:ext cx="534377" cy="259045"/>
    <xdr:sp macro="" textlink="">
      <xdr:nvSpPr>
        <xdr:cNvPr id="540" name="消防費該当値テキスト"/>
        <xdr:cNvSpPr txBox="1"/>
      </xdr:nvSpPr>
      <xdr:spPr>
        <a:xfrm>
          <a:off x="16370300" y="647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19,857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156294</xdr:rowOff>
    </xdr:from>
    <xdr:to>
      <xdr:col>22</xdr:col>
      <xdr:colOff>415925</xdr:colOff>
      <xdr:row>38</xdr:row>
      <xdr:rowOff>86444</xdr:rowOff>
    </xdr:to>
    <xdr:sp macro="" textlink="">
      <xdr:nvSpPr>
        <xdr:cNvPr id="541" name="円/楕円 540"/>
        <xdr:cNvSpPr/>
      </xdr:nvSpPr>
      <xdr:spPr>
        <a:xfrm>
          <a:off x="15430500" y="64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77571</xdr:rowOff>
    </xdr:from>
    <xdr:ext cx="534377" cy="259045"/>
    <xdr:sp macro="" textlink="">
      <xdr:nvSpPr>
        <xdr:cNvPr id="542" name="テキスト ボックス 541"/>
        <xdr:cNvSpPr txBox="1"/>
      </xdr:nvSpPr>
      <xdr:spPr>
        <a:xfrm>
          <a:off x="15214111" y="659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19,283</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122475</xdr:rowOff>
    </xdr:from>
    <xdr:to>
      <xdr:col>21</xdr:col>
      <xdr:colOff>212725</xdr:colOff>
      <xdr:row>35</xdr:row>
      <xdr:rowOff>52625</xdr:rowOff>
    </xdr:to>
    <xdr:sp macro="" textlink="">
      <xdr:nvSpPr>
        <xdr:cNvPr id="543" name="円/楕円 542"/>
        <xdr:cNvSpPr/>
      </xdr:nvSpPr>
      <xdr:spPr>
        <a:xfrm>
          <a:off x="14541500" y="595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69152</xdr:rowOff>
    </xdr:from>
    <xdr:ext cx="534377" cy="259045"/>
    <xdr:sp macro="" textlink="">
      <xdr:nvSpPr>
        <xdr:cNvPr id="544" name="テキスト ボックス 543"/>
        <xdr:cNvSpPr txBox="1"/>
      </xdr:nvSpPr>
      <xdr:spPr>
        <a:xfrm>
          <a:off x="14325111" y="57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148693</xdr:rowOff>
    </xdr:from>
    <xdr:to>
      <xdr:col>20</xdr:col>
      <xdr:colOff>9525</xdr:colOff>
      <xdr:row>37</xdr:row>
      <xdr:rowOff>78843</xdr:rowOff>
    </xdr:to>
    <xdr:sp macro="" textlink="">
      <xdr:nvSpPr>
        <xdr:cNvPr id="545" name="円/楕円 544"/>
        <xdr:cNvSpPr/>
      </xdr:nvSpPr>
      <xdr:spPr>
        <a:xfrm>
          <a:off x="13652500" y="632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95370</xdr:rowOff>
    </xdr:from>
    <xdr:ext cx="534377" cy="259045"/>
    <xdr:sp macro="" textlink="">
      <xdr:nvSpPr>
        <xdr:cNvPr id="546" name="テキスト ボックス 545"/>
        <xdr:cNvSpPr txBox="1"/>
      </xdr:nvSpPr>
      <xdr:spPr>
        <a:xfrm>
          <a:off x="13436111" y="609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31,815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417</xdr:rowOff>
    </xdr:from>
    <xdr:to>
      <xdr:col>18</xdr:col>
      <xdr:colOff>492125</xdr:colOff>
      <xdr:row>37</xdr:row>
      <xdr:rowOff>102017</xdr:rowOff>
    </xdr:to>
    <xdr:sp macro="" textlink="">
      <xdr:nvSpPr>
        <xdr:cNvPr id="547" name="円/楕円 546"/>
        <xdr:cNvSpPr/>
      </xdr:nvSpPr>
      <xdr:spPr>
        <a:xfrm>
          <a:off x="12763500" y="634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118544</xdr:rowOff>
    </xdr:from>
    <xdr:ext cx="534377" cy="259045"/>
    <xdr:sp macro="" textlink="">
      <xdr:nvSpPr>
        <xdr:cNvPr id="548" name="テキスト ボックス 547"/>
        <xdr:cNvSpPr txBox="1"/>
      </xdr:nvSpPr>
      <xdr:spPr>
        <a:xfrm>
          <a:off x="12547111" y="611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26246</xdr:rowOff>
    </xdr:from>
    <xdr:to>
      <xdr:col>23</xdr:col>
      <xdr:colOff>517525</xdr:colOff>
      <xdr:row>55</xdr:row>
      <xdr:rowOff>74930</xdr:rowOff>
    </xdr:to>
    <xdr:cxnSp macro="">
      <xdr:nvCxnSpPr>
        <xdr:cNvPr id="577" name="直線コネクタ 576"/>
        <xdr:cNvCxnSpPr/>
      </xdr:nvCxnSpPr>
      <xdr:spPr>
        <a:xfrm flipV="1">
          <a:off x="15481300" y="8941646"/>
          <a:ext cx="8382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8" name="教育費平均値テキスト"/>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74930</xdr:rowOff>
    </xdr:from>
    <xdr:to>
      <xdr:col>22</xdr:col>
      <xdr:colOff>365125</xdr:colOff>
      <xdr:row>56</xdr:row>
      <xdr:rowOff>64475</xdr:rowOff>
    </xdr:to>
    <xdr:cxnSp macro="">
      <xdr:nvCxnSpPr>
        <xdr:cNvPr id="580" name="直線コネクタ 579"/>
        <xdr:cNvCxnSpPr/>
      </xdr:nvCxnSpPr>
      <xdr:spPr>
        <a:xfrm flipV="1">
          <a:off x="14592300" y="9504680"/>
          <a:ext cx="889000" cy="16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41633</xdr:rowOff>
    </xdr:from>
    <xdr:to>
      <xdr:col>22</xdr:col>
      <xdr:colOff>415925</xdr:colOff>
      <xdr:row>56</xdr:row>
      <xdr:rowOff>143233</xdr:rowOff>
    </xdr:to>
    <xdr:sp macro="" textlink="">
      <xdr:nvSpPr>
        <xdr:cNvPr id="581" name="フローチャート : 判断 580"/>
        <xdr:cNvSpPr/>
      </xdr:nvSpPr>
      <xdr:spPr>
        <a:xfrm>
          <a:off x="15430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134360</xdr:rowOff>
    </xdr:from>
    <xdr:ext cx="534377" cy="259045"/>
    <xdr:sp macro="" textlink="">
      <xdr:nvSpPr>
        <xdr:cNvPr id="582" name="テキスト ボックス 581"/>
        <xdr:cNvSpPr txBox="1"/>
      </xdr:nvSpPr>
      <xdr:spPr>
        <a:xfrm>
          <a:off x="15214111" y="97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50302</xdr:rowOff>
    </xdr:from>
    <xdr:to>
      <xdr:col>21</xdr:col>
      <xdr:colOff>161925</xdr:colOff>
      <xdr:row>56</xdr:row>
      <xdr:rowOff>64475</xdr:rowOff>
    </xdr:to>
    <xdr:cxnSp macro="">
      <xdr:nvCxnSpPr>
        <xdr:cNvPr id="583" name="直線コネクタ 582"/>
        <xdr:cNvCxnSpPr/>
      </xdr:nvCxnSpPr>
      <xdr:spPr>
        <a:xfrm>
          <a:off x="13703300" y="9480052"/>
          <a:ext cx="889000" cy="18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95765</xdr:rowOff>
    </xdr:from>
    <xdr:to>
      <xdr:col>21</xdr:col>
      <xdr:colOff>212725</xdr:colOff>
      <xdr:row>57</xdr:row>
      <xdr:rowOff>25915</xdr:rowOff>
    </xdr:to>
    <xdr:sp macro="" textlink="">
      <xdr:nvSpPr>
        <xdr:cNvPr id="584" name="フローチャート : 判断 583"/>
        <xdr:cNvSpPr/>
      </xdr:nvSpPr>
      <xdr:spPr>
        <a:xfrm>
          <a:off x="14541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17042</xdr:rowOff>
    </xdr:from>
    <xdr:ext cx="534377" cy="259045"/>
    <xdr:sp macro="" textlink="">
      <xdr:nvSpPr>
        <xdr:cNvPr id="585" name="テキスト ボックス 584"/>
        <xdr:cNvSpPr txBox="1"/>
      </xdr:nvSpPr>
      <xdr:spPr>
        <a:xfrm>
          <a:off x="14325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50302</xdr:rowOff>
    </xdr:from>
    <xdr:to>
      <xdr:col>19</xdr:col>
      <xdr:colOff>644525</xdr:colOff>
      <xdr:row>56</xdr:row>
      <xdr:rowOff>140790</xdr:rowOff>
    </xdr:to>
    <xdr:cxnSp macro="">
      <xdr:nvCxnSpPr>
        <xdr:cNvPr id="586" name="直線コネクタ 585"/>
        <xdr:cNvCxnSpPr/>
      </xdr:nvCxnSpPr>
      <xdr:spPr>
        <a:xfrm flipV="1">
          <a:off x="12814300" y="9480052"/>
          <a:ext cx="889000" cy="26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75100</xdr:rowOff>
    </xdr:from>
    <xdr:to>
      <xdr:col>20</xdr:col>
      <xdr:colOff>9525</xdr:colOff>
      <xdr:row>57</xdr:row>
      <xdr:rowOff>5250</xdr:rowOff>
    </xdr:to>
    <xdr:sp macro="" textlink="">
      <xdr:nvSpPr>
        <xdr:cNvPr id="587" name="フローチャート : 判断 586"/>
        <xdr:cNvSpPr/>
      </xdr:nvSpPr>
      <xdr:spPr>
        <a:xfrm>
          <a:off x="13652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167827</xdr:rowOff>
    </xdr:from>
    <xdr:ext cx="534377" cy="259045"/>
    <xdr:sp macro="" textlink="">
      <xdr:nvSpPr>
        <xdr:cNvPr id="588" name="テキスト ボックス 587"/>
        <xdr:cNvSpPr txBox="1"/>
      </xdr:nvSpPr>
      <xdr:spPr>
        <a:xfrm>
          <a:off x="13436111" y="976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88077</xdr:rowOff>
    </xdr:from>
    <xdr:to>
      <xdr:col>18</xdr:col>
      <xdr:colOff>492125</xdr:colOff>
      <xdr:row>57</xdr:row>
      <xdr:rowOff>18227</xdr:rowOff>
    </xdr:to>
    <xdr:sp macro="" textlink="">
      <xdr:nvSpPr>
        <xdr:cNvPr id="589" name="フローチャート : 判断 588"/>
        <xdr:cNvSpPr/>
      </xdr:nvSpPr>
      <xdr:spPr>
        <a:xfrm>
          <a:off x="12763500" y="968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34754</xdr:rowOff>
    </xdr:from>
    <xdr:ext cx="534377" cy="259045"/>
    <xdr:sp macro="" textlink="">
      <xdr:nvSpPr>
        <xdr:cNvPr id="590" name="テキスト ボックス 589"/>
        <xdr:cNvSpPr txBox="1"/>
      </xdr:nvSpPr>
      <xdr:spPr>
        <a:xfrm>
          <a:off x="12547111" y="94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51</xdr:row>
      <xdr:rowOff>146896</xdr:rowOff>
    </xdr:from>
    <xdr:to>
      <xdr:col>23</xdr:col>
      <xdr:colOff>568325</xdr:colOff>
      <xdr:row>52</xdr:row>
      <xdr:rowOff>77046</xdr:rowOff>
    </xdr:to>
    <xdr:sp macro="" textlink="">
      <xdr:nvSpPr>
        <xdr:cNvPr id="596" name="円/楕円 595"/>
        <xdr:cNvSpPr/>
      </xdr:nvSpPr>
      <xdr:spPr>
        <a:xfrm>
          <a:off x="16268700" y="889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169773</xdr:rowOff>
    </xdr:from>
    <xdr:ext cx="599010" cy="259045"/>
    <xdr:sp macro="" textlink="">
      <xdr:nvSpPr>
        <xdr:cNvPr id="597" name="教育費該当値テキスト"/>
        <xdr:cNvSpPr txBox="1"/>
      </xdr:nvSpPr>
      <xdr:spPr>
        <a:xfrm>
          <a:off x="16370300" y="874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159,889</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24130</xdr:rowOff>
    </xdr:from>
    <xdr:to>
      <xdr:col>22</xdr:col>
      <xdr:colOff>415925</xdr:colOff>
      <xdr:row>55</xdr:row>
      <xdr:rowOff>125730</xdr:rowOff>
    </xdr:to>
    <xdr:sp macro="" textlink="">
      <xdr:nvSpPr>
        <xdr:cNvPr id="598" name="円/楕円 597"/>
        <xdr:cNvSpPr/>
      </xdr:nvSpPr>
      <xdr:spPr>
        <a:xfrm>
          <a:off x="15430500" y="945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142257</xdr:rowOff>
    </xdr:from>
    <xdr:ext cx="534377" cy="259045"/>
    <xdr:sp macro="" textlink="">
      <xdr:nvSpPr>
        <xdr:cNvPr id="599" name="テキスト ボックス 598"/>
        <xdr:cNvSpPr txBox="1"/>
      </xdr:nvSpPr>
      <xdr:spPr>
        <a:xfrm>
          <a:off x="15214111" y="922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86,000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13675</xdr:rowOff>
    </xdr:from>
    <xdr:to>
      <xdr:col>21</xdr:col>
      <xdr:colOff>212725</xdr:colOff>
      <xdr:row>56</xdr:row>
      <xdr:rowOff>115275</xdr:rowOff>
    </xdr:to>
    <xdr:sp macro="" textlink="">
      <xdr:nvSpPr>
        <xdr:cNvPr id="600" name="円/楕円 599"/>
        <xdr:cNvSpPr/>
      </xdr:nvSpPr>
      <xdr:spPr>
        <a:xfrm>
          <a:off x="14541500" y="961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131802</xdr:rowOff>
    </xdr:from>
    <xdr:ext cx="534377" cy="259045"/>
    <xdr:sp macro="" textlink="">
      <xdr:nvSpPr>
        <xdr:cNvPr id="601" name="テキスト ボックス 600"/>
        <xdr:cNvSpPr txBox="1"/>
      </xdr:nvSpPr>
      <xdr:spPr>
        <a:xfrm>
          <a:off x="14325111" y="93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64,872</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170952</xdr:rowOff>
    </xdr:from>
    <xdr:to>
      <xdr:col>20</xdr:col>
      <xdr:colOff>9525</xdr:colOff>
      <xdr:row>55</xdr:row>
      <xdr:rowOff>101102</xdr:rowOff>
    </xdr:to>
    <xdr:sp macro="" textlink="">
      <xdr:nvSpPr>
        <xdr:cNvPr id="602" name="円/楕円 601"/>
        <xdr:cNvSpPr/>
      </xdr:nvSpPr>
      <xdr:spPr>
        <a:xfrm>
          <a:off x="13652500" y="942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117629</xdr:rowOff>
    </xdr:from>
    <xdr:ext cx="534377" cy="259045"/>
    <xdr:sp macro="" textlink="">
      <xdr:nvSpPr>
        <xdr:cNvPr id="603" name="テキスト ボックス 602"/>
        <xdr:cNvSpPr txBox="1"/>
      </xdr:nvSpPr>
      <xdr:spPr>
        <a:xfrm>
          <a:off x="13436111" y="920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89,232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89990</xdr:rowOff>
    </xdr:from>
    <xdr:to>
      <xdr:col>18</xdr:col>
      <xdr:colOff>492125</xdr:colOff>
      <xdr:row>57</xdr:row>
      <xdr:rowOff>20140</xdr:rowOff>
    </xdr:to>
    <xdr:sp macro="" textlink="">
      <xdr:nvSpPr>
        <xdr:cNvPr id="604" name="円/楕円 603"/>
        <xdr:cNvSpPr/>
      </xdr:nvSpPr>
      <xdr:spPr>
        <a:xfrm>
          <a:off x="12763500" y="96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11267</xdr:rowOff>
    </xdr:from>
    <xdr:ext cx="534377" cy="259045"/>
    <xdr:sp macro="" textlink="">
      <xdr:nvSpPr>
        <xdr:cNvPr id="605" name="テキスト ボックス 604"/>
        <xdr:cNvSpPr txBox="1"/>
      </xdr:nvSpPr>
      <xdr:spPr>
        <a:xfrm>
          <a:off x="12547111" y="978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54,857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109000</xdr:rowOff>
    </xdr:from>
    <xdr:to>
      <xdr:col>23</xdr:col>
      <xdr:colOff>517525</xdr:colOff>
      <xdr:row>78</xdr:row>
      <xdr:rowOff>119881</xdr:rowOff>
    </xdr:to>
    <xdr:cxnSp macro="">
      <xdr:nvCxnSpPr>
        <xdr:cNvPr id="632" name="直線コネクタ 631"/>
        <xdr:cNvCxnSpPr/>
      </xdr:nvCxnSpPr>
      <xdr:spPr>
        <a:xfrm flipV="1">
          <a:off x="15481300" y="13482100"/>
          <a:ext cx="8382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125093</xdr:rowOff>
    </xdr:from>
    <xdr:to>
      <xdr:col>22</xdr:col>
      <xdr:colOff>365125</xdr:colOff>
      <xdr:row>78</xdr:row>
      <xdr:rowOff>119881</xdr:rowOff>
    </xdr:to>
    <xdr:cxnSp macro="">
      <xdr:nvCxnSpPr>
        <xdr:cNvPr id="635" name="直線コネクタ 634"/>
        <xdr:cNvCxnSpPr/>
      </xdr:nvCxnSpPr>
      <xdr:spPr>
        <a:xfrm>
          <a:off x="14592300" y="13326743"/>
          <a:ext cx="889000" cy="16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32344</xdr:rowOff>
    </xdr:from>
    <xdr:to>
      <xdr:col>22</xdr:col>
      <xdr:colOff>415925</xdr:colOff>
      <xdr:row>78</xdr:row>
      <xdr:rowOff>133944</xdr:rowOff>
    </xdr:to>
    <xdr:sp macro="" textlink="">
      <xdr:nvSpPr>
        <xdr:cNvPr id="636" name="フローチャート : 判断 635"/>
        <xdr:cNvSpPr/>
      </xdr:nvSpPr>
      <xdr:spPr>
        <a:xfrm>
          <a:off x="15430500" y="1340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150471</xdr:rowOff>
    </xdr:from>
    <xdr:ext cx="469744" cy="259045"/>
    <xdr:sp macro="" textlink="">
      <xdr:nvSpPr>
        <xdr:cNvPr id="637" name="テキスト ボックス 636"/>
        <xdr:cNvSpPr txBox="1"/>
      </xdr:nvSpPr>
      <xdr:spPr>
        <a:xfrm>
          <a:off x="15246427" y="1318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125093</xdr:rowOff>
    </xdr:from>
    <xdr:to>
      <xdr:col>21</xdr:col>
      <xdr:colOff>161925</xdr:colOff>
      <xdr:row>78</xdr:row>
      <xdr:rowOff>2701</xdr:rowOff>
    </xdr:to>
    <xdr:cxnSp macro="">
      <xdr:nvCxnSpPr>
        <xdr:cNvPr id="638" name="直線コネクタ 637"/>
        <xdr:cNvCxnSpPr/>
      </xdr:nvCxnSpPr>
      <xdr:spPr>
        <a:xfrm flipV="1">
          <a:off x="13703300" y="13326743"/>
          <a:ext cx="889000" cy="4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158325</xdr:rowOff>
    </xdr:from>
    <xdr:to>
      <xdr:col>21</xdr:col>
      <xdr:colOff>212725</xdr:colOff>
      <xdr:row>78</xdr:row>
      <xdr:rowOff>88475</xdr:rowOff>
    </xdr:to>
    <xdr:sp macro="" textlink="">
      <xdr:nvSpPr>
        <xdr:cNvPr id="639" name="フローチャート : 判断 638"/>
        <xdr:cNvSpPr/>
      </xdr:nvSpPr>
      <xdr:spPr>
        <a:xfrm>
          <a:off x="14541500" y="133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79602</xdr:rowOff>
    </xdr:from>
    <xdr:ext cx="469744" cy="259045"/>
    <xdr:sp macro="" textlink="">
      <xdr:nvSpPr>
        <xdr:cNvPr id="640" name="テキスト ボックス 639"/>
        <xdr:cNvSpPr txBox="1"/>
      </xdr:nvSpPr>
      <xdr:spPr>
        <a:xfrm>
          <a:off x="14357427" y="13452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130053</xdr:rowOff>
    </xdr:from>
    <xdr:to>
      <xdr:col>19</xdr:col>
      <xdr:colOff>644525</xdr:colOff>
      <xdr:row>78</xdr:row>
      <xdr:rowOff>2701</xdr:rowOff>
    </xdr:to>
    <xdr:cxnSp macro="">
      <xdr:nvCxnSpPr>
        <xdr:cNvPr id="641" name="直線コネクタ 640"/>
        <xdr:cNvCxnSpPr/>
      </xdr:nvCxnSpPr>
      <xdr:spPr>
        <a:xfrm>
          <a:off x="12814300" y="13160253"/>
          <a:ext cx="889000" cy="21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101358</xdr:rowOff>
    </xdr:from>
    <xdr:to>
      <xdr:col>20</xdr:col>
      <xdr:colOff>9525</xdr:colOff>
      <xdr:row>78</xdr:row>
      <xdr:rowOff>31508</xdr:rowOff>
    </xdr:to>
    <xdr:sp macro="" textlink="">
      <xdr:nvSpPr>
        <xdr:cNvPr id="642" name="フローチャート : 判断 641"/>
        <xdr:cNvSpPr/>
      </xdr:nvSpPr>
      <xdr:spPr>
        <a:xfrm>
          <a:off x="13652500" y="1330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48035</xdr:rowOff>
    </xdr:from>
    <xdr:ext cx="469744" cy="259045"/>
    <xdr:sp macro="" textlink="">
      <xdr:nvSpPr>
        <xdr:cNvPr id="643" name="テキスト ボックス 642"/>
        <xdr:cNvSpPr txBox="1"/>
      </xdr:nvSpPr>
      <xdr:spPr>
        <a:xfrm>
          <a:off x="13468427" y="1307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74864</xdr:rowOff>
    </xdr:from>
    <xdr:to>
      <xdr:col>18</xdr:col>
      <xdr:colOff>492125</xdr:colOff>
      <xdr:row>78</xdr:row>
      <xdr:rowOff>5014</xdr:rowOff>
    </xdr:to>
    <xdr:sp macro="" textlink="">
      <xdr:nvSpPr>
        <xdr:cNvPr id="644" name="フローチャート : 判断 643"/>
        <xdr:cNvSpPr/>
      </xdr:nvSpPr>
      <xdr:spPr>
        <a:xfrm>
          <a:off x="12763500" y="1327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167591</xdr:rowOff>
    </xdr:from>
    <xdr:ext cx="469744" cy="259045"/>
    <xdr:sp macro="" textlink="">
      <xdr:nvSpPr>
        <xdr:cNvPr id="645" name="テキスト ボックス 644"/>
        <xdr:cNvSpPr txBox="1"/>
      </xdr:nvSpPr>
      <xdr:spPr>
        <a:xfrm>
          <a:off x="12579427" y="1336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58200</xdr:rowOff>
    </xdr:from>
    <xdr:to>
      <xdr:col>23</xdr:col>
      <xdr:colOff>568325</xdr:colOff>
      <xdr:row>78</xdr:row>
      <xdr:rowOff>159800</xdr:rowOff>
    </xdr:to>
    <xdr:sp macro="" textlink="">
      <xdr:nvSpPr>
        <xdr:cNvPr id="651" name="円/楕円 650"/>
        <xdr:cNvSpPr/>
      </xdr:nvSpPr>
      <xdr:spPr>
        <a:xfrm>
          <a:off x="16268700" y="134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144577</xdr:rowOff>
    </xdr:from>
    <xdr:ext cx="469744" cy="259045"/>
    <xdr:sp macro="" textlink="">
      <xdr:nvSpPr>
        <xdr:cNvPr id="652" name="災害復旧費該当値テキスト"/>
        <xdr:cNvSpPr txBox="1"/>
      </xdr:nvSpPr>
      <xdr:spPr>
        <a:xfrm>
          <a:off x="16370300" y="1334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69081</xdr:rowOff>
    </xdr:from>
    <xdr:to>
      <xdr:col>22</xdr:col>
      <xdr:colOff>415925</xdr:colOff>
      <xdr:row>78</xdr:row>
      <xdr:rowOff>170681</xdr:rowOff>
    </xdr:to>
    <xdr:sp macro="" textlink="">
      <xdr:nvSpPr>
        <xdr:cNvPr id="653" name="円/楕円 652"/>
        <xdr:cNvSpPr/>
      </xdr:nvSpPr>
      <xdr:spPr>
        <a:xfrm>
          <a:off x="15430500" y="1344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161808</xdr:rowOff>
    </xdr:from>
    <xdr:ext cx="378565" cy="259045"/>
    <xdr:sp macro="" textlink="">
      <xdr:nvSpPr>
        <xdr:cNvPr id="654" name="テキスト ボックス 653"/>
        <xdr:cNvSpPr txBox="1"/>
      </xdr:nvSpPr>
      <xdr:spPr>
        <a:xfrm>
          <a:off x="15292017" y="13534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74293</xdr:rowOff>
    </xdr:from>
    <xdr:to>
      <xdr:col>21</xdr:col>
      <xdr:colOff>212725</xdr:colOff>
      <xdr:row>78</xdr:row>
      <xdr:rowOff>4443</xdr:rowOff>
    </xdr:to>
    <xdr:sp macro="" textlink="">
      <xdr:nvSpPr>
        <xdr:cNvPr id="655" name="円/楕円 654"/>
        <xdr:cNvSpPr/>
      </xdr:nvSpPr>
      <xdr:spPr>
        <a:xfrm>
          <a:off x="14541500" y="1327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20970</xdr:rowOff>
    </xdr:from>
    <xdr:ext cx="469744" cy="259045"/>
    <xdr:sp macro="" textlink="">
      <xdr:nvSpPr>
        <xdr:cNvPr id="656" name="テキスト ボックス 655"/>
        <xdr:cNvSpPr txBox="1"/>
      </xdr:nvSpPr>
      <xdr:spPr>
        <a:xfrm>
          <a:off x="14357427" y="1305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123351</xdr:rowOff>
    </xdr:from>
    <xdr:to>
      <xdr:col>20</xdr:col>
      <xdr:colOff>9525</xdr:colOff>
      <xdr:row>78</xdr:row>
      <xdr:rowOff>53501</xdr:rowOff>
    </xdr:to>
    <xdr:sp macro="" textlink="">
      <xdr:nvSpPr>
        <xdr:cNvPr id="657" name="円/楕円 656"/>
        <xdr:cNvSpPr/>
      </xdr:nvSpPr>
      <xdr:spPr>
        <a:xfrm>
          <a:off x="13652500" y="1332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44628</xdr:rowOff>
    </xdr:from>
    <xdr:ext cx="469744" cy="259045"/>
    <xdr:sp macro="" textlink="">
      <xdr:nvSpPr>
        <xdr:cNvPr id="658" name="テキスト ボックス 657"/>
        <xdr:cNvSpPr txBox="1"/>
      </xdr:nvSpPr>
      <xdr:spPr>
        <a:xfrm>
          <a:off x="13468427" y="1341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79253</xdr:rowOff>
    </xdr:from>
    <xdr:to>
      <xdr:col>18</xdr:col>
      <xdr:colOff>492125</xdr:colOff>
      <xdr:row>77</xdr:row>
      <xdr:rowOff>9403</xdr:rowOff>
    </xdr:to>
    <xdr:sp macro="" textlink="">
      <xdr:nvSpPr>
        <xdr:cNvPr id="659" name="円/楕円 658"/>
        <xdr:cNvSpPr/>
      </xdr:nvSpPr>
      <xdr:spPr>
        <a:xfrm>
          <a:off x="12763500" y="1310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25930</xdr:rowOff>
    </xdr:from>
    <xdr:ext cx="534377" cy="259045"/>
    <xdr:sp macro="" textlink="">
      <xdr:nvSpPr>
        <xdr:cNvPr id="660" name="テキスト ボックス 659"/>
        <xdr:cNvSpPr txBox="1"/>
      </xdr:nvSpPr>
      <xdr:spPr>
        <a:xfrm>
          <a:off x="12547111" y="128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36130</xdr:rowOff>
    </xdr:from>
    <xdr:to>
      <xdr:col>23</xdr:col>
      <xdr:colOff>517525</xdr:colOff>
      <xdr:row>97</xdr:row>
      <xdr:rowOff>43117</xdr:rowOff>
    </xdr:to>
    <xdr:cxnSp macro="">
      <xdr:nvCxnSpPr>
        <xdr:cNvPr id="689" name="直線コネクタ 688"/>
        <xdr:cNvCxnSpPr/>
      </xdr:nvCxnSpPr>
      <xdr:spPr>
        <a:xfrm flipV="1">
          <a:off x="15481300" y="16666780"/>
          <a:ext cx="838200" cy="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43117</xdr:rowOff>
    </xdr:from>
    <xdr:to>
      <xdr:col>22</xdr:col>
      <xdr:colOff>365125</xdr:colOff>
      <xdr:row>97</xdr:row>
      <xdr:rowOff>53259</xdr:rowOff>
    </xdr:to>
    <xdr:cxnSp macro="">
      <xdr:nvCxnSpPr>
        <xdr:cNvPr id="692" name="直線コネクタ 691"/>
        <xdr:cNvCxnSpPr/>
      </xdr:nvCxnSpPr>
      <xdr:spPr>
        <a:xfrm flipV="1">
          <a:off x="14592300" y="16673767"/>
          <a:ext cx="889000" cy="1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84579</xdr:rowOff>
    </xdr:from>
    <xdr:to>
      <xdr:col>22</xdr:col>
      <xdr:colOff>415925</xdr:colOff>
      <xdr:row>98</xdr:row>
      <xdr:rowOff>14729</xdr:rowOff>
    </xdr:to>
    <xdr:sp macro="" textlink="">
      <xdr:nvSpPr>
        <xdr:cNvPr id="693" name="フローチャート : 判断 692"/>
        <xdr:cNvSpPr/>
      </xdr:nvSpPr>
      <xdr:spPr>
        <a:xfrm>
          <a:off x="15430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5856</xdr:rowOff>
    </xdr:from>
    <xdr:ext cx="534377" cy="259045"/>
    <xdr:sp macro="" textlink="">
      <xdr:nvSpPr>
        <xdr:cNvPr id="694" name="テキスト ボックス 693"/>
        <xdr:cNvSpPr txBox="1"/>
      </xdr:nvSpPr>
      <xdr:spPr>
        <a:xfrm>
          <a:off x="15214111" y="16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53259</xdr:rowOff>
    </xdr:from>
    <xdr:to>
      <xdr:col>21</xdr:col>
      <xdr:colOff>161925</xdr:colOff>
      <xdr:row>97</xdr:row>
      <xdr:rowOff>57175</xdr:rowOff>
    </xdr:to>
    <xdr:cxnSp macro="">
      <xdr:nvCxnSpPr>
        <xdr:cNvPr id="695" name="直線コネクタ 694"/>
        <xdr:cNvCxnSpPr/>
      </xdr:nvCxnSpPr>
      <xdr:spPr>
        <a:xfrm flipV="1">
          <a:off x="13703300" y="16683909"/>
          <a:ext cx="8890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90226</xdr:rowOff>
    </xdr:from>
    <xdr:to>
      <xdr:col>21</xdr:col>
      <xdr:colOff>212725</xdr:colOff>
      <xdr:row>98</xdr:row>
      <xdr:rowOff>20376</xdr:rowOff>
    </xdr:to>
    <xdr:sp macro="" textlink="">
      <xdr:nvSpPr>
        <xdr:cNvPr id="696" name="フローチャート : 判断 695"/>
        <xdr:cNvSpPr/>
      </xdr:nvSpPr>
      <xdr:spPr>
        <a:xfrm>
          <a:off x="14541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11503</xdr:rowOff>
    </xdr:from>
    <xdr:ext cx="534377" cy="259045"/>
    <xdr:sp macro="" textlink="">
      <xdr:nvSpPr>
        <xdr:cNvPr id="697" name="テキスト ボックス 696"/>
        <xdr:cNvSpPr txBox="1"/>
      </xdr:nvSpPr>
      <xdr:spPr>
        <a:xfrm>
          <a:off x="14325111" y="1681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57175</xdr:rowOff>
    </xdr:from>
    <xdr:to>
      <xdr:col>19</xdr:col>
      <xdr:colOff>644525</xdr:colOff>
      <xdr:row>97</xdr:row>
      <xdr:rowOff>66566</xdr:rowOff>
    </xdr:to>
    <xdr:cxnSp macro="">
      <xdr:nvCxnSpPr>
        <xdr:cNvPr id="698" name="直線コネクタ 697"/>
        <xdr:cNvCxnSpPr/>
      </xdr:nvCxnSpPr>
      <xdr:spPr>
        <a:xfrm flipV="1">
          <a:off x="12814300" y="16687825"/>
          <a:ext cx="889000" cy="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92444</xdr:rowOff>
    </xdr:from>
    <xdr:to>
      <xdr:col>20</xdr:col>
      <xdr:colOff>9525</xdr:colOff>
      <xdr:row>98</xdr:row>
      <xdr:rowOff>22594</xdr:rowOff>
    </xdr:to>
    <xdr:sp macro="" textlink="">
      <xdr:nvSpPr>
        <xdr:cNvPr id="699" name="フローチャート : 判断 698"/>
        <xdr:cNvSpPr/>
      </xdr:nvSpPr>
      <xdr:spPr>
        <a:xfrm>
          <a:off x="13652500" y="1672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13721</xdr:rowOff>
    </xdr:from>
    <xdr:ext cx="534377" cy="259045"/>
    <xdr:sp macro="" textlink="">
      <xdr:nvSpPr>
        <xdr:cNvPr id="700" name="テキスト ボックス 699"/>
        <xdr:cNvSpPr txBox="1"/>
      </xdr:nvSpPr>
      <xdr:spPr>
        <a:xfrm>
          <a:off x="13436111" y="1681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91080</xdr:rowOff>
    </xdr:from>
    <xdr:to>
      <xdr:col>18</xdr:col>
      <xdr:colOff>492125</xdr:colOff>
      <xdr:row>98</xdr:row>
      <xdr:rowOff>21230</xdr:rowOff>
    </xdr:to>
    <xdr:sp macro="" textlink="">
      <xdr:nvSpPr>
        <xdr:cNvPr id="701" name="フローチャート : 判断 700"/>
        <xdr:cNvSpPr/>
      </xdr:nvSpPr>
      <xdr:spPr>
        <a:xfrm>
          <a:off x="12763500" y="167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12357</xdr:rowOff>
    </xdr:from>
    <xdr:ext cx="534377" cy="259045"/>
    <xdr:sp macro="" textlink="">
      <xdr:nvSpPr>
        <xdr:cNvPr id="702" name="テキスト ボックス 701"/>
        <xdr:cNvSpPr txBox="1"/>
      </xdr:nvSpPr>
      <xdr:spPr>
        <a:xfrm>
          <a:off x="12547111" y="1681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156780</xdr:rowOff>
    </xdr:from>
    <xdr:to>
      <xdr:col>23</xdr:col>
      <xdr:colOff>568325</xdr:colOff>
      <xdr:row>97</xdr:row>
      <xdr:rowOff>86930</xdr:rowOff>
    </xdr:to>
    <xdr:sp macro="" textlink="">
      <xdr:nvSpPr>
        <xdr:cNvPr id="708" name="円/楕円 707"/>
        <xdr:cNvSpPr/>
      </xdr:nvSpPr>
      <xdr:spPr>
        <a:xfrm>
          <a:off x="16268700" y="1661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8207</xdr:rowOff>
    </xdr:from>
    <xdr:ext cx="534377" cy="259045"/>
    <xdr:sp macro="" textlink="">
      <xdr:nvSpPr>
        <xdr:cNvPr id="709" name="公債費該当値テキスト"/>
        <xdr:cNvSpPr txBox="1"/>
      </xdr:nvSpPr>
      <xdr:spPr>
        <a:xfrm>
          <a:off x="16370300" y="1646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92,184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163767</xdr:rowOff>
    </xdr:from>
    <xdr:to>
      <xdr:col>22</xdr:col>
      <xdr:colOff>415925</xdr:colOff>
      <xdr:row>97</xdr:row>
      <xdr:rowOff>93917</xdr:rowOff>
    </xdr:to>
    <xdr:sp macro="" textlink="">
      <xdr:nvSpPr>
        <xdr:cNvPr id="710" name="円/楕円 709"/>
        <xdr:cNvSpPr/>
      </xdr:nvSpPr>
      <xdr:spPr>
        <a:xfrm>
          <a:off x="15430500" y="1662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110444</xdr:rowOff>
    </xdr:from>
    <xdr:ext cx="534377" cy="259045"/>
    <xdr:sp macro="" textlink="">
      <xdr:nvSpPr>
        <xdr:cNvPr id="711" name="テキスト ボックス 710"/>
        <xdr:cNvSpPr txBox="1"/>
      </xdr:nvSpPr>
      <xdr:spPr>
        <a:xfrm>
          <a:off x="15214111" y="1639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90,350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2459</xdr:rowOff>
    </xdr:from>
    <xdr:to>
      <xdr:col>21</xdr:col>
      <xdr:colOff>212725</xdr:colOff>
      <xdr:row>97</xdr:row>
      <xdr:rowOff>104059</xdr:rowOff>
    </xdr:to>
    <xdr:sp macro="" textlink="">
      <xdr:nvSpPr>
        <xdr:cNvPr id="712" name="円/楕円 711"/>
        <xdr:cNvSpPr/>
      </xdr:nvSpPr>
      <xdr:spPr>
        <a:xfrm>
          <a:off x="14541500" y="166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120586</xdr:rowOff>
    </xdr:from>
    <xdr:ext cx="534377" cy="259045"/>
    <xdr:sp macro="" textlink="">
      <xdr:nvSpPr>
        <xdr:cNvPr id="713" name="テキスト ボックス 712"/>
        <xdr:cNvSpPr txBox="1"/>
      </xdr:nvSpPr>
      <xdr:spPr>
        <a:xfrm>
          <a:off x="14325111" y="1640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87,688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6375</xdr:rowOff>
    </xdr:from>
    <xdr:to>
      <xdr:col>20</xdr:col>
      <xdr:colOff>9525</xdr:colOff>
      <xdr:row>97</xdr:row>
      <xdr:rowOff>107975</xdr:rowOff>
    </xdr:to>
    <xdr:sp macro="" textlink="">
      <xdr:nvSpPr>
        <xdr:cNvPr id="714" name="円/楕円 713"/>
        <xdr:cNvSpPr/>
      </xdr:nvSpPr>
      <xdr:spPr>
        <a:xfrm>
          <a:off x="13652500" y="166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124502</xdr:rowOff>
    </xdr:from>
    <xdr:ext cx="534377" cy="259045"/>
    <xdr:sp macro="" textlink="">
      <xdr:nvSpPr>
        <xdr:cNvPr id="715" name="テキスト ボックス 714"/>
        <xdr:cNvSpPr txBox="1"/>
      </xdr:nvSpPr>
      <xdr:spPr>
        <a:xfrm>
          <a:off x="13436111" y="1641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86,660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15766</xdr:rowOff>
    </xdr:from>
    <xdr:to>
      <xdr:col>18</xdr:col>
      <xdr:colOff>492125</xdr:colOff>
      <xdr:row>97</xdr:row>
      <xdr:rowOff>117366</xdr:rowOff>
    </xdr:to>
    <xdr:sp macro="" textlink="">
      <xdr:nvSpPr>
        <xdr:cNvPr id="716" name="円/楕円 715"/>
        <xdr:cNvSpPr/>
      </xdr:nvSpPr>
      <xdr:spPr>
        <a:xfrm>
          <a:off x="12763500" y="1664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133893</xdr:rowOff>
    </xdr:from>
    <xdr:ext cx="534377" cy="259045"/>
    <xdr:sp macro="" textlink="">
      <xdr:nvSpPr>
        <xdr:cNvPr id="717" name="テキスト ボックス 716"/>
        <xdr:cNvSpPr txBox="1"/>
      </xdr:nvSpPr>
      <xdr:spPr>
        <a:xfrm>
          <a:off x="12547111" y="1642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80670</xdr:rowOff>
    </xdr:from>
    <xdr:to>
      <xdr:col>31</xdr:col>
      <xdr:colOff>85725</xdr:colOff>
      <xdr:row>39</xdr:row>
      <xdr:rowOff>10820</xdr:rowOff>
    </xdr:to>
    <xdr:sp macro="" textlink="">
      <xdr:nvSpPr>
        <xdr:cNvPr id="748" name="フローチャート : 判断 747"/>
        <xdr:cNvSpPr/>
      </xdr:nvSpPr>
      <xdr:spPr>
        <a:xfrm>
          <a:off x="21272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27347</xdr:rowOff>
    </xdr:from>
    <xdr:ext cx="313932" cy="259045"/>
    <xdr:sp macro="" textlink="">
      <xdr:nvSpPr>
        <xdr:cNvPr id="749" name="テキスト ボックス 748"/>
        <xdr:cNvSpPr txBox="1"/>
      </xdr:nvSpPr>
      <xdr:spPr>
        <a:xfrm>
          <a:off x="21166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32665</xdr:rowOff>
    </xdr:from>
    <xdr:to>
      <xdr:col>29</xdr:col>
      <xdr:colOff>568325</xdr:colOff>
      <xdr:row>38</xdr:row>
      <xdr:rowOff>134265</xdr:rowOff>
    </xdr:to>
    <xdr:sp macro="" textlink="">
      <xdr:nvSpPr>
        <xdr:cNvPr id="751" name="フローチャート : 判断 750"/>
        <xdr:cNvSpPr/>
      </xdr:nvSpPr>
      <xdr:spPr>
        <a:xfrm>
          <a:off x="20383500" y="65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150791</xdr:rowOff>
    </xdr:from>
    <xdr:ext cx="378565" cy="259045"/>
    <xdr:sp macro="" textlink="">
      <xdr:nvSpPr>
        <xdr:cNvPr id="752" name="テキスト ボックス 751"/>
        <xdr:cNvSpPr txBox="1"/>
      </xdr:nvSpPr>
      <xdr:spPr>
        <a:xfrm>
          <a:off x="20245017" y="63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158623</xdr:rowOff>
    </xdr:from>
    <xdr:to>
      <xdr:col>28</xdr:col>
      <xdr:colOff>365125</xdr:colOff>
      <xdr:row>38</xdr:row>
      <xdr:rowOff>88773</xdr:rowOff>
    </xdr:to>
    <xdr:sp macro="" textlink="">
      <xdr:nvSpPr>
        <xdr:cNvPr id="754" name="フローチャート : 判断 753"/>
        <xdr:cNvSpPr/>
      </xdr:nvSpPr>
      <xdr:spPr>
        <a:xfrm>
          <a:off x="19494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105300</xdr:rowOff>
    </xdr:from>
    <xdr:ext cx="378565" cy="259045"/>
    <xdr:sp macro="" textlink="">
      <xdr:nvSpPr>
        <xdr:cNvPr id="755" name="テキスト ボックス 754"/>
        <xdr:cNvSpPr txBox="1"/>
      </xdr:nvSpPr>
      <xdr:spPr>
        <a:xfrm>
          <a:off x="19356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146964</xdr:rowOff>
    </xdr:from>
    <xdr:to>
      <xdr:col>27</xdr:col>
      <xdr:colOff>161925</xdr:colOff>
      <xdr:row>38</xdr:row>
      <xdr:rowOff>77115</xdr:rowOff>
    </xdr:to>
    <xdr:sp macro="" textlink="">
      <xdr:nvSpPr>
        <xdr:cNvPr id="756" name="フローチャート : 判断 755"/>
        <xdr:cNvSpPr/>
      </xdr:nvSpPr>
      <xdr:spPr>
        <a:xfrm>
          <a:off x="18605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93641</xdr:rowOff>
    </xdr:from>
    <xdr:ext cx="378565" cy="259045"/>
    <xdr:sp macro="" textlink="">
      <xdr:nvSpPr>
        <xdr:cNvPr id="757" name="テキスト ボックス 756"/>
        <xdr:cNvSpPr txBox="1"/>
      </xdr:nvSpPr>
      <xdr:spPr>
        <a:xfrm>
          <a:off x="18467017" y="626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5" name="フローチャート : 判断 804"/>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6" name="テキスト ボックス 805"/>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8" name="フローチャート : 判断 807"/>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9" name="テキスト ボックス 80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1" name="フローチャート : 判断 81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2" name="テキスト ボックス 811"/>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フローチャート : 判断 81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4" name="テキスト ボックス 813"/>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3" name="テキスト ボックス 822"/>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5" name="テキスト ボックス 824"/>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7" name="テキスト ボックス 826"/>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9" name="テキスト ボックス 828"/>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増となったもので主なものは、総務費、教育費があげられる。総務費については、庁舎建設事業による増が、教育費については、給食センター建設事業による増が要因となった。一方、減となったものは土木費で、中海ふれあい公園整備事業費の減によるものである。また、人口が年々減少していることも数値に影響を与え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島根県安来市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微増となったが、赤字補填のための病院会計の負担金、想定を上回るふるさと寄附の返礼品の財源のため財政調整基金の取り崩しを行ったことにより、財政調整基金残高が減となり、実質単年度収支は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島根県安来市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病院事業会計で赤字となっている。これは、慢性的な資金不足により、一時借入が増となったことによる。今後、新改革プランに基づき、改革を推進していく。</a:t>
          </a:r>
        </a:p>
        <a:p>
          <a:r>
            <a:rPr kumimoji="1" lang="ja-JP" altLang="en-US" sz="1400">
              <a:latin typeface="ＭＳ ゴシック" pitchFamily="49" charset="-128"/>
              <a:ea typeface="ＭＳ ゴシック" pitchFamily="49" charset="-128"/>
            </a:rPr>
            <a:t>　黒字となった事業のうち、比率が大きく上がったものとしては、国民健康保険事業特別会計、水道事業会計、簡易水道事業会計があげられる。国民健康保険事業特別会計については、国保税率約</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％の引き上げによる国保税の増と、薬価改定や社会保険加入資格の緩和による被保険者数の減による保険給付費の減が要因で、水道事業会計については、</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年度と継続して実施した大型工事が完了したことが要因で、簡易水道事業会計については、</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年度の水道事業への統合により、打ち切り決算となったことが要因となり、それぞれの黒字幅が拡大した。</a:t>
          </a:r>
        </a:p>
        <a:p>
          <a:r>
            <a:rPr kumimoji="1" lang="ja-JP" altLang="en-US" sz="1400">
              <a:latin typeface="ＭＳ ゴシック" pitchFamily="49" charset="-128"/>
              <a:ea typeface="ＭＳ ゴシック" pitchFamily="49" charset="-128"/>
            </a:rPr>
            <a:t>　一般会計からの各会計への繰出は依然として減少せず一般会計の負担は大きい。使用料等の見直し等、各会計の経営計画に沿いながら繰出金を減らすよう努める。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島根県安来市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年度以降実施してきた大型公共事業のために借入した地方債の返済がはじまったことにより、今後、元利償還金が年々増となっていく見込である。債務負担行為に基づく支出額は定期償還により年々減少してきている。</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大型事業終了後は、事業費の圧縮に努め、計画的な起債発行に努める。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島根県安来市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年度以降実施してきた大型公共事業のために借入した地方債の返済がはじまったこと、財政調整基金をはじめとする基金の取崩し額の増により、充当可能財源が減となったことが比率を上げる要因となった。　</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大型事業終了後は、事業費の圧縮に努め、計画的な起債発行に努める。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島根県安来市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39,935
39,774
420.93
30,367,557
29,656,654
517,929
14,385,668
37,554,336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15.4
124.2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有形固定資産減価償却率は、類似団体と比較してやや低い水準にあり、</a:t>
          </a:r>
          <a:endParaRPr kumimoji="1" lang="en-US" altLang="ja-JP" sz="1100">
            <a:latin typeface="ＭＳ Ｐゴシック"/>
          </a:endParaRPr>
        </a:p>
        <a:p>
          <a:r>
            <a:rPr kumimoji="1" lang="ja-JP" altLang="en-US" sz="1100">
              <a:latin typeface="ＭＳ Ｐゴシック"/>
            </a:rPr>
            <a:t>大型の施設を更新し、老朽化した施設の除却を行うなどの事業が</a:t>
          </a:r>
          <a:r>
            <a:rPr kumimoji="1" lang="en-US" altLang="ja-JP" sz="1100">
              <a:latin typeface="ＭＳ Ｐゴシック"/>
            </a:rPr>
            <a:t>H27</a:t>
          </a:r>
          <a:r>
            <a:rPr kumimoji="1" lang="ja-JP" altLang="en-US" sz="1100">
              <a:latin typeface="ＭＳ Ｐゴシック"/>
            </a:rPr>
            <a:t>年度から</a:t>
          </a:r>
          <a:r>
            <a:rPr kumimoji="1" lang="en-US" altLang="ja-JP" sz="1100">
              <a:latin typeface="ＭＳ Ｐゴシック"/>
            </a:rPr>
            <a:t>H30</a:t>
          </a:r>
          <a:r>
            <a:rPr kumimoji="1" lang="ja-JP" altLang="en-US" sz="1100">
              <a:latin typeface="ＭＳ Ｐゴシック"/>
            </a:rPr>
            <a:t>年度の間に集中しているため、今後もこの比率は下がる見込みである。</a:t>
          </a:r>
          <a:endParaRPr kumimoji="1" lang="en-US" altLang="ja-JP" sz="1100">
            <a:latin typeface="ＭＳ Ｐゴシック"/>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1" name="フローチャート : 判断 70"/>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48683</xdr:rowOff>
    </xdr:from>
    <xdr:to>
      <xdr:col>3</xdr:col>
      <xdr:colOff>511175</xdr:colOff>
      <xdr:row>29</xdr:row>
      <xdr:rowOff>150283</xdr:rowOff>
    </xdr:to>
    <xdr:sp macro="" textlink="">
      <xdr:nvSpPr>
        <xdr:cNvPr id="77" name="円/楕円 76"/>
        <xdr:cNvSpPr/>
      </xdr:nvSpPr>
      <xdr:spPr>
        <a:xfrm>
          <a:off x="4000500" y="58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87647</xdr:rowOff>
    </xdr:from>
    <xdr:ext cx="405111" cy="259045"/>
    <xdr:sp macro="" textlink="">
      <xdr:nvSpPr>
        <xdr:cNvPr id="78" name="n_1aveValue有形固定資産減価償却率"/>
        <xdr:cNvSpPr txBox="1"/>
      </xdr:nvSpPr>
      <xdr:spPr>
        <a:xfrm>
          <a:off x="3836043"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141410</xdr:rowOff>
    </xdr:from>
    <xdr:ext cx="405111" cy="259045"/>
    <xdr:sp macro="" textlink="">
      <xdr:nvSpPr>
        <xdr:cNvPr id="79" name="n_1mainValue有形固定資産減価償却率"/>
        <xdr:cNvSpPr txBox="1"/>
      </xdr:nvSpPr>
      <xdr:spPr>
        <a:xfrm>
          <a:off x="3836043" y="589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島根県安来市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39,935
39,774
420.93
30,367,557
29,656,654
517,929
14,385,668
37,554,336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15.4
124.2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xdr:cNvSpPr txBox="1"/>
      </xdr:nvSpPr>
      <xdr:spPr>
        <a:xfrm>
          <a:off x="472440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71120</xdr:rowOff>
    </xdr:from>
    <xdr:to>
      <xdr:col>5</xdr:col>
      <xdr:colOff>409575</xdr:colOff>
      <xdr:row>35</xdr:row>
      <xdr:rowOff>1270</xdr:rowOff>
    </xdr:to>
    <xdr:sp macro="" textlink="">
      <xdr:nvSpPr>
        <xdr:cNvPr id="60" name="フローチャート : 判断 59"/>
        <xdr:cNvSpPr/>
      </xdr:nvSpPr>
      <xdr:spPr>
        <a:xfrm>
          <a:off x="37465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168275</xdr:rowOff>
    </xdr:from>
    <xdr:to>
      <xdr:col>5</xdr:col>
      <xdr:colOff>409575</xdr:colOff>
      <xdr:row>37</xdr:row>
      <xdr:rowOff>98425</xdr:rowOff>
    </xdr:to>
    <xdr:sp macro="" textlink="">
      <xdr:nvSpPr>
        <xdr:cNvPr id="66" name="円/楕円 65"/>
        <xdr:cNvSpPr/>
      </xdr:nvSpPr>
      <xdr:spPr>
        <a:xfrm>
          <a:off x="3746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17797</xdr:rowOff>
    </xdr:from>
    <xdr:ext cx="405111" cy="259045"/>
    <xdr:sp macro="" textlink="">
      <xdr:nvSpPr>
        <xdr:cNvPr id="67" name="n_1aveValue【道路】&#10;有形固定資産減価償却率"/>
        <xdr:cNvSpPr txBox="1"/>
      </xdr:nvSpPr>
      <xdr:spPr>
        <a:xfrm>
          <a:off x="3582043"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89552</xdr:rowOff>
    </xdr:from>
    <xdr:ext cx="405111" cy="259045"/>
    <xdr:sp macro="" textlink="">
      <xdr:nvSpPr>
        <xdr:cNvPr id="68" name="n_1mainValue【道路】&#10;有形固定資産減価償却率"/>
        <xdr:cNvSpPr txBox="1"/>
      </xdr:nvSpPr>
      <xdr:spPr>
        <a:xfrm>
          <a:off x="3582043"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28.239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79" name="直線コネクタ 7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0" name="テキスト ボックス 7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1" name="直線コネクタ 8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2" name="テキスト ボックス 8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3" name="直線コネクタ 8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4" name="テキスト ボックス 8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5" name="直線コネクタ 8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6" name="テキスト ボックス 8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8" name="テキスト ボックス 8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0" name="直線コネクタ 89"/>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1"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2" name="直線コネクタ 91"/>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3"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4" name="直線コネクタ 93"/>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5"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6" name="フローチャート : 判断 95"/>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111216</xdr:rowOff>
    </xdr:from>
    <xdr:to>
      <xdr:col>14</xdr:col>
      <xdr:colOff>79375</xdr:colOff>
      <xdr:row>38</xdr:row>
      <xdr:rowOff>41366</xdr:rowOff>
    </xdr:to>
    <xdr:sp macro="" textlink="">
      <xdr:nvSpPr>
        <xdr:cNvPr id="97" name="フローチャート : 判断 96"/>
        <xdr:cNvSpPr/>
      </xdr:nvSpPr>
      <xdr:spPr>
        <a:xfrm>
          <a:off x="9588500" y="645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119538</xdr:rowOff>
    </xdr:from>
    <xdr:to>
      <xdr:col>14</xdr:col>
      <xdr:colOff>79375</xdr:colOff>
      <xdr:row>39</xdr:row>
      <xdr:rowOff>49688</xdr:rowOff>
    </xdr:to>
    <xdr:sp macro="" textlink="">
      <xdr:nvSpPr>
        <xdr:cNvPr id="103" name="円/楕円 102"/>
        <xdr:cNvSpPr/>
      </xdr:nvSpPr>
      <xdr:spPr>
        <a:xfrm>
          <a:off x="9588500" y="663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36</xdr:row>
      <xdr:rowOff>57893</xdr:rowOff>
    </xdr:from>
    <xdr:ext cx="534377" cy="259045"/>
    <xdr:sp macro="" textlink="">
      <xdr:nvSpPr>
        <xdr:cNvPr id="104" name="n_1aveValue【道路】&#10;一人当たり延長"/>
        <xdr:cNvSpPr txBox="1"/>
      </xdr:nvSpPr>
      <xdr:spPr>
        <a:xfrm>
          <a:off x="9359410" y="623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28.746</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40815</xdr:rowOff>
    </xdr:from>
    <xdr:ext cx="534377" cy="259045"/>
    <xdr:sp macro="" textlink="">
      <xdr:nvSpPr>
        <xdr:cNvPr id="105" name="n_1mainValue【道路】&#10;一人当たり延長"/>
        <xdr:cNvSpPr txBox="1"/>
      </xdr:nvSpPr>
      <xdr:spPr>
        <a:xfrm>
          <a:off x="9359410" y="672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6" name="正方形/長方形 10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3" name="正方形/長方形 11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7" name="直線コネクタ 11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8" name="テキスト ボックス 11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9" name="直線コネクタ 11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0" name="テキスト ボックス 11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3" name="直線コネクタ 12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4" name="テキスト ボックス 12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5" name="直線コネクタ 12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6" name="テキスト ボックス 12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0" name="直線コネクタ 129"/>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1"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2" name="直線コネクタ 131"/>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3"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4" name="直線コネクタ 133"/>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5"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36" name="フローチャート : 判断 135"/>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93980</xdr:rowOff>
    </xdr:from>
    <xdr:to>
      <xdr:col>5</xdr:col>
      <xdr:colOff>409575</xdr:colOff>
      <xdr:row>58</xdr:row>
      <xdr:rowOff>24130</xdr:rowOff>
    </xdr:to>
    <xdr:sp macro="" textlink="">
      <xdr:nvSpPr>
        <xdr:cNvPr id="137" name="フローチャート : 判断 136"/>
        <xdr:cNvSpPr/>
      </xdr:nvSpPr>
      <xdr:spPr>
        <a:xfrm>
          <a:off x="3746500" y="98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78740</xdr:rowOff>
    </xdr:from>
    <xdr:to>
      <xdr:col>5</xdr:col>
      <xdr:colOff>409575</xdr:colOff>
      <xdr:row>57</xdr:row>
      <xdr:rowOff>8890</xdr:rowOff>
    </xdr:to>
    <xdr:sp macro="" textlink="">
      <xdr:nvSpPr>
        <xdr:cNvPr id="143" name="円/楕円 142"/>
        <xdr:cNvSpPr/>
      </xdr:nvSpPr>
      <xdr:spPr>
        <a:xfrm>
          <a:off x="37465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15257</xdr:rowOff>
    </xdr:from>
    <xdr:ext cx="405111" cy="259045"/>
    <xdr:sp macro="" textlink="">
      <xdr:nvSpPr>
        <xdr:cNvPr id="144" name="n_1aveValue【橋りょう・トンネル】&#10;有形固定資産減価償却率"/>
        <xdr:cNvSpPr txBox="1"/>
      </xdr:nvSpPr>
      <xdr:spPr>
        <a:xfrm>
          <a:off x="3582043" y="995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25417</xdr:rowOff>
    </xdr:from>
    <xdr:ext cx="405111" cy="259045"/>
    <xdr:sp macro="" textlink="">
      <xdr:nvSpPr>
        <xdr:cNvPr id="145" name="n_1mainValue【橋りょう・トンネル】&#10;有形固定資産減価償却率"/>
        <xdr:cNvSpPr txBox="1"/>
      </xdr:nvSpPr>
      <xdr:spPr>
        <a:xfrm>
          <a:off x="3582043"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967,216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7" name="テキスト ボックス 15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9" name="テキスト ボックス 15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3" name="テキスト ボックス 16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5" name="テキスト ボックス 16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69" name="直線コネクタ 168"/>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0"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1" name="直線コネクタ 170"/>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2"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3" name="直線コネクタ 172"/>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4"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5" name="フローチャート : 判断 174"/>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20984</xdr:rowOff>
    </xdr:from>
    <xdr:to>
      <xdr:col>14</xdr:col>
      <xdr:colOff>79375</xdr:colOff>
      <xdr:row>61</xdr:row>
      <xdr:rowOff>122584</xdr:rowOff>
    </xdr:to>
    <xdr:sp macro="" textlink="">
      <xdr:nvSpPr>
        <xdr:cNvPr id="176" name="フローチャート : 判断 175"/>
        <xdr:cNvSpPr/>
      </xdr:nvSpPr>
      <xdr:spPr>
        <a:xfrm>
          <a:off x="9588500" y="1047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58513</xdr:rowOff>
    </xdr:from>
    <xdr:to>
      <xdr:col>14</xdr:col>
      <xdr:colOff>79375</xdr:colOff>
      <xdr:row>61</xdr:row>
      <xdr:rowOff>160113</xdr:rowOff>
    </xdr:to>
    <xdr:sp macro="" textlink="">
      <xdr:nvSpPr>
        <xdr:cNvPr id="182" name="円/楕円 181"/>
        <xdr:cNvSpPr/>
      </xdr:nvSpPr>
      <xdr:spPr>
        <a:xfrm>
          <a:off x="9588500" y="1051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139111</xdr:rowOff>
    </xdr:from>
    <xdr:ext cx="599010" cy="259045"/>
    <xdr:sp macro="" textlink="">
      <xdr:nvSpPr>
        <xdr:cNvPr id="183" name="n_1aveValue【橋りょう・トンネル】&#10;一人当たり有形固定資産（償却資産）額"/>
        <xdr:cNvSpPr txBox="1"/>
      </xdr:nvSpPr>
      <xdr:spPr>
        <a:xfrm>
          <a:off x="9327094" y="1025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272,318</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151240</xdr:rowOff>
    </xdr:from>
    <xdr:ext cx="599010" cy="259045"/>
    <xdr:sp macro="" textlink="">
      <xdr:nvSpPr>
        <xdr:cNvPr id="184" name="n_1mainValue【橋りょう・トンネル】&#10;一人当たり有形固定資産（償却資産）額"/>
        <xdr:cNvSpPr txBox="1"/>
      </xdr:nvSpPr>
      <xdr:spPr>
        <a:xfrm>
          <a:off x="9327094" y="1060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252,618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3" name="テキスト ボックス 20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07" name="直線コネクタ 206"/>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08"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09" name="直線コネクタ 208"/>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0"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1" name="直線コネクタ 210"/>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12"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3" name="フローチャート : 判断 212"/>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14" name="フローチャート : 判断 213"/>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42163</xdr:rowOff>
    </xdr:from>
    <xdr:to>
      <xdr:col>5</xdr:col>
      <xdr:colOff>409575</xdr:colOff>
      <xdr:row>84</xdr:row>
      <xdr:rowOff>143763</xdr:rowOff>
    </xdr:to>
    <xdr:sp macro="" textlink="">
      <xdr:nvSpPr>
        <xdr:cNvPr id="220" name="円/楕円 219"/>
        <xdr:cNvSpPr/>
      </xdr:nvSpPr>
      <xdr:spPr>
        <a:xfrm>
          <a:off x="3746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116857</xdr:rowOff>
    </xdr:from>
    <xdr:ext cx="405111" cy="259045"/>
    <xdr:sp macro="" textlink="">
      <xdr:nvSpPr>
        <xdr:cNvPr id="221" name="n_1aveValue【公営住宅】&#10;有形固定資産減価償却率"/>
        <xdr:cNvSpPr txBox="1"/>
      </xdr:nvSpPr>
      <xdr:spPr>
        <a:xfrm>
          <a:off x="3582043"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134890</xdr:rowOff>
    </xdr:from>
    <xdr:ext cx="405111" cy="259045"/>
    <xdr:sp macro="" textlink="">
      <xdr:nvSpPr>
        <xdr:cNvPr id="222" name="n_1mainValue【公営住宅】&#10;有形固定資産減価償却率"/>
        <xdr:cNvSpPr txBox="1"/>
      </xdr:nvSpPr>
      <xdr:spPr>
        <a:xfrm>
          <a:off x="3582043"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3" name="直線コネクタ 2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4" name="テキスト ボックス 2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5" name="直線コネクタ 2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6" name="テキスト ボックス 2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7" name="直線コネクタ 2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8" name="テキスト ボックス 2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9" name="直線コネクタ 2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0" name="テキスト ボックス 2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4" name="直線コネクタ 243"/>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5"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6" name="直線コネクタ 245"/>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7"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48" name="直線コネクタ 247"/>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49"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0" name="フローチャート : 判断 249"/>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52679</xdr:rowOff>
    </xdr:from>
    <xdr:to>
      <xdr:col>14</xdr:col>
      <xdr:colOff>79375</xdr:colOff>
      <xdr:row>83</xdr:row>
      <xdr:rowOff>154279</xdr:rowOff>
    </xdr:to>
    <xdr:sp macro="" textlink="">
      <xdr:nvSpPr>
        <xdr:cNvPr id="251" name="フローチャート : 判断 250"/>
        <xdr:cNvSpPr/>
      </xdr:nvSpPr>
      <xdr:spPr>
        <a:xfrm>
          <a:off x="9588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61824</xdr:rowOff>
    </xdr:from>
    <xdr:to>
      <xdr:col>14</xdr:col>
      <xdr:colOff>79375</xdr:colOff>
      <xdr:row>83</xdr:row>
      <xdr:rowOff>163424</xdr:rowOff>
    </xdr:to>
    <xdr:sp macro="" textlink="">
      <xdr:nvSpPr>
        <xdr:cNvPr id="257" name="円/楕円 256"/>
        <xdr:cNvSpPr/>
      </xdr:nvSpPr>
      <xdr:spPr>
        <a:xfrm>
          <a:off x="9588500" y="142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170806</xdr:rowOff>
    </xdr:from>
    <xdr:ext cx="469744" cy="259045"/>
    <xdr:sp macro="" textlink="">
      <xdr:nvSpPr>
        <xdr:cNvPr id="258" name="n_1aveValue【公営住宅】&#10;一人当たり面積"/>
        <xdr:cNvSpPr txBox="1"/>
      </xdr:nvSpPr>
      <xdr:spPr>
        <a:xfrm>
          <a:off x="9391727" y="140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0.982</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154551</xdr:rowOff>
    </xdr:from>
    <xdr:ext cx="469744" cy="259045"/>
    <xdr:sp macro="" textlink="">
      <xdr:nvSpPr>
        <xdr:cNvPr id="259" name="n_1mainValue【公営住宅】&#10;一人当たり面積"/>
        <xdr:cNvSpPr txBox="1"/>
      </xdr:nvSpPr>
      <xdr:spPr>
        <a:xfrm>
          <a:off x="9391727" y="1438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0.962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7" name="正方形/長方形 26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68" name="正方形/長方形 2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9" name="正方形/長方形 2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0" name="正方形/長方形 2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1" name="正方形/長方形 2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2" name="正方形/長方形 2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3" name="正方形/長方形 2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4" name="正方形/長方形 2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5" name="正方形/長方形 2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6" name="正方形/長方形 2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7" name="正方形/長方形 2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8" name="正方形/長方形 2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9" name="正方形/長方形 2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0" name="正方形/長方形 2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1" name="正方形/長方形 2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2" name="正方形/長方形 2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3" name="正方形/長方形 2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4" name="テキスト ボックス 2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5" name="直線コネクタ 2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6" name="テキスト ボックス 28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7" name="直線コネクタ 28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8" name="テキスト ボックス 28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89" name="直線コネクタ 28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0" name="テキスト ボックス 28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1" name="直線コネクタ 29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2" name="テキスト ボックス 29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3" name="直線コネクタ 29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4" name="テキスト ボックス 29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5" name="直線コネクタ 29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6" name="テキスト ボックス 29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7" name="直線コネクタ 2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8" name="テキスト ボックス 29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00" name="直線コネクタ 299"/>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01"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02" name="直線コネクタ 301"/>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03"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04" name="直線コネクタ 303"/>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05"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06" name="フローチャート : 判断 305"/>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12065</xdr:rowOff>
    </xdr:from>
    <xdr:to>
      <xdr:col>22</xdr:col>
      <xdr:colOff>415925</xdr:colOff>
      <xdr:row>38</xdr:row>
      <xdr:rowOff>113665</xdr:rowOff>
    </xdr:to>
    <xdr:sp macro="" textlink="">
      <xdr:nvSpPr>
        <xdr:cNvPr id="307" name="フローチャート : 判断 306"/>
        <xdr:cNvSpPr/>
      </xdr:nvSpPr>
      <xdr:spPr>
        <a:xfrm>
          <a:off x="15430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8" name="テキスト ボックス 3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9" name="テキスト ボックス 3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0" name="テキスト ボックス 3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1" name="テキスト ボックス 3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2" name="テキスト ボックス 3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124460</xdr:rowOff>
    </xdr:from>
    <xdr:to>
      <xdr:col>22</xdr:col>
      <xdr:colOff>415925</xdr:colOff>
      <xdr:row>37</xdr:row>
      <xdr:rowOff>54610</xdr:rowOff>
    </xdr:to>
    <xdr:sp macro="" textlink="">
      <xdr:nvSpPr>
        <xdr:cNvPr id="313" name="円/楕円 312"/>
        <xdr:cNvSpPr/>
      </xdr:nvSpPr>
      <xdr:spPr>
        <a:xfrm>
          <a:off x="15430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104792</xdr:rowOff>
    </xdr:from>
    <xdr:ext cx="405111" cy="259045"/>
    <xdr:sp macro="" textlink="">
      <xdr:nvSpPr>
        <xdr:cNvPr id="314" name="n_1aveValue【認定こども園・幼稚園・保育所】&#10;有形固定資産減価償却率"/>
        <xdr:cNvSpPr txBox="1"/>
      </xdr:nvSpPr>
      <xdr:spPr>
        <a:xfrm>
          <a:off x="15266043"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71137</xdr:rowOff>
    </xdr:from>
    <xdr:ext cx="405111" cy="259045"/>
    <xdr:sp macro="" textlink="">
      <xdr:nvSpPr>
        <xdr:cNvPr id="315" name="n_1mainValue【認定こども園・幼稚園・保育所】&#10;有形固定資産減価償却率"/>
        <xdr:cNvSpPr txBox="1"/>
      </xdr:nvSpPr>
      <xdr:spPr>
        <a:xfrm>
          <a:off x="15266043"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6" name="正方形/長方形 3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7" name="正方形/長方形 3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8" name="正方形/長方形 3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9" name="正方形/長方形 3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0" name="正方形/長方形 3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1" name="正方形/長方形 3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2" name="正方形/長方形 3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3" name="正方形/長方形 3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4" name="テキスト ボックス 3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5" name="直線コネクタ 3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26" name="直線コネクタ 32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27" name="テキスト ボックス 32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28" name="直線コネクタ 32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29" name="テキスト ボックス 32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0" name="直線コネクタ 32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1" name="テキスト ボックス 33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2" name="直線コネクタ 33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3" name="テキスト ボックス 33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4" name="直線コネクタ 3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5" name="テキスト ボックス 3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37" name="直線コネクタ 336"/>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338"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339" name="直線コネクタ 338"/>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340"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341" name="直線コネクタ 340"/>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342"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343" name="フローチャート : 判断 342"/>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45974</xdr:rowOff>
    </xdr:from>
    <xdr:to>
      <xdr:col>31</xdr:col>
      <xdr:colOff>85725</xdr:colOff>
      <xdr:row>39</xdr:row>
      <xdr:rowOff>147574</xdr:rowOff>
    </xdr:to>
    <xdr:sp macro="" textlink="">
      <xdr:nvSpPr>
        <xdr:cNvPr id="344" name="フローチャート : 判断 343"/>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5" name="テキスト ボックス 3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6" name="テキスト ボックス 3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7" name="テキスト ボックス 3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8" name="テキスト ボックス 3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9" name="テキスト ボックス 3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50546</xdr:rowOff>
    </xdr:from>
    <xdr:to>
      <xdr:col>31</xdr:col>
      <xdr:colOff>85725</xdr:colOff>
      <xdr:row>37</xdr:row>
      <xdr:rowOff>152146</xdr:rowOff>
    </xdr:to>
    <xdr:sp macro="" textlink="">
      <xdr:nvSpPr>
        <xdr:cNvPr id="350" name="円/楕円 349"/>
        <xdr:cNvSpPr/>
      </xdr:nvSpPr>
      <xdr:spPr>
        <a:xfrm>
          <a:off x="21272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138701</xdr:rowOff>
    </xdr:from>
    <xdr:ext cx="469744" cy="259045"/>
    <xdr:sp macro="" textlink="">
      <xdr:nvSpPr>
        <xdr:cNvPr id="351" name="n_1aveValue【認定こども園・幼稚園・保育所】&#10;一人当たり面積"/>
        <xdr:cNvSpPr txBox="1"/>
      </xdr:nvSpPr>
      <xdr:spPr>
        <a:xfrm>
          <a:off x="210757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168673</xdr:rowOff>
    </xdr:from>
    <xdr:ext cx="469744" cy="259045"/>
    <xdr:sp macro="" textlink="">
      <xdr:nvSpPr>
        <xdr:cNvPr id="352" name="n_1mainValue【認定こども園・幼稚園・保育所】&#10;一人当たり面積"/>
        <xdr:cNvSpPr txBox="1"/>
      </xdr:nvSpPr>
      <xdr:spPr>
        <a:xfrm>
          <a:off x="21075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0.314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3" name="正方形/長方形 3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4" name="正方形/長方形 3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5" name="正方形/長方形 3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6" name="正方形/長方形 3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7" name="正方形/長方形 3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8" name="正方形/長方形 3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9" name="正方形/長方形 3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0" name="正方形/長方形 3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1" name="テキスト ボックス 3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2" name="直線コネクタ 3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3" name="テキスト ボックス 36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4" name="直線コネクタ 36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5" name="テキスト ボックス 36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6" name="直線コネクタ 36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67" name="テキスト ボックス 36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68" name="直線コネクタ 36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69" name="テキスト ボックス 36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0" name="直線コネクタ 36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1" name="テキスト ボックス 37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2" name="直線コネクタ 3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3" name="テキスト ボックス 37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375" name="直線コネクタ 374"/>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376"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377" name="直線コネクタ 376"/>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378"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379" name="直線コネクタ 378"/>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380"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381" name="フローチャート : 判断 380"/>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93218</xdr:rowOff>
    </xdr:from>
    <xdr:to>
      <xdr:col>22</xdr:col>
      <xdr:colOff>415925</xdr:colOff>
      <xdr:row>59</xdr:row>
      <xdr:rowOff>23368</xdr:rowOff>
    </xdr:to>
    <xdr:sp macro="" textlink="">
      <xdr:nvSpPr>
        <xdr:cNvPr id="382" name="フローチャート : 判断 381"/>
        <xdr:cNvSpPr/>
      </xdr:nvSpPr>
      <xdr:spPr>
        <a:xfrm>
          <a:off x="15430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3" name="テキスト ボックス 3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4" name="テキスト ボックス 3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5" name="テキスト ボックス 3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6" name="テキスト ボックス 3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7" name="テキスト ボックス 3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10922</xdr:rowOff>
    </xdr:from>
    <xdr:to>
      <xdr:col>22</xdr:col>
      <xdr:colOff>415925</xdr:colOff>
      <xdr:row>60</xdr:row>
      <xdr:rowOff>112522</xdr:rowOff>
    </xdr:to>
    <xdr:sp macro="" textlink="">
      <xdr:nvSpPr>
        <xdr:cNvPr id="388" name="円/楕円 387"/>
        <xdr:cNvSpPr/>
      </xdr:nvSpPr>
      <xdr:spPr>
        <a:xfrm>
          <a:off x="15430500" y="102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39895</xdr:rowOff>
    </xdr:from>
    <xdr:ext cx="405111" cy="259045"/>
    <xdr:sp macro="" textlink="">
      <xdr:nvSpPr>
        <xdr:cNvPr id="389" name="n_1aveValue【学校施設】&#10;有形固定資産減価償却率"/>
        <xdr:cNvSpPr txBox="1"/>
      </xdr:nvSpPr>
      <xdr:spPr>
        <a:xfrm>
          <a:off x="15266043" y="981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103649</xdr:rowOff>
    </xdr:from>
    <xdr:ext cx="405111" cy="259045"/>
    <xdr:sp macro="" textlink="">
      <xdr:nvSpPr>
        <xdr:cNvPr id="390" name="n_1mainValue【学校施設】&#10;有形固定資産減価償却率"/>
        <xdr:cNvSpPr txBox="1"/>
      </xdr:nvSpPr>
      <xdr:spPr>
        <a:xfrm>
          <a:off x="15266043" y="1039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1" name="正方形/長方形 3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2" name="正方形/長方形 3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3" name="正方形/長方形 3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4" name="正方形/長方形 3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5" name="正方形/長方形 3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6" name="正方形/長方形 3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7" name="正方形/長方形 3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98" name="正方形/長方形 39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9" name="テキスト ボックス 3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0" name="直線コネクタ 3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01" name="直線コネクタ 40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2" name="テキスト ボックス 40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3" name="直線コネクタ 40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4" name="テキスト ボックス 40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5" name="直線コネクタ 40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6" name="テキスト ボックス 40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7" name="直線コネクタ 40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8" name="テキスト ボックス 40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9" name="直線コネクタ 40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0" name="テキスト ボックス 40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1" name="直線コネクタ 4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12" name="テキスト ボックス 41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14" name="直線コネクタ 413"/>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15"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16" name="直線コネクタ 415"/>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17"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18" name="直線コネクタ 417"/>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19"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20" name="フローチャート : 判断 419"/>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141795</xdr:rowOff>
    </xdr:from>
    <xdr:to>
      <xdr:col>31</xdr:col>
      <xdr:colOff>85725</xdr:colOff>
      <xdr:row>62</xdr:row>
      <xdr:rowOff>71945</xdr:rowOff>
    </xdr:to>
    <xdr:sp macro="" textlink="">
      <xdr:nvSpPr>
        <xdr:cNvPr id="421" name="フローチャート : 判断 420"/>
        <xdr:cNvSpPr/>
      </xdr:nvSpPr>
      <xdr:spPr>
        <a:xfrm>
          <a:off x="21272500" y="1060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2" name="テキスト ボックス 4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3" name="テキスト ボックス 4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4" name="テキスト ボックス 4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5" name="テキスト ボックス 4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6" name="テキスト ボックス 4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91694</xdr:rowOff>
    </xdr:from>
    <xdr:to>
      <xdr:col>31</xdr:col>
      <xdr:colOff>85725</xdr:colOff>
      <xdr:row>62</xdr:row>
      <xdr:rowOff>21844</xdr:rowOff>
    </xdr:to>
    <xdr:sp macro="" textlink="">
      <xdr:nvSpPr>
        <xdr:cNvPr id="427" name="円/楕円 426"/>
        <xdr:cNvSpPr/>
      </xdr:nvSpPr>
      <xdr:spPr>
        <a:xfrm>
          <a:off x="21272500" y="1055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63072</xdr:rowOff>
    </xdr:from>
    <xdr:ext cx="469744" cy="259045"/>
    <xdr:sp macro="" textlink="">
      <xdr:nvSpPr>
        <xdr:cNvPr id="428" name="n_1aveValue【学校施設】&#10;一人当たり面積"/>
        <xdr:cNvSpPr txBox="1"/>
      </xdr:nvSpPr>
      <xdr:spPr>
        <a:xfrm>
          <a:off x="21075727" y="1069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2.089</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38371</xdr:rowOff>
    </xdr:from>
    <xdr:ext cx="469744" cy="259045"/>
    <xdr:sp macro="" textlink="">
      <xdr:nvSpPr>
        <xdr:cNvPr id="429" name="n_1mainValue【学校施設】&#10;一人当たり面積"/>
        <xdr:cNvSpPr txBox="1"/>
      </xdr:nvSpPr>
      <xdr:spPr>
        <a:xfrm>
          <a:off x="210757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0" name="正方形/長方形 4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1" name="正方形/長方形 4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2" name="正方形/長方形 4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3" name="正方形/長方形 4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4" name="正方形/長方形 4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5" name="正方形/長方形 4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6" name="正方形/長方形 4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37" name="正方形/長方形 4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8" name="テキスト ボックス 4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9" name="直線コネクタ 4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0" name="テキスト ボックス 43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1" name="直線コネクタ 44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2" name="テキスト ボックス 44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3" name="直線コネクタ 44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4" name="テキスト ボックス 44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5" name="直線コネクタ 44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46" name="テキスト ボックス 44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47" name="直線コネクタ 44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48" name="テキスト ボックス 44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49" name="直線コネクタ 44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0" name="テキスト ボックス 44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1" name="直線コネクタ 4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2" name="テキスト ボックス 45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454" name="直線コネクタ 453"/>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455" name="【児童館】&#10;有形固定資産減価償却率最小値テキスト"/>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456" name="直線コネクタ 455"/>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57"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58" name="直線コネクタ 45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47641</xdr:rowOff>
    </xdr:from>
    <xdr:ext cx="405111" cy="259045"/>
    <xdr:sp macro="" textlink="">
      <xdr:nvSpPr>
        <xdr:cNvPr id="459" name="【児童館】&#10;有形固定資産減価償却率平均値テキスト"/>
        <xdr:cNvSpPr txBox="1"/>
      </xdr:nvSpPr>
      <xdr:spPr>
        <a:xfrm>
          <a:off x="164084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460" name="フローチャート : 判断 459"/>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170180</xdr:rowOff>
    </xdr:from>
    <xdr:to>
      <xdr:col>22</xdr:col>
      <xdr:colOff>415925</xdr:colOff>
      <xdr:row>82</xdr:row>
      <xdr:rowOff>100330</xdr:rowOff>
    </xdr:to>
    <xdr:sp macro="" textlink="">
      <xdr:nvSpPr>
        <xdr:cNvPr id="461" name="フローチャート : 判断 460"/>
        <xdr:cNvSpPr/>
      </xdr:nvSpPr>
      <xdr:spPr>
        <a:xfrm>
          <a:off x="15430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2" name="テキスト ボックス 4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3" name="テキスト ボックス 4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4" name="テキスト ボックス 4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5" name="テキスト ボックス 4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6" name="テキスト ボックス 4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88264</xdr:rowOff>
    </xdr:from>
    <xdr:to>
      <xdr:col>22</xdr:col>
      <xdr:colOff>415925</xdr:colOff>
      <xdr:row>80</xdr:row>
      <xdr:rowOff>18414</xdr:rowOff>
    </xdr:to>
    <xdr:sp macro="" textlink="">
      <xdr:nvSpPr>
        <xdr:cNvPr id="467" name="円/楕円 466"/>
        <xdr:cNvSpPr/>
      </xdr:nvSpPr>
      <xdr:spPr>
        <a:xfrm>
          <a:off x="154305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91457</xdr:rowOff>
    </xdr:from>
    <xdr:ext cx="405111" cy="259045"/>
    <xdr:sp macro="" textlink="">
      <xdr:nvSpPr>
        <xdr:cNvPr id="468" name="n_1aveValue【児童館】&#10;有形固定資産減価償却率"/>
        <xdr:cNvSpPr txBox="1"/>
      </xdr:nvSpPr>
      <xdr:spPr>
        <a:xfrm>
          <a:off x="15266043"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34941</xdr:rowOff>
    </xdr:from>
    <xdr:ext cx="405111" cy="259045"/>
    <xdr:sp macro="" textlink="">
      <xdr:nvSpPr>
        <xdr:cNvPr id="469" name="n_1mainValue【児童館】&#10;有形固定資産減価償却率"/>
        <xdr:cNvSpPr txBox="1"/>
      </xdr:nvSpPr>
      <xdr:spPr>
        <a:xfrm>
          <a:off x="15266043" y="134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0" name="正方形/長方形 4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1" name="正方形/長方形 4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2" name="正方形/長方形 4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3" name="正方形/長方形 4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4" name="正方形/長方形 4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5" name="正方形/長方形 4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6" name="正方形/長方形 4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77" name="正方形/長方形 4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8" name="テキスト ボックス 4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79" name="直線コネクタ 4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80" name="直線コネクタ 47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81" name="テキスト ボックス 48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82" name="直線コネクタ 48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83" name="テキスト ボックス 48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84" name="直線コネクタ 48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85" name="テキスト ボックス 48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86" name="直線コネクタ 48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87" name="テキスト ボックス 48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8" name="直線コネクタ 4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9" name="テキスト ボックス 4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491" name="直線コネクタ 490"/>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492"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493" name="直線コネクタ 492"/>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494"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495" name="直線コネクタ 494"/>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496" name="【児童館】&#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497" name="フローチャート : 判断 496"/>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498" name="フローチャート : 判断 497"/>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9" name="テキスト ボックス 4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0" name="テキスト ボックス 4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1" name="テキスト ボックス 5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2" name="テキスト ボックス 5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3" name="テキスト ボックス 5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44450</xdr:rowOff>
    </xdr:from>
    <xdr:to>
      <xdr:col>31</xdr:col>
      <xdr:colOff>85725</xdr:colOff>
      <xdr:row>85</xdr:row>
      <xdr:rowOff>146050</xdr:rowOff>
    </xdr:to>
    <xdr:sp macro="" textlink="">
      <xdr:nvSpPr>
        <xdr:cNvPr id="504" name="円/楕円 503"/>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93997</xdr:rowOff>
    </xdr:from>
    <xdr:ext cx="469744" cy="259045"/>
    <xdr:sp macro="" textlink="">
      <xdr:nvSpPr>
        <xdr:cNvPr id="505"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137177</xdr:rowOff>
    </xdr:from>
    <xdr:ext cx="469744" cy="259045"/>
    <xdr:sp macro="" textlink="">
      <xdr:nvSpPr>
        <xdr:cNvPr id="506"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07" name="正方形/長方形 5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8" name="正方形/長方形 5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9" name="正方形/長方形 5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0" name="正方形/長方形 5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1" name="正方形/長方形 5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2" name="正方形/長方形 5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3" name="正方形/長方形 5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4" name="正方形/長方形 51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5" name="テキスト ボックス 5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6" name="直線コネクタ 5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7" name="テキスト ボックス 51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18" name="直線コネクタ 51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19" name="テキスト ボックス 51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20" name="直線コネクタ 51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21" name="テキスト ボックス 52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22" name="直線コネクタ 52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23" name="テキスト ボックス 52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24" name="直線コネクタ 52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25" name="テキスト ボックス 52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26" name="直線コネクタ 52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27" name="テキスト ボックス 52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28" name="直線コネクタ 52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29" name="テキスト ボックス 52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0" name="直線コネクタ 5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1" name="テキスト ボックス 53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33" name="直線コネクタ 532"/>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34"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35" name="直線コネクタ 534"/>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36"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537" name="直線コネクタ 536"/>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538"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539" name="フローチャート : 判断 538"/>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72752</xdr:rowOff>
    </xdr:from>
    <xdr:to>
      <xdr:col>22</xdr:col>
      <xdr:colOff>415925</xdr:colOff>
      <xdr:row>106</xdr:row>
      <xdr:rowOff>2902</xdr:rowOff>
    </xdr:to>
    <xdr:sp macro="" textlink="">
      <xdr:nvSpPr>
        <xdr:cNvPr id="540" name="フローチャート : 判断 539"/>
        <xdr:cNvSpPr/>
      </xdr:nvSpPr>
      <xdr:spPr>
        <a:xfrm>
          <a:off x="15430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1" name="テキスト ボックス 54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2" name="テキスト ボックス 54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3" name="テキスト ボックス 54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4" name="テキスト ボックス 54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5" name="テキスト ボックス 54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164193</xdr:rowOff>
    </xdr:from>
    <xdr:to>
      <xdr:col>22</xdr:col>
      <xdr:colOff>415925</xdr:colOff>
      <xdr:row>104</xdr:row>
      <xdr:rowOff>94343</xdr:rowOff>
    </xdr:to>
    <xdr:sp macro="" textlink="">
      <xdr:nvSpPr>
        <xdr:cNvPr id="546" name="円/楕円 545"/>
        <xdr:cNvSpPr/>
      </xdr:nvSpPr>
      <xdr:spPr>
        <a:xfrm>
          <a:off x="15430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165479</xdr:rowOff>
    </xdr:from>
    <xdr:ext cx="405111" cy="259045"/>
    <xdr:sp macro="" textlink="">
      <xdr:nvSpPr>
        <xdr:cNvPr id="547" name="n_1aveValue【公民館】&#10;有形固定資産減価償却率"/>
        <xdr:cNvSpPr txBox="1"/>
      </xdr:nvSpPr>
      <xdr:spPr>
        <a:xfrm>
          <a:off x="15266043"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110870</xdr:rowOff>
    </xdr:from>
    <xdr:ext cx="405111" cy="259045"/>
    <xdr:sp macro="" textlink="">
      <xdr:nvSpPr>
        <xdr:cNvPr id="548" name="n_1mainValue【公民館】&#10;有形固定資産減価償却率"/>
        <xdr:cNvSpPr txBox="1"/>
      </xdr:nvSpPr>
      <xdr:spPr>
        <a:xfrm>
          <a:off x="15266043"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9" name="正方形/長方形 5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0" name="正方形/長方形 5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1" name="正方形/長方形 5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2" name="正方形/長方形 5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3" name="正方形/長方形 5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4" name="正方形/長方形 5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5" name="正方形/長方形 5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6" name="正方形/長方形 5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7" name="テキスト ボックス 5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8" name="直線コネクタ 5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59" name="直線コネクタ 55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0" name="テキスト ボックス 55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1" name="直線コネクタ 56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62" name="テキスト ボックス 56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63" name="直線コネクタ 56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64" name="テキスト ボックス 56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65" name="直線コネクタ 56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66" name="テキスト ボックス 56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7" name="直線コネクタ 5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8" name="テキスト ボックス 5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570" name="直線コネクタ 569"/>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571"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572" name="直線コネクタ 571"/>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573"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574" name="直線コネクタ 573"/>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575"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576" name="フローチャート : 判断 575"/>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32258</xdr:rowOff>
    </xdr:from>
    <xdr:to>
      <xdr:col>31</xdr:col>
      <xdr:colOff>85725</xdr:colOff>
      <xdr:row>105</xdr:row>
      <xdr:rowOff>133858</xdr:rowOff>
    </xdr:to>
    <xdr:sp macro="" textlink="">
      <xdr:nvSpPr>
        <xdr:cNvPr id="577" name="フローチャート : 判断 576"/>
        <xdr:cNvSpPr/>
      </xdr:nvSpPr>
      <xdr:spPr>
        <a:xfrm>
          <a:off x="21272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8" name="テキスト ボックス 5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9" name="テキスト ボックス 5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0" name="テキスト ボックス 5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1" name="テキスト ボックス 5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2" name="テキスト ボックス 5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162561</xdr:rowOff>
    </xdr:from>
    <xdr:to>
      <xdr:col>31</xdr:col>
      <xdr:colOff>85725</xdr:colOff>
      <xdr:row>101</xdr:row>
      <xdr:rowOff>92711</xdr:rowOff>
    </xdr:to>
    <xdr:sp macro="" textlink="">
      <xdr:nvSpPr>
        <xdr:cNvPr id="583" name="円/楕円 582"/>
        <xdr:cNvSpPr/>
      </xdr:nvSpPr>
      <xdr:spPr>
        <a:xfrm>
          <a:off x="21272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124985</xdr:rowOff>
    </xdr:from>
    <xdr:ext cx="469744" cy="259045"/>
    <xdr:sp macro="" textlink="">
      <xdr:nvSpPr>
        <xdr:cNvPr id="584" name="n_1aveValue【公民館】&#10;一人当たり面積"/>
        <xdr:cNvSpPr txBox="1"/>
      </xdr:nvSpPr>
      <xdr:spPr>
        <a:xfrm>
          <a:off x="210757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0.222</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109238</xdr:rowOff>
    </xdr:from>
    <xdr:ext cx="469744" cy="259045"/>
    <xdr:sp macro="" textlink="">
      <xdr:nvSpPr>
        <xdr:cNvPr id="585" name="n_1mainValue【公民館】&#10;一人当たり面積"/>
        <xdr:cNvSpPr txBox="1"/>
      </xdr:nvSpPr>
      <xdr:spPr>
        <a:xfrm>
          <a:off x="21075727"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0.540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6" name="正方形/長方形 5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7" name="正方形/長方形 5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8" name="テキスト ボックス 5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類似団体と比較して、特に比率が高くなっている施設は、橋りょう・トンネル、認定子ども園・幼稚園・保育所、児童館である。</a:t>
          </a:r>
          <a:endParaRPr lang="ja-JP" altLang="ja-JP" sz="1400">
            <a:effectLst/>
          </a:endParaRPr>
        </a:p>
        <a:p>
          <a:r>
            <a:rPr kumimoji="1" lang="ja-JP" altLang="ja-JP" sz="1100">
              <a:solidFill>
                <a:schemeClr val="dk1"/>
              </a:solidFill>
              <a:effectLst/>
              <a:latin typeface="+mn-lt"/>
              <a:ea typeface="+mn-ea"/>
              <a:cs typeface="+mn-cs"/>
            </a:rPr>
            <a:t>「橋りょう長寿命化計画」が策定済みでありこれにより、計画的な更新を行っている。また、認定子ども園・幼稚園・保育所については、民間譲渡を進めており、譲渡後の改修を計画している。児童館については、現在休園中で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島根県安来市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39,935
39,774
420.93
30,367,557
29,656,654
517,929
14,385,668
37,554,336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15.4
124.2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xdr:rowOff>
    </xdr:from>
    <xdr:to>
      <xdr:col>5</xdr:col>
      <xdr:colOff>409575</xdr:colOff>
      <xdr:row>38</xdr:row>
      <xdr:rowOff>102507</xdr:rowOff>
    </xdr:to>
    <xdr:sp macro="" textlink="">
      <xdr:nvSpPr>
        <xdr:cNvPr id="65" name="フローチャート : 判断 64"/>
        <xdr:cNvSpPr/>
      </xdr:nvSpPr>
      <xdr:spPr>
        <a:xfrm>
          <a:off x="3746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119034</xdr:rowOff>
    </xdr:from>
    <xdr:ext cx="405111" cy="259045"/>
    <xdr:sp macro="" textlink="">
      <xdr:nvSpPr>
        <xdr:cNvPr id="66" name="n_1aveValue【図書館】&#10;有形固定資産減価償却率"/>
        <xdr:cNvSpPr txBox="1"/>
      </xdr:nvSpPr>
      <xdr:spPr>
        <a:xfrm>
          <a:off x="3582043"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164193</xdr:rowOff>
    </xdr:from>
    <xdr:to>
      <xdr:col>5</xdr:col>
      <xdr:colOff>409575</xdr:colOff>
      <xdr:row>40</xdr:row>
      <xdr:rowOff>94343</xdr:rowOff>
    </xdr:to>
    <xdr:sp macro="" textlink="">
      <xdr:nvSpPr>
        <xdr:cNvPr id="72" name="円/楕円 71"/>
        <xdr:cNvSpPr/>
      </xdr:nvSpPr>
      <xdr:spPr>
        <a:xfrm>
          <a:off x="3746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85470</xdr:rowOff>
    </xdr:from>
    <xdr:ext cx="405111" cy="259045"/>
    <xdr:sp macro="" textlink="">
      <xdr:nvSpPr>
        <xdr:cNvPr id="73" name="n_1mainValue【図書館】&#10;有形固定資産減価償却率"/>
        <xdr:cNvSpPr txBox="1"/>
      </xdr:nvSpPr>
      <xdr:spPr>
        <a:xfrm>
          <a:off x="3582043"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158750</xdr:rowOff>
    </xdr:from>
    <xdr:to>
      <xdr:col>14</xdr:col>
      <xdr:colOff>79375</xdr:colOff>
      <xdr:row>38</xdr:row>
      <xdr:rowOff>88900</xdr:rowOff>
    </xdr:to>
    <xdr:sp macro="" textlink="">
      <xdr:nvSpPr>
        <xdr:cNvPr id="105" name="フローチャート : 判断 104"/>
        <xdr:cNvSpPr/>
      </xdr:nvSpPr>
      <xdr:spPr>
        <a:xfrm>
          <a:off x="958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105427</xdr:rowOff>
    </xdr:from>
    <xdr:ext cx="469744" cy="259045"/>
    <xdr:sp macro="" textlink="">
      <xdr:nvSpPr>
        <xdr:cNvPr id="106" name="n_1aveValue【図書館】&#10;一人当たり面積"/>
        <xdr:cNvSpPr txBox="1"/>
      </xdr:nvSpPr>
      <xdr:spPr>
        <a:xfrm>
          <a:off x="93917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158750</xdr:rowOff>
    </xdr:from>
    <xdr:to>
      <xdr:col>14</xdr:col>
      <xdr:colOff>79375</xdr:colOff>
      <xdr:row>41</xdr:row>
      <xdr:rowOff>88900</xdr:rowOff>
    </xdr:to>
    <xdr:sp macro="" textlink="">
      <xdr:nvSpPr>
        <xdr:cNvPr id="112" name="円/楕円 111"/>
        <xdr:cNvSpPr/>
      </xdr:nvSpPr>
      <xdr:spPr>
        <a:xfrm>
          <a:off x="9588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80027</xdr:rowOff>
    </xdr:from>
    <xdr:ext cx="469744" cy="259045"/>
    <xdr:sp macro="" textlink="">
      <xdr:nvSpPr>
        <xdr:cNvPr id="113" name="n_1mainValue【図書館】&#10;一人当たり面積"/>
        <xdr:cNvSpPr txBox="1"/>
      </xdr:nvSpPr>
      <xdr:spPr>
        <a:xfrm>
          <a:off x="93917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8" name="直線コネクタ 137"/>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9"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0" name="直線コネクタ 139"/>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1"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3"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4" name="フローチャート : 判断 143"/>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73025</xdr:rowOff>
    </xdr:from>
    <xdr:to>
      <xdr:col>5</xdr:col>
      <xdr:colOff>409575</xdr:colOff>
      <xdr:row>60</xdr:row>
      <xdr:rowOff>3175</xdr:rowOff>
    </xdr:to>
    <xdr:sp macro="" textlink="">
      <xdr:nvSpPr>
        <xdr:cNvPr id="145" name="フローチャート : 判断 144"/>
        <xdr:cNvSpPr/>
      </xdr:nvSpPr>
      <xdr:spPr>
        <a:xfrm>
          <a:off x="3746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165752</xdr:rowOff>
    </xdr:from>
    <xdr:ext cx="405111" cy="259045"/>
    <xdr:sp macro="" textlink="">
      <xdr:nvSpPr>
        <xdr:cNvPr id="146" name="n_1aveValue【体育館・プール】&#10;有形固定資産減価償却率"/>
        <xdr:cNvSpPr txBox="1"/>
      </xdr:nvSpPr>
      <xdr:spPr>
        <a:xfrm>
          <a:off x="3582043"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158750</xdr:rowOff>
    </xdr:from>
    <xdr:to>
      <xdr:col>5</xdr:col>
      <xdr:colOff>409575</xdr:colOff>
      <xdr:row>58</xdr:row>
      <xdr:rowOff>88900</xdr:rowOff>
    </xdr:to>
    <xdr:sp macro="" textlink="">
      <xdr:nvSpPr>
        <xdr:cNvPr id="152" name="円/楕円 151"/>
        <xdr:cNvSpPr/>
      </xdr:nvSpPr>
      <xdr:spPr>
        <a:xfrm>
          <a:off x="3746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105427</xdr:rowOff>
    </xdr:from>
    <xdr:ext cx="405111" cy="259045"/>
    <xdr:sp macro="" textlink="">
      <xdr:nvSpPr>
        <xdr:cNvPr id="153" name="n_1mainValue【体育館・プール】&#10;有形固定資産減価償却率"/>
        <xdr:cNvSpPr txBox="1"/>
      </xdr:nvSpPr>
      <xdr:spPr>
        <a:xfrm>
          <a:off x="3582043"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7" name="直線コネクタ 176"/>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8"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9" name="直線コネクタ 178"/>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0"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1" name="直線コネクタ 180"/>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82"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83" name="フローチャート : 判断 182"/>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97790</xdr:rowOff>
    </xdr:from>
    <xdr:to>
      <xdr:col>14</xdr:col>
      <xdr:colOff>79375</xdr:colOff>
      <xdr:row>61</xdr:row>
      <xdr:rowOff>27940</xdr:rowOff>
    </xdr:to>
    <xdr:sp macro="" textlink="">
      <xdr:nvSpPr>
        <xdr:cNvPr id="184" name="フローチャート : 判断 183"/>
        <xdr:cNvSpPr/>
      </xdr:nvSpPr>
      <xdr:spPr>
        <a:xfrm>
          <a:off x="958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19067</xdr:rowOff>
    </xdr:from>
    <xdr:ext cx="469744" cy="259045"/>
    <xdr:sp macro="" textlink="">
      <xdr:nvSpPr>
        <xdr:cNvPr id="185" name="n_1aveValue【体育館・プール】&#10;一人当たり面積"/>
        <xdr:cNvSpPr txBox="1"/>
      </xdr:nvSpPr>
      <xdr:spPr>
        <a:xfrm>
          <a:off x="93917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130175</xdr:rowOff>
    </xdr:from>
    <xdr:to>
      <xdr:col>14</xdr:col>
      <xdr:colOff>79375</xdr:colOff>
      <xdr:row>60</xdr:row>
      <xdr:rowOff>60325</xdr:rowOff>
    </xdr:to>
    <xdr:sp macro="" textlink="">
      <xdr:nvSpPr>
        <xdr:cNvPr id="191" name="円/楕円 190"/>
        <xdr:cNvSpPr/>
      </xdr:nvSpPr>
      <xdr:spPr>
        <a:xfrm>
          <a:off x="9588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76852</xdr:rowOff>
    </xdr:from>
    <xdr:ext cx="469744" cy="259045"/>
    <xdr:sp macro="" textlink="">
      <xdr:nvSpPr>
        <xdr:cNvPr id="192" name="n_1mainValue【体育館・プール】&#10;一人当たり面積"/>
        <xdr:cNvSpPr txBox="1"/>
      </xdr:nvSpPr>
      <xdr:spPr>
        <a:xfrm>
          <a:off x="9391727" y="1002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5" name="テキスト ボックス 21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17" name="直線コネクタ 216"/>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18"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19" name="直線コネクタ 218"/>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20"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21" name="直線コネクタ 220"/>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222" name="【福祉施設】&#10;有形固定資産減価償却率平均値テキスト"/>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23" name="フローチャート : 判断 222"/>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143511</xdr:rowOff>
    </xdr:from>
    <xdr:to>
      <xdr:col>5</xdr:col>
      <xdr:colOff>409575</xdr:colOff>
      <xdr:row>84</xdr:row>
      <xdr:rowOff>73661</xdr:rowOff>
    </xdr:to>
    <xdr:sp macro="" textlink="">
      <xdr:nvSpPr>
        <xdr:cNvPr id="224" name="フローチャート : 判断 223"/>
        <xdr:cNvSpPr/>
      </xdr:nvSpPr>
      <xdr:spPr>
        <a:xfrm>
          <a:off x="3746500" y="1437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64788</xdr:rowOff>
    </xdr:from>
    <xdr:ext cx="405111" cy="259045"/>
    <xdr:sp macro="" textlink="">
      <xdr:nvSpPr>
        <xdr:cNvPr id="225" name="n_1aveValue【福祉施設】&#10;有形固定資産減価償却率"/>
        <xdr:cNvSpPr txBox="1"/>
      </xdr:nvSpPr>
      <xdr:spPr>
        <a:xfrm>
          <a:off x="3582043"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67311</xdr:rowOff>
    </xdr:from>
    <xdr:to>
      <xdr:col>5</xdr:col>
      <xdr:colOff>409575</xdr:colOff>
      <xdr:row>83</xdr:row>
      <xdr:rowOff>168911</xdr:rowOff>
    </xdr:to>
    <xdr:sp macro="" textlink="">
      <xdr:nvSpPr>
        <xdr:cNvPr id="231" name="円/楕円 230"/>
        <xdr:cNvSpPr/>
      </xdr:nvSpPr>
      <xdr:spPr>
        <a:xfrm>
          <a:off x="3746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13988</xdr:rowOff>
    </xdr:from>
    <xdr:ext cx="405111" cy="259045"/>
    <xdr:sp macro="" textlink="">
      <xdr:nvSpPr>
        <xdr:cNvPr id="232" name="n_1mainValue【福祉施設】&#10;有形固定資産減価償却率"/>
        <xdr:cNvSpPr txBox="1"/>
      </xdr:nvSpPr>
      <xdr:spPr>
        <a:xfrm>
          <a:off x="3582043"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3" name="直線コネクタ 24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4" name="テキスト ボックス 24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5" name="直線コネクタ 24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6" name="テキスト ボックス 24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7" name="直線コネクタ 24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8" name="テキスト ボックス 24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9" name="直線コネクタ 24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0" name="テキスト ボックス 24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1" name="直線コネクタ 25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2" name="テキスト ボックス 25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3" name="直線コネクタ 25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4" name="テキスト ボックス 25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58" name="直線コネクタ 257"/>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59"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60" name="直線コネクタ 259"/>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61"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2" name="直線コネクタ 261"/>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63" name="【福祉施設】&#10;一人当たり面積平均値テキスト"/>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64" name="フローチャート : 判断 263"/>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148952</xdr:rowOff>
    </xdr:from>
    <xdr:to>
      <xdr:col>14</xdr:col>
      <xdr:colOff>79375</xdr:colOff>
      <xdr:row>84</xdr:row>
      <xdr:rowOff>79102</xdr:rowOff>
    </xdr:to>
    <xdr:sp macro="" textlink="">
      <xdr:nvSpPr>
        <xdr:cNvPr id="265" name="フローチャート : 判断 264"/>
        <xdr:cNvSpPr/>
      </xdr:nvSpPr>
      <xdr:spPr>
        <a:xfrm>
          <a:off x="9588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70229</xdr:rowOff>
    </xdr:from>
    <xdr:ext cx="469744" cy="259045"/>
    <xdr:sp macro="" textlink="">
      <xdr:nvSpPr>
        <xdr:cNvPr id="266" name="n_1aveValue【福祉施設】&#10;一人当たり面積"/>
        <xdr:cNvSpPr txBox="1"/>
      </xdr:nvSpPr>
      <xdr:spPr>
        <a:xfrm>
          <a:off x="9391727" y="1447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62412</xdr:rowOff>
    </xdr:from>
    <xdr:to>
      <xdr:col>14</xdr:col>
      <xdr:colOff>79375</xdr:colOff>
      <xdr:row>82</xdr:row>
      <xdr:rowOff>164012</xdr:rowOff>
    </xdr:to>
    <xdr:sp macro="" textlink="">
      <xdr:nvSpPr>
        <xdr:cNvPr id="272" name="円/楕円 271"/>
        <xdr:cNvSpPr/>
      </xdr:nvSpPr>
      <xdr:spPr>
        <a:xfrm>
          <a:off x="9588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9089</xdr:rowOff>
    </xdr:from>
    <xdr:ext cx="469744" cy="259045"/>
    <xdr:sp macro="" textlink="">
      <xdr:nvSpPr>
        <xdr:cNvPr id="273" name="n_1mainValue【福祉施設】&#10;一人当たり面積"/>
        <xdr:cNvSpPr txBox="1"/>
      </xdr:nvSpPr>
      <xdr:spPr>
        <a:xfrm>
          <a:off x="9391727" y="1389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8" name="テキスト ボックス 2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9" name="直線コネクタ 2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0" name="テキスト ボックス 29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1" name="直線コネクタ 3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2" name="テキスト ボックス 30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3" name="直線コネクタ 3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4" name="テキスト ボックス 3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5" name="直線コネクタ 3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6" name="テキスト ボックス 3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7" name="直線コネクタ 3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8" name="テキスト ボックス 3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9" name="直線コネクタ 3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0" name="テキスト ボックス 30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1" name="直線コネクタ 3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2" name="テキスト ボックス 3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14" name="直線コネクタ 313"/>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15"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16" name="直線コネクタ 315"/>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17"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18" name="直線コネクタ 317"/>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139082</xdr:rowOff>
    </xdr:from>
    <xdr:ext cx="405111" cy="259045"/>
    <xdr:sp macro="" textlink="">
      <xdr:nvSpPr>
        <xdr:cNvPr id="319" name="【一般廃棄物処理施設】&#10;有形固定資産減価償却率平均値テキスト"/>
        <xdr:cNvSpPr txBox="1"/>
      </xdr:nvSpPr>
      <xdr:spPr>
        <a:xfrm>
          <a:off x="164084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320" name="フローチャート : 判断 319"/>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84455</xdr:rowOff>
    </xdr:from>
    <xdr:to>
      <xdr:col>22</xdr:col>
      <xdr:colOff>415925</xdr:colOff>
      <xdr:row>38</xdr:row>
      <xdr:rowOff>14605</xdr:rowOff>
    </xdr:to>
    <xdr:sp macro="" textlink="">
      <xdr:nvSpPr>
        <xdr:cNvPr id="321" name="フローチャート : 判断 320"/>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5732</xdr:rowOff>
    </xdr:from>
    <xdr:ext cx="405111" cy="259045"/>
    <xdr:sp macro="" textlink="">
      <xdr:nvSpPr>
        <xdr:cNvPr id="322" name="n_1aveValue【一般廃棄物処理施設】&#10;有形固定資産減価償却率"/>
        <xdr:cNvSpPr txBox="1"/>
      </xdr:nvSpPr>
      <xdr:spPr>
        <a:xfrm>
          <a:off x="15266043"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23" name="テキスト ボックス 3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4" name="テキスト ボックス 3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5" name="テキスト ボックス 3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6" name="テキスト ボックス 3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7" name="テキスト ボックス 3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48260</xdr:rowOff>
    </xdr:from>
    <xdr:to>
      <xdr:col>22</xdr:col>
      <xdr:colOff>415925</xdr:colOff>
      <xdr:row>35</xdr:row>
      <xdr:rowOff>149860</xdr:rowOff>
    </xdr:to>
    <xdr:sp macro="" textlink="">
      <xdr:nvSpPr>
        <xdr:cNvPr id="328" name="円/楕円 327"/>
        <xdr:cNvSpPr/>
      </xdr:nvSpPr>
      <xdr:spPr>
        <a:xfrm>
          <a:off x="15430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166387</xdr:rowOff>
    </xdr:from>
    <xdr:ext cx="405111" cy="259045"/>
    <xdr:sp macro="" textlink="">
      <xdr:nvSpPr>
        <xdr:cNvPr id="329" name="n_1mainValue【一般廃棄物処理施設】&#10;有形固定資産減価償却率"/>
        <xdr:cNvSpPr txBox="1"/>
      </xdr:nvSpPr>
      <xdr:spPr>
        <a:xfrm>
          <a:off x="15266043"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218,377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0" name="直線コネクタ 3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41" name="テキスト ボックス 34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2" name="直線コネクタ 3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43" name="テキスト ボックス 34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4" name="直線コネクタ 3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45" name="テキスト ボックス 34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6" name="直線コネクタ 3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47" name="テキスト ボックス 34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8" name="直線コネクタ 3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9" name="テキスト ボックス 3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351" name="直線コネクタ 350"/>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352"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353" name="直線コネクタ 352"/>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354" name="【一般廃棄物処理施設】&#10;一人当たり有形固定資産（償却資産）額最大値テキスト"/>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355" name="直線コネクタ 354"/>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167633</xdr:rowOff>
    </xdr:from>
    <xdr:ext cx="599010" cy="259045"/>
    <xdr:sp macro="" textlink="">
      <xdr:nvSpPr>
        <xdr:cNvPr id="356" name="【一般廃棄物処理施設】&#10;一人当たり有形固定資産（償却資産）額平均値テキスト"/>
        <xdr:cNvSpPr txBox="1"/>
      </xdr:nvSpPr>
      <xdr:spPr>
        <a:xfrm>
          <a:off x="22250400" y="6854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357" name="フローチャート : 判断 356"/>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129555</xdr:rowOff>
    </xdr:from>
    <xdr:to>
      <xdr:col>31</xdr:col>
      <xdr:colOff>85725</xdr:colOff>
      <xdr:row>41</xdr:row>
      <xdr:rowOff>59705</xdr:rowOff>
    </xdr:to>
    <xdr:sp macro="" textlink="">
      <xdr:nvSpPr>
        <xdr:cNvPr id="358" name="フローチャート : 判断 357"/>
        <xdr:cNvSpPr/>
      </xdr:nvSpPr>
      <xdr:spPr>
        <a:xfrm>
          <a:off x="21272500" y="698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50832</xdr:rowOff>
    </xdr:from>
    <xdr:ext cx="534377" cy="259045"/>
    <xdr:sp macro="" textlink="">
      <xdr:nvSpPr>
        <xdr:cNvPr id="359" name="n_1aveValue【一般廃棄物処理施設】&#10;一人当たり有形固定資産（償却資産）額"/>
        <xdr:cNvSpPr txBox="1"/>
      </xdr:nvSpPr>
      <xdr:spPr>
        <a:xfrm>
          <a:off x="21043411" y="708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54,438</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60" name="テキスト ボックス 3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1" name="テキスト ボックス 3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2" name="テキスト ボックス 3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3" name="テキスト ボックス 3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4" name="テキスト ボックス 3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26344</xdr:rowOff>
    </xdr:from>
    <xdr:to>
      <xdr:col>31</xdr:col>
      <xdr:colOff>85725</xdr:colOff>
      <xdr:row>39</xdr:row>
      <xdr:rowOff>127944</xdr:rowOff>
    </xdr:to>
    <xdr:sp macro="" textlink="">
      <xdr:nvSpPr>
        <xdr:cNvPr id="365" name="円/楕円 364"/>
        <xdr:cNvSpPr/>
      </xdr:nvSpPr>
      <xdr:spPr>
        <a:xfrm>
          <a:off x="21272500" y="67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37</xdr:row>
      <xdr:rowOff>144471</xdr:rowOff>
    </xdr:from>
    <xdr:ext cx="599010" cy="259045"/>
    <xdr:sp macro="" textlink="">
      <xdr:nvSpPr>
        <xdr:cNvPr id="366" name="n_1mainValue【一般廃棄物処理施設】&#10;一人当たり有形固定資産（償却資産）額"/>
        <xdr:cNvSpPr txBox="1"/>
      </xdr:nvSpPr>
      <xdr:spPr>
        <a:xfrm>
          <a:off x="21011094" y="648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174,587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7" name="正方形/長方形 3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8" name="正方形/長方形 3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9" name="正方形/長方形 3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0" name="正方形/長方形 3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1" name="正方形/長方形 3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2" name="正方形/長方形 3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3" name="正方形/長方形 3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4" name="正方形/長方形 3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5" name="テキスト ボックス 3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6" name="直線コネクタ 3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7" name="テキスト ボックス 37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8" name="直線コネクタ 37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9" name="テキスト ボックス 37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0" name="直線コネクタ 37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1" name="テキスト ボックス 38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2" name="直線コネクタ 38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3" name="テキスト ボックス 38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4" name="直線コネクタ 38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5" name="テキスト ボックス 38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6" name="直線コネクタ 38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7" name="テキスト ボックス 38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8" name="直線コネクタ 3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9" name="テキスト ボックス 38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391" name="直線コネクタ 390"/>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392"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393" name="直線コネクタ 392"/>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394"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395" name="直線コネクタ 394"/>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41927</xdr:rowOff>
    </xdr:from>
    <xdr:ext cx="405111" cy="259045"/>
    <xdr:sp macro="" textlink="">
      <xdr:nvSpPr>
        <xdr:cNvPr id="396" name="【保健センター・保健所】&#10;有形固定資産減価償却率平均値テキスト"/>
        <xdr:cNvSpPr txBox="1"/>
      </xdr:nvSpPr>
      <xdr:spPr>
        <a:xfrm>
          <a:off x="16408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397" name="フローチャート : 判断 396"/>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143510</xdr:rowOff>
    </xdr:from>
    <xdr:to>
      <xdr:col>22</xdr:col>
      <xdr:colOff>415925</xdr:colOff>
      <xdr:row>62</xdr:row>
      <xdr:rowOff>73660</xdr:rowOff>
    </xdr:to>
    <xdr:sp macro="" textlink="">
      <xdr:nvSpPr>
        <xdr:cNvPr id="398" name="フローチャート : 判断 397"/>
        <xdr:cNvSpPr/>
      </xdr:nvSpPr>
      <xdr:spPr>
        <a:xfrm>
          <a:off x="15430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64787</xdr:rowOff>
    </xdr:from>
    <xdr:ext cx="405111" cy="259045"/>
    <xdr:sp macro="" textlink="">
      <xdr:nvSpPr>
        <xdr:cNvPr id="399" name="n_1aveValue【保健センター・保健所】&#10;有形固定資産減価償却率"/>
        <xdr:cNvSpPr txBox="1"/>
      </xdr:nvSpPr>
      <xdr:spPr>
        <a:xfrm>
          <a:off x="15266043"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00" name="テキスト ボックス 3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1" name="テキスト ボックス 4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2" name="テキスト ボックス 4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3" name="テキスト ボックス 4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4" name="テキスト ボックス 4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124460</xdr:rowOff>
    </xdr:from>
    <xdr:to>
      <xdr:col>22</xdr:col>
      <xdr:colOff>415925</xdr:colOff>
      <xdr:row>58</xdr:row>
      <xdr:rowOff>54610</xdr:rowOff>
    </xdr:to>
    <xdr:sp macro="" textlink="">
      <xdr:nvSpPr>
        <xdr:cNvPr id="405" name="円/楕円 404"/>
        <xdr:cNvSpPr/>
      </xdr:nvSpPr>
      <xdr:spPr>
        <a:xfrm>
          <a:off x="15430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71137</xdr:rowOff>
    </xdr:from>
    <xdr:ext cx="405111" cy="259045"/>
    <xdr:sp macro="" textlink="">
      <xdr:nvSpPr>
        <xdr:cNvPr id="406" name="n_1mainValue【保健センター・保健所】&#10;有形固定資産減価償却率"/>
        <xdr:cNvSpPr txBox="1"/>
      </xdr:nvSpPr>
      <xdr:spPr>
        <a:xfrm>
          <a:off x="15266043"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7" name="正方形/長方形 4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8" name="正方形/長方形 4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9" name="正方形/長方形 4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0" name="正方形/長方形 4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1" name="正方形/長方形 4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2" name="正方形/長方形 4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3" name="正方形/長方形 4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4" name="正方形/長方形 4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5" name="テキスト ボックス 4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6" name="直線コネクタ 4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17" name="直線コネクタ 41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8" name="テキスト ボックス 41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9" name="直線コネクタ 41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0" name="テキスト ボックス 41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1" name="直線コネクタ 42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2" name="テキスト ボックス 42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3" name="直線コネクタ 42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4" name="テキスト ボックス 42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5" name="直線コネクタ 42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6" name="テキスト ボックス 42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7" name="直線コネクタ 42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8" name="テキスト ボックス 42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9" name="直線コネクタ 4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0" name="テキスト ボックス 4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32" name="直線コネクタ 431"/>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33"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34" name="直線コネクタ 433"/>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435"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436" name="直線コネクタ 435"/>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36484</xdr:rowOff>
    </xdr:from>
    <xdr:ext cx="469744" cy="259045"/>
    <xdr:sp macro="" textlink="">
      <xdr:nvSpPr>
        <xdr:cNvPr id="437" name="【保健センター・保健所】&#10;一人当たり面積平均値テキスト"/>
        <xdr:cNvSpPr txBox="1"/>
      </xdr:nvSpPr>
      <xdr:spPr>
        <a:xfrm>
          <a:off x="22250400" y="1032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438" name="フローチャート : 判断 437"/>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44450</xdr:rowOff>
    </xdr:from>
    <xdr:to>
      <xdr:col>31</xdr:col>
      <xdr:colOff>85725</xdr:colOff>
      <xdr:row>59</xdr:row>
      <xdr:rowOff>146050</xdr:rowOff>
    </xdr:to>
    <xdr:sp macro="" textlink="">
      <xdr:nvSpPr>
        <xdr:cNvPr id="439" name="フローチャート : 判断 438"/>
        <xdr:cNvSpPr/>
      </xdr:nvSpPr>
      <xdr:spPr>
        <a:xfrm>
          <a:off x="21272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137177</xdr:rowOff>
    </xdr:from>
    <xdr:ext cx="469744" cy="259045"/>
    <xdr:sp macro="" textlink="">
      <xdr:nvSpPr>
        <xdr:cNvPr id="440" name="n_1aveValue【保健センター・保健所】&#10;一人当たり面積"/>
        <xdr:cNvSpPr txBox="1"/>
      </xdr:nvSpPr>
      <xdr:spPr>
        <a:xfrm>
          <a:off x="210757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41" name="テキスト ボックス 4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2" name="テキスト ボックス 4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3" name="テキスト ボックス 4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4" name="テキスト ボックス 4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5" name="テキスト ボックス 4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115207</xdr:rowOff>
    </xdr:from>
    <xdr:to>
      <xdr:col>31</xdr:col>
      <xdr:colOff>85725</xdr:colOff>
      <xdr:row>58</xdr:row>
      <xdr:rowOff>45357</xdr:rowOff>
    </xdr:to>
    <xdr:sp macro="" textlink="">
      <xdr:nvSpPr>
        <xdr:cNvPr id="446" name="円/楕円 445"/>
        <xdr:cNvSpPr/>
      </xdr:nvSpPr>
      <xdr:spPr>
        <a:xfrm>
          <a:off x="21272500" y="988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61884</xdr:rowOff>
    </xdr:from>
    <xdr:ext cx="469744" cy="259045"/>
    <xdr:sp macro="" textlink="">
      <xdr:nvSpPr>
        <xdr:cNvPr id="447" name="n_1mainValue【保健センター・保健所】&#10;一人当たり面積"/>
        <xdr:cNvSpPr txBox="1"/>
      </xdr:nvSpPr>
      <xdr:spPr>
        <a:xfrm>
          <a:off x="21075727" y="966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8" name="正方形/長方形 4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9" name="正方形/長方形 4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0" name="正方形/長方形 4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1" name="正方形/長方形 4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2" name="正方形/長方形 4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3" name="正方形/長方形 4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4" name="正方形/長方形 4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5" name="正方形/長方形 45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6" name="テキスト ボックス 45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7" name="直線コネクタ 45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58" name="直線コネクタ 45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59" name="テキスト ボックス 458"/>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60" name="直線コネクタ 45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1" name="テキスト ボックス 46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2" name="直線コネクタ 46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3" name="テキスト ボックス 46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4" name="直線コネクタ 46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5" name="テキスト ボックス 46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6" name="直線コネクタ 46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67" name="テキスト ボックス 46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8" name="直線コネクタ 46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9" name="テキスト ボックス 46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471" name="直線コネクタ 470"/>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472"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473" name="直線コネクタ 472"/>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474"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475" name="直線コネクタ 474"/>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476"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477" name="フローチャート : 判断 476"/>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88264</xdr:rowOff>
    </xdr:from>
    <xdr:to>
      <xdr:col>22</xdr:col>
      <xdr:colOff>415925</xdr:colOff>
      <xdr:row>81</xdr:row>
      <xdr:rowOff>18414</xdr:rowOff>
    </xdr:to>
    <xdr:sp macro="" textlink="">
      <xdr:nvSpPr>
        <xdr:cNvPr id="478" name="フローチャート : 判断 477"/>
        <xdr:cNvSpPr/>
      </xdr:nvSpPr>
      <xdr:spPr>
        <a:xfrm>
          <a:off x="15430500" y="1380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34941</xdr:rowOff>
    </xdr:from>
    <xdr:ext cx="405111" cy="259045"/>
    <xdr:sp macro="" textlink="">
      <xdr:nvSpPr>
        <xdr:cNvPr id="479" name="n_1aveValue【消防施設】&#10;有形固定資産減価償却率"/>
        <xdr:cNvSpPr txBox="1"/>
      </xdr:nvSpPr>
      <xdr:spPr>
        <a:xfrm>
          <a:off x="15266043"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80" name="テキスト ボックス 47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1" name="テキスト ボックス 48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2" name="テキスト ボックス 48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3" name="テキスト ボックス 48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4" name="テキスト ボックス 48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143511</xdr:rowOff>
    </xdr:from>
    <xdr:to>
      <xdr:col>22</xdr:col>
      <xdr:colOff>415925</xdr:colOff>
      <xdr:row>84</xdr:row>
      <xdr:rowOff>73661</xdr:rowOff>
    </xdr:to>
    <xdr:sp macro="" textlink="">
      <xdr:nvSpPr>
        <xdr:cNvPr id="485" name="円/楕円 484"/>
        <xdr:cNvSpPr/>
      </xdr:nvSpPr>
      <xdr:spPr>
        <a:xfrm>
          <a:off x="15430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64788</xdr:rowOff>
    </xdr:from>
    <xdr:ext cx="405111" cy="259045"/>
    <xdr:sp macro="" textlink="">
      <xdr:nvSpPr>
        <xdr:cNvPr id="486" name="n_1mainValue【消防施設】&#10;有形固定資産減価償却率"/>
        <xdr:cNvSpPr txBox="1"/>
      </xdr:nvSpPr>
      <xdr:spPr>
        <a:xfrm>
          <a:off x="15266043"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7" name="正方形/長方形 4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8" name="正方形/長方形 4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9" name="正方形/長方形 4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0" name="正方形/長方形 4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1" name="正方形/長方形 4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2" name="正方形/長方形 4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3" name="正方形/長方形 4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4" name="正方形/長方形 4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5" name="テキスト ボックス 4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6" name="直線コネクタ 4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97" name="直線コネクタ 49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8" name="テキスト ボックス 49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9" name="直線コネクタ 49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00" name="テキスト ボックス 49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01" name="直線コネクタ 50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02" name="テキスト ボックス 50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3" name="直線コネクタ 50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4" name="テキスト ボックス 50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5" name="直線コネクタ 50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6" name="テキスト ボックス 50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7" name="直線コネクタ 50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8" name="テキスト ボックス 50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9" name="直線コネクタ 5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0" name="テキスト ボックス 5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12" name="直線コネクタ 511"/>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13"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14" name="直線コネクタ 513"/>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15"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16" name="直線コネクタ 515"/>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517"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18" name="フローチャート : 判断 517"/>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41184</xdr:rowOff>
    </xdr:from>
    <xdr:to>
      <xdr:col>31</xdr:col>
      <xdr:colOff>85725</xdr:colOff>
      <xdr:row>81</xdr:row>
      <xdr:rowOff>142784</xdr:rowOff>
    </xdr:to>
    <xdr:sp macro="" textlink="">
      <xdr:nvSpPr>
        <xdr:cNvPr id="519" name="フローチャート : 判断 518"/>
        <xdr:cNvSpPr/>
      </xdr:nvSpPr>
      <xdr:spPr>
        <a:xfrm>
          <a:off x="21272500" y="1392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133911</xdr:rowOff>
    </xdr:from>
    <xdr:ext cx="469744" cy="259045"/>
    <xdr:sp macro="" textlink="">
      <xdr:nvSpPr>
        <xdr:cNvPr id="520" name="n_1aveValue【消防施設】&#10;一人当たり面積"/>
        <xdr:cNvSpPr txBox="1"/>
      </xdr:nvSpPr>
      <xdr:spPr>
        <a:xfrm>
          <a:off x="21075727" y="1402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21" name="テキスト ボックス 5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2" name="テキスト ボックス 5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3" name="テキスト ボックス 5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4" name="テキスト ボックス 5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5" name="テキスト ボックス 5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111398</xdr:rowOff>
    </xdr:from>
    <xdr:to>
      <xdr:col>31</xdr:col>
      <xdr:colOff>85725</xdr:colOff>
      <xdr:row>79</xdr:row>
      <xdr:rowOff>41548</xdr:rowOff>
    </xdr:to>
    <xdr:sp macro="" textlink="">
      <xdr:nvSpPr>
        <xdr:cNvPr id="526" name="円/楕円 525"/>
        <xdr:cNvSpPr/>
      </xdr:nvSpPr>
      <xdr:spPr>
        <a:xfrm>
          <a:off x="21272500" y="134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58075</xdr:rowOff>
    </xdr:from>
    <xdr:ext cx="469744" cy="259045"/>
    <xdr:sp macro="" textlink="">
      <xdr:nvSpPr>
        <xdr:cNvPr id="527" name="n_1mainValue【消防施設】&#10;一人当たり面積"/>
        <xdr:cNvSpPr txBox="1"/>
      </xdr:nvSpPr>
      <xdr:spPr>
        <a:xfrm>
          <a:off x="21075727" y="1325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8" name="正方形/長方形 5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9" name="正方形/長方形 5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0" name="正方形/長方形 5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1" name="正方形/長方形 5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2" name="正方形/長方形 5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3" name="正方形/長方形 5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4" name="正方形/長方形 5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5" name="正方形/長方形 5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6" name="テキスト ボックス 5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7" name="直線コネクタ 5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38" name="直線コネクタ 5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39" name="テキスト ボックス 53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40" name="直線コネクタ 5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1" name="テキスト ボックス 5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2" name="直線コネクタ 5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3" name="テキスト ボックス 5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4" name="直線コネクタ 5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5" name="テキスト ボックス 5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6" name="直線コネクタ 5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47" name="テキスト ボックス 54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8" name="直線コネクタ 5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9" name="テキスト ボックス 54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551" name="直線コネクタ 550"/>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52"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53" name="直線コネクタ 552"/>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554"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555" name="直線コネクタ 554"/>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556"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557" name="フローチャート : 判断 556"/>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166370</xdr:rowOff>
    </xdr:from>
    <xdr:to>
      <xdr:col>22</xdr:col>
      <xdr:colOff>415925</xdr:colOff>
      <xdr:row>103</xdr:row>
      <xdr:rowOff>96520</xdr:rowOff>
    </xdr:to>
    <xdr:sp macro="" textlink="">
      <xdr:nvSpPr>
        <xdr:cNvPr id="558" name="フローチャート : 判断 557"/>
        <xdr:cNvSpPr/>
      </xdr:nvSpPr>
      <xdr:spPr>
        <a:xfrm>
          <a:off x="15430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87647</xdr:rowOff>
    </xdr:from>
    <xdr:ext cx="405111" cy="259045"/>
    <xdr:sp macro="" textlink="">
      <xdr:nvSpPr>
        <xdr:cNvPr id="559" name="n_1aveValue【庁舎】&#10;有形固定資産減価償却率"/>
        <xdr:cNvSpPr txBox="1"/>
      </xdr:nvSpPr>
      <xdr:spPr>
        <a:xfrm>
          <a:off x="15266043"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60" name="テキスト ボックス 5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1" name="テキスト ボックス 5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2" name="テキスト ボックス 5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3" name="テキスト ボックス 5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4" name="テキスト ボックス 5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2539</xdr:rowOff>
    </xdr:from>
    <xdr:to>
      <xdr:col>22</xdr:col>
      <xdr:colOff>415925</xdr:colOff>
      <xdr:row>101</xdr:row>
      <xdr:rowOff>104139</xdr:rowOff>
    </xdr:to>
    <xdr:sp macro="" textlink="">
      <xdr:nvSpPr>
        <xdr:cNvPr id="565" name="円/楕円 564"/>
        <xdr:cNvSpPr/>
      </xdr:nvSpPr>
      <xdr:spPr>
        <a:xfrm>
          <a:off x="154305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120666</xdr:rowOff>
    </xdr:from>
    <xdr:ext cx="405111" cy="259045"/>
    <xdr:sp macro="" textlink="">
      <xdr:nvSpPr>
        <xdr:cNvPr id="566" name="n_1mainValue【庁舎】&#10;有形固定資産減価償却率"/>
        <xdr:cNvSpPr txBox="1"/>
      </xdr:nvSpPr>
      <xdr:spPr>
        <a:xfrm>
          <a:off x="15266043"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7" name="正方形/長方形 5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8" name="正方形/長方形 5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9" name="正方形/長方形 5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0" name="正方形/長方形 5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1" name="正方形/長方形 5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2" name="正方形/長方形 5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3" name="正方形/長方形 5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4" name="正方形/長方形 5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5" name="テキスト ボックス 5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6" name="直線コネクタ 5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7" name="テキスト ボックス 57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78" name="直線コネクタ 5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9" name="テキスト ボックス 5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0" name="直線コネクタ 5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1" name="テキスト ボックス 5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2" name="直線コネクタ 5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3" name="テキスト ボックス 5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4" name="直線コネクタ 5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5" name="テキスト ボックス 5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6" name="直線コネクタ 5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7" name="テキスト ボックス 5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8" name="直線コネクタ 5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9" name="テキスト ボックス 5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591" name="直線コネクタ 590"/>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592"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593" name="直線コネクタ 592"/>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594"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595" name="直線コネクタ 594"/>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596"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597" name="フローチャート : 判断 596"/>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97789</xdr:rowOff>
    </xdr:from>
    <xdr:to>
      <xdr:col>31</xdr:col>
      <xdr:colOff>85725</xdr:colOff>
      <xdr:row>104</xdr:row>
      <xdr:rowOff>27939</xdr:rowOff>
    </xdr:to>
    <xdr:sp macro="" textlink="">
      <xdr:nvSpPr>
        <xdr:cNvPr id="598" name="フローチャート : 判断 597"/>
        <xdr:cNvSpPr/>
      </xdr:nvSpPr>
      <xdr:spPr>
        <a:xfrm>
          <a:off x="2127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44466</xdr:rowOff>
    </xdr:from>
    <xdr:ext cx="469744" cy="259045"/>
    <xdr:sp macro="" textlink="">
      <xdr:nvSpPr>
        <xdr:cNvPr id="599" name="n_1aveValue【庁舎】&#10;一人当たり面積"/>
        <xdr:cNvSpPr txBox="1"/>
      </xdr:nvSpPr>
      <xdr:spPr>
        <a:xfrm>
          <a:off x="210757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00" name="テキスト ボックス 5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1" name="テキスト ボックス 6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2" name="テキスト ボックス 6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3" name="テキスト ボックス 6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4" name="テキスト ボックス 6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63500</xdr:rowOff>
    </xdr:from>
    <xdr:to>
      <xdr:col>31</xdr:col>
      <xdr:colOff>85725</xdr:colOff>
      <xdr:row>105</xdr:row>
      <xdr:rowOff>165100</xdr:rowOff>
    </xdr:to>
    <xdr:sp macro="" textlink="">
      <xdr:nvSpPr>
        <xdr:cNvPr id="605" name="円/楕円 604"/>
        <xdr:cNvSpPr/>
      </xdr:nvSpPr>
      <xdr:spPr>
        <a:xfrm>
          <a:off x="21272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156227</xdr:rowOff>
    </xdr:from>
    <xdr:ext cx="469744" cy="259045"/>
    <xdr:sp macro="" textlink="">
      <xdr:nvSpPr>
        <xdr:cNvPr id="606" name="n_1mainValue【庁舎】&#10;一人当たり面積"/>
        <xdr:cNvSpPr txBox="1"/>
      </xdr:nvSpPr>
      <xdr:spPr>
        <a:xfrm>
          <a:off x="21075727" y="181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7" name="正方形/長方形 6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8" name="正方形/長方形 6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9" name="テキスト ボックス 6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類似団体と比較して、特に比率が高くなっている施設は、体育館・プール、一般廃棄物処理施設、保健センター、庁舎である。</a:t>
          </a:r>
          <a:endParaRPr lang="ja-JP" altLang="ja-JP" sz="1400">
            <a:effectLst/>
          </a:endParaRPr>
        </a:p>
        <a:p>
          <a:r>
            <a:rPr kumimoji="1" lang="ja-JP" altLang="ja-JP" sz="1100">
              <a:solidFill>
                <a:schemeClr val="dk1"/>
              </a:solidFill>
              <a:effectLst/>
              <a:latin typeface="+mn-lt"/>
              <a:ea typeface="+mn-ea"/>
              <a:cs typeface="+mn-cs"/>
            </a:rPr>
            <a:t>体育館については、</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年度以降計画的に、耐震補強工事を行う予定である。保健センターについては、耐震基準は満たしているため大規模改修の予定はない。庁舎については、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年度に更新（旧庁舎については解体）するため、有形固定資産減価償却率は低下する見込である。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4892;&#38761;&#20462;&#27491;&#29256;)&#12304;&#36001;&#25919;&#29366;&#27841;&#36039;&#26009;&#38598;&#12305;_322067_&#23433;&#26469;&#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106.6</v>
          </cell>
        </row>
        <row r="53">
          <cell r="N53">
            <v>57.5</v>
          </cell>
        </row>
        <row r="55">
          <cell r="G55" t="str">
            <v>類似団体内平均値</v>
          </cell>
          <cell r="N55">
            <v>32.799999999999997</v>
          </cell>
        </row>
        <row r="57">
          <cell r="N57">
            <v>58.6</v>
          </cell>
        </row>
        <row r="72">
          <cell r="K72" t="str">
            <v>H24</v>
          </cell>
          <cell r="L72" t="str">
            <v>H25</v>
          </cell>
          <cell r="M72" t="str">
            <v>H26</v>
          </cell>
          <cell r="N72" t="str">
            <v>H27</v>
          </cell>
          <cell r="O72" t="str">
            <v>H28</v>
          </cell>
        </row>
        <row r="73">
          <cell r="G73" t="str">
            <v>当該団体値</v>
          </cell>
          <cell r="K73">
            <v>116.2</v>
          </cell>
          <cell r="L73">
            <v>109.5</v>
          </cell>
          <cell r="M73">
            <v>113</v>
          </cell>
          <cell r="N73">
            <v>106.6</v>
          </cell>
          <cell r="O73">
            <v>124.2</v>
          </cell>
        </row>
        <row r="75">
          <cell r="K75">
            <v>15.3</v>
          </cell>
          <cell r="L75">
            <v>15.3</v>
          </cell>
          <cell r="M75">
            <v>15.1</v>
          </cell>
          <cell r="N75">
            <v>15</v>
          </cell>
          <cell r="O75">
            <v>15.4</v>
          </cell>
        </row>
        <row r="77">
          <cell r="G77" t="str">
            <v>類似団体内平均値</v>
          </cell>
          <cell r="K77">
            <v>64.599999999999994</v>
          </cell>
          <cell r="L77">
            <v>52.8</v>
          </cell>
          <cell r="M77">
            <v>48.6</v>
          </cell>
          <cell r="N77">
            <v>32.799999999999997</v>
          </cell>
          <cell r="O77">
            <v>54.6</v>
          </cell>
        </row>
        <row r="79">
          <cell r="K79">
            <v>12.4</v>
          </cell>
          <cell r="L79">
            <v>11.5</v>
          </cell>
          <cell r="M79">
            <v>10.4</v>
          </cell>
          <cell r="N79">
            <v>9.5</v>
          </cell>
          <cell r="O79">
            <v>10</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30367557</v>
      </c>
      <c r="BO4" s="411"/>
      <c r="BP4" s="411"/>
      <c r="BQ4" s="411"/>
      <c r="BR4" s="411"/>
      <c r="BS4" s="411"/>
      <c r="BT4" s="411"/>
      <c r="BU4" s="412"/>
      <c r="BV4" s="410">
        <v>27797262</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3.6</v>
      </c>
      <c r="CU4" s="588"/>
      <c r="CV4" s="588"/>
      <c r="CW4" s="588"/>
      <c r="CX4" s="588"/>
      <c r="CY4" s="588"/>
      <c r="CZ4" s="588"/>
      <c r="DA4" s="589"/>
      <c r="DB4" s="587">
        <v>3.5</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29656654</v>
      </c>
      <c r="BO5" s="416"/>
      <c r="BP5" s="416"/>
      <c r="BQ5" s="416"/>
      <c r="BR5" s="416"/>
      <c r="BS5" s="416"/>
      <c r="BT5" s="416"/>
      <c r="BU5" s="417"/>
      <c r="BV5" s="415">
        <v>27230145</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94.1</v>
      </c>
      <c r="CU5" s="386"/>
      <c r="CV5" s="386"/>
      <c r="CW5" s="386"/>
      <c r="CX5" s="386"/>
      <c r="CY5" s="386"/>
      <c r="CZ5" s="386"/>
      <c r="DA5" s="387"/>
      <c r="DB5" s="385">
        <v>96.5</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710903</v>
      </c>
      <c r="BO6" s="416"/>
      <c r="BP6" s="416"/>
      <c r="BQ6" s="416"/>
      <c r="BR6" s="416"/>
      <c r="BS6" s="416"/>
      <c r="BT6" s="416"/>
      <c r="BU6" s="417"/>
      <c r="BV6" s="415">
        <v>567117</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98.7</v>
      </c>
      <c r="CU6" s="562"/>
      <c r="CV6" s="562"/>
      <c r="CW6" s="562"/>
      <c r="CX6" s="562"/>
      <c r="CY6" s="562"/>
      <c r="CZ6" s="562"/>
      <c r="DA6" s="563"/>
      <c r="DB6" s="561">
        <v>102.5</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192974</v>
      </c>
      <c r="BO7" s="416"/>
      <c r="BP7" s="416"/>
      <c r="BQ7" s="416"/>
      <c r="BR7" s="416"/>
      <c r="BS7" s="416"/>
      <c r="BT7" s="416"/>
      <c r="BU7" s="417"/>
      <c r="BV7" s="415">
        <v>56841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14385668</v>
      </c>
      <c r="CU7" s="416"/>
      <c r="CV7" s="416"/>
      <c r="CW7" s="416"/>
      <c r="CX7" s="416"/>
      <c r="CY7" s="416"/>
      <c r="CZ7" s="416"/>
      <c r="DA7" s="417"/>
      <c r="DB7" s="415">
        <v>14548196</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517929</v>
      </c>
      <c r="BO8" s="416"/>
      <c r="BP8" s="416"/>
      <c r="BQ8" s="416"/>
      <c r="BR8" s="416"/>
      <c r="BS8" s="416"/>
      <c r="BT8" s="416"/>
      <c r="BU8" s="417"/>
      <c r="BV8" s="415">
        <v>510276</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0.37</v>
      </c>
      <c r="CU8" s="525"/>
      <c r="CV8" s="525"/>
      <c r="CW8" s="525"/>
      <c r="CX8" s="525"/>
      <c r="CY8" s="525"/>
      <c r="CZ8" s="525"/>
      <c r="DA8" s="526"/>
      <c r="DB8" s="524">
        <v>0.37</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39528</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7653</v>
      </c>
      <c r="BO9" s="416"/>
      <c r="BP9" s="416"/>
      <c r="BQ9" s="416"/>
      <c r="BR9" s="416"/>
      <c r="BS9" s="416"/>
      <c r="BT9" s="416"/>
      <c r="BU9" s="417"/>
      <c r="BV9" s="415">
        <v>53422</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20.6</v>
      </c>
      <c r="CU9" s="386"/>
      <c r="CV9" s="386"/>
      <c r="CW9" s="386"/>
      <c r="CX9" s="386"/>
      <c r="CY9" s="386"/>
      <c r="CZ9" s="386"/>
      <c r="DA9" s="387"/>
      <c r="DB9" s="385">
        <v>20.8</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41836</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2925</v>
      </c>
      <c r="BO10" s="416"/>
      <c r="BP10" s="416"/>
      <c r="BQ10" s="416"/>
      <c r="BR10" s="416"/>
      <c r="BS10" s="416"/>
      <c r="BT10" s="416"/>
      <c r="BU10" s="417"/>
      <c r="BV10" s="415">
        <v>56452</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39935</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430000</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39774</v>
      </c>
      <c r="S13" s="517"/>
      <c r="T13" s="517"/>
      <c r="U13" s="517"/>
      <c r="V13" s="518"/>
      <c r="W13" s="504" t="s">
        <v>125</v>
      </c>
      <c r="X13" s="428"/>
      <c r="Y13" s="428"/>
      <c r="Z13" s="428"/>
      <c r="AA13" s="428"/>
      <c r="AB13" s="429"/>
      <c r="AC13" s="391">
        <v>2388</v>
      </c>
      <c r="AD13" s="392"/>
      <c r="AE13" s="392"/>
      <c r="AF13" s="392"/>
      <c r="AG13" s="393"/>
      <c r="AH13" s="391">
        <v>2646</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-419422</v>
      </c>
      <c r="BO13" s="416"/>
      <c r="BP13" s="416"/>
      <c r="BQ13" s="416"/>
      <c r="BR13" s="416"/>
      <c r="BS13" s="416"/>
      <c r="BT13" s="416"/>
      <c r="BU13" s="417"/>
      <c r="BV13" s="415">
        <v>109874</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15.4</v>
      </c>
      <c r="CU13" s="386"/>
      <c r="CV13" s="386"/>
      <c r="CW13" s="386"/>
      <c r="CX13" s="386"/>
      <c r="CY13" s="386"/>
      <c r="CZ13" s="386"/>
      <c r="DA13" s="387"/>
      <c r="DB13" s="385">
        <v>15</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40349</v>
      </c>
      <c r="S14" s="517"/>
      <c r="T14" s="517"/>
      <c r="U14" s="517"/>
      <c r="V14" s="518"/>
      <c r="W14" s="519"/>
      <c r="X14" s="431"/>
      <c r="Y14" s="431"/>
      <c r="Z14" s="431"/>
      <c r="AA14" s="431"/>
      <c r="AB14" s="432"/>
      <c r="AC14" s="509">
        <v>12</v>
      </c>
      <c r="AD14" s="510"/>
      <c r="AE14" s="510"/>
      <c r="AF14" s="510"/>
      <c r="AG14" s="511"/>
      <c r="AH14" s="509">
        <v>13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124.2</v>
      </c>
      <c r="CU14" s="488"/>
      <c r="CV14" s="488"/>
      <c r="CW14" s="488"/>
      <c r="CX14" s="488"/>
      <c r="CY14" s="488"/>
      <c r="CZ14" s="488"/>
      <c r="DA14" s="489"/>
      <c r="DB14" s="520">
        <v>106.6</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40208</v>
      </c>
      <c r="S15" s="517"/>
      <c r="T15" s="517"/>
      <c r="U15" s="517"/>
      <c r="V15" s="518"/>
      <c r="W15" s="504" t="s">
        <v>132</v>
      </c>
      <c r="X15" s="428"/>
      <c r="Y15" s="428"/>
      <c r="Z15" s="428"/>
      <c r="AA15" s="428"/>
      <c r="AB15" s="429"/>
      <c r="AC15" s="391">
        <v>5781</v>
      </c>
      <c r="AD15" s="392"/>
      <c r="AE15" s="392"/>
      <c r="AF15" s="392"/>
      <c r="AG15" s="393"/>
      <c r="AH15" s="391">
        <v>6322</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4419902</v>
      </c>
      <c r="BO15" s="411"/>
      <c r="BP15" s="411"/>
      <c r="BQ15" s="411"/>
      <c r="BR15" s="411"/>
      <c r="BS15" s="411"/>
      <c r="BT15" s="411"/>
      <c r="BU15" s="412"/>
      <c r="BV15" s="410">
        <v>4327659</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29.2</v>
      </c>
      <c r="AD16" s="510"/>
      <c r="AE16" s="510"/>
      <c r="AF16" s="510"/>
      <c r="AG16" s="511"/>
      <c r="AH16" s="509">
        <v>31.1</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12001858</v>
      </c>
      <c r="BO16" s="416"/>
      <c r="BP16" s="416"/>
      <c r="BQ16" s="416"/>
      <c r="BR16" s="416"/>
      <c r="BS16" s="416"/>
      <c r="BT16" s="416"/>
      <c r="BU16" s="417"/>
      <c r="BV16" s="415">
        <v>11698195</v>
      </c>
      <c r="BW16" s="416"/>
      <c r="BX16" s="416"/>
      <c r="BY16" s="416"/>
      <c r="BZ16" s="416"/>
      <c r="CA16" s="416"/>
      <c r="CB16" s="416"/>
      <c r="CC16" s="417"/>
      <c r="CD16" s="154"/>
      <c r="CE16" s="413" t="s">
        <v>138</v>
      </c>
      <c r="CF16" s="413"/>
      <c r="CG16" s="413"/>
      <c r="CH16" s="413"/>
      <c r="CI16" s="413"/>
      <c r="CJ16" s="413"/>
      <c r="CK16" s="413"/>
      <c r="CL16" s="413"/>
      <c r="CM16" s="413"/>
      <c r="CN16" s="413"/>
      <c r="CO16" s="413"/>
      <c r="CP16" s="413"/>
      <c r="CQ16" s="413"/>
      <c r="CR16" s="413"/>
      <c r="CS16" s="414"/>
      <c r="CT16" s="385">
        <v>5.9</v>
      </c>
      <c r="CU16" s="386"/>
      <c r="CV16" s="386"/>
      <c r="CW16" s="386"/>
      <c r="CX16" s="386"/>
      <c r="CY16" s="386"/>
      <c r="CZ16" s="386"/>
      <c r="DA16" s="387"/>
      <c r="DB16" s="385">
        <v>5.2</v>
      </c>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139</v>
      </c>
      <c r="N17" s="499"/>
      <c r="O17" s="499"/>
      <c r="P17" s="499"/>
      <c r="Q17" s="500"/>
      <c r="R17" s="501" t="s">
        <v>140</v>
      </c>
      <c r="S17" s="502"/>
      <c r="T17" s="502"/>
      <c r="U17" s="502"/>
      <c r="V17" s="503"/>
      <c r="W17" s="504" t="s">
        <v>141</v>
      </c>
      <c r="X17" s="428"/>
      <c r="Y17" s="428"/>
      <c r="Z17" s="428"/>
      <c r="AA17" s="428"/>
      <c r="AB17" s="429"/>
      <c r="AC17" s="391">
        <v>11655</v>
      </c>
      <c r="AD17" s="392"/>
      <c r="AE17" s="392"/>
      <c r="AF17" s="392"/>
      <c r="AG17" s="393"/>
      <c r="AH17" s="391">
        <v>11338</v>
      </c>
      <c r="AI17" s="392"/>
      <c r="AJ17" s="392"/>
      <c r="AK17" s="392"/>
      <c r="AL17" s="394"/>
      <c r="AM17" s="484"/>
      <c r="AN17" s="389"/>
      <c r="AO17" s="389"/>
      <c r="AP17" s="389"/>
      <c r="AQ17" s="389"/>
      <c r="AR17" s="389"/>
      <c r="AS17" s="389"/>
      <c r="AT17" s="390"/>
      <c r="AU17" s="472"/>
      <c r="AV17" s="473"/>
      <c r="AW17" s="473"/>
      <c r="AX17" s="473"/>
      <c r="AY17" s="395" t="s">
        <v>142</v>
      </c>
      <c r="AZ17" s="396"/>
      <c r="BA17" s="396"/>
      <c r="BB17" s="396"/>
      <c r="BC17" s="396"/>
      <c r="BD17" s="396"/>
      <c r="BE17" s="396"/>
      <c r="BF17" s="396"/>
      <c r="BG17" s="396"/>
      <c r="BH17" s="396"/>
      <c r="BI17" s="396"/>
      <c r="BJ17" s="396"/>
      <c r="BK17" s="396"/>
      <c r="BL17" s="396"/>
      <c r="BM17" s="397"/>
      <c r="BN17" s="415">
        <v>5586724</v>
      </c>
      <c r="BO17" s="416"/>
      <c r="BP17" s="416"/>
      <c r="BQ17" s="416"/>
      <c r="BR17" s="416"/>
      <c r="BS17" s="416"/>
      <c r="BT17" s="416"/>
      <c r="BU17" s="417"/>
      <c r="BV17" s="415">
        <v>5457353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143</v>
      </c>
      <c r="C18" s="478"/>
      <c r="D18" s="478"/>
      <c r="E18" s="479"/>
      <c r="F18" s="479"/>
      <c r="G18" s="479"/>
      <c r="H18" s="479"/>
      <c r="I18" s="479"/>
      <c r="J18" s="479"/>
      <c r="K18" s="479"/>
      <c r="L18" s="480">
        <v>420.93</v>
      </c>
      <c r="M18" s="480"/>
      <c r="N18" s="480"/>
      <c r="O18" s="480"/>
      <c r="P18" s="480"/>
      <c r="Q18" s="480"/>
      <c r="R18" s="481"/>
      <c r="S18" s="481"/>
      <c r="T18" s="481"/>
      <c r="U18" s="481"/>
      <c r="V18" s="482"/>
      <c r="W18" s="496"/>
      <c r="X18" s="497"/>
      <c r="Y18" s="497"/>
      <c r="Z18" s="497"/>
      <c r="AA18" s="497"/>
      <c r="AB18" s="505"/>
      <c r="AC18" s="379">
        <v>58.8</v>
      </c>
      <c r="AD18" s="380"/>
      <c r="AE18" s="380"/>
      <c r="AF18" s="380"/>
      <c r="AG18" s="483"/>
      <c r="AH18" s="379">
        <v>55.8</v>
      </c>
      <c r="AI18" s="380"/>
      <c r="AJ18" s="380"/>
      <c r="AK18" s="380"/>
      <c r="AL18" s="381"/>
      <c r="AM18" s="484"/>
      <c r="AN18" s="389"/>
      <c r="AO18" s="389"/>
      <c r="AP18" s="389"/>
      <c r="AQ18" s="389"/>
      <c r="AR18" s="389"/>
      <c r="AS18" s="389"/>
      <c r="AT18" s="390"/>
      <c r="AU18" s="472"/>
      <c r="AV18" s="473"/>
      <c r="AW18" s="473"/>
      <c r="AX18" s="473"/>
      <c r="AY18" s="395" t="s">
        <v>144</v>
      </c>
      <c r="AZ18" s="396"/>
      <c r="BA18" s="396"/>
      <c r="BB18" s="396"/>
      <c r="BC18" s="396"/>
      <c r="BD18" s="396"/>
      <c r="BE18" s="396"/>
      <c r="BF18" s="396"/>
      <c r="BG18" s="396"/>
      <c r="BH18" s="396"/>
      <c r="BI18" s="396"/>
      <c r="BJ18" s="396"/>
      <c r="BK18" s="396"/>
      <c r="BL18" s="396"/>
      <c r="BM18" s="397"/>
      <c r="BN18" s="415">
        <v>13969391</v>
      </c>
      <c r="BO18" s="416"/>
      <c r="BP18" s="416"/>
      <c r="BQ18" s="416"/>
      <c r="BR18" s="416"/>
      <c r="BS18" s="416"/>
      <c r="BT18" s="416"/>
      <c r="BU18" s="417"/>
      <c r="BV18" s="415">
        <v>14508733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145</v>
      </c>
      <c r="C19" s="478"/>
      <c r="D19" s="478"/>
      <c r="E19" s="479"/>
      <c r="F19" s="479"/>
      <c r="G19" s="479"/>
      <c r="H19" s="479"/>
      <c r="I19" s="479"/>
      <c r="J19" s="479"/>
      <c r="K19" s="479"/>
      <c r="L19" s="485">
        <v>94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146</v>
      </c>
      <c r="AZ19" s="396"/>
      <c r="BA19" s="396"/>
      <c r="BB19" s="396"/>
      <c r="BC19" s="396"/>
      <c r="BD19" s="396"/>
      <c r="BE19" s="396"/>
      <c r="BF19" s="396"/>
      <c r="BG19" s="396"/>
      <c r="BH19" s="396"/>
      <c r="BI19" s="396"/>
      <c r="BJ19" s="396"/>
      <c r="BK19" s="396"/>
      <c r="BL19" s="396"/>
      <c r="BM19" s="397"/>
      <c r="BN19" s="415">
        <v>17303993</v>
      </c>
      <c r="BO19" s="416"/>
      <c r="BP19" s="416"/>
      <c r="BQ19" s="416"/>
      <c r="BR19" s="416"/>
      <c r="BS19" s="416"/>
      <c r="BT19" s="416"/>
      <c r="BU19" s="417"/>
      <c r="BV19" s="415">
        <v>16964629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147</v>
      </c>
      <c r="C20" s="478"/>
      <c r="D20" s="478"/>
      <c r="E20" s="479"/>
      <c r="F20" s="479"/>
      <c r="G20" s="479"/>
      <c r="H20" s="479"/>
      <c r="I20" s="479"/>
      <c r="J20" s="479"/>
      <c r="K20" s="479"/>
      <c r="L20" s="485">
        <v>12805</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148</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149</v>
      </c>
      <c r="C22" s="445"/>
      <c r="D22" s="446"/>
      <c r="E22" s="453" t="s">
        <v>1</v>
      </c>
      <c r="F22" s="428"/>
      <c r="G22" s="428"/>
      <c r="H22" s="428"/>
      <c r="I22" s="428"/>
      <c r="J22" s="428"/>
      <c r="K22" s="429"/>
      <c r="L22" s="453" t="s">
        <v>150</v>
      </c>
      <c r="M22" s="428"/>
      <c r="N22" s="428"/>
      <c r="O22" s="428"/>
      <c r="P22" s="429"/>
      <c r="Q22" s="438" t="s">
        <v>151</v>
      </c>
      <c r="R22" s="439"/>
      <c r="S22" s="439"/>
      <c r="T22" s="439"/>
      <c r="U22" s="439"/>
      <c r="V22" s="454"/>
      <c r="W22" s="456" t="s">
        <v>152</v>
      </c>
      <c r="X22" s="445"/>
      <c r="Y22" s="446"/>
      <c r="Z22" s="453" t="s">
        <v>1</v>
      </c>
      <c r="AA22" s="428"/>
      <c r="AB22" s="428"/>
      <c r="AC22" s="428"/>
      <c r="AD22" s="428"/>
      <c r="AE22" s="428"/>
      <c r="AF22" s="428"/>
      <c r="AG22" s="429"/>
      <c r="AH22" s="427" t="s">
        <v>153</v>
      </c>
      <c r="AI22" s="428"/>
      <c r="AJ22" s="428"/>
      <c r="AK22" s="428"/>
      <c r="AL22" s="429"/>
      <c r="AM22" s="427" t="s">
        <v>154</v>
      </c>
      <c r="AN22" s="433"/>
      <c r="AO22" s="433"/>
      <c r="AP22" s="433"/>
      <c r="AQ22" s="433"/>
      <c r="AR22" s="434"/>
      <c r="AS22" s="438" t="s">
        <v>151</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155</v>
      </c>
      <c r="AZ23" s="408"/>
      <c r="BA23" s="408"/>
      <c r="BB23" s="408"/>
      <c r="BC23" s="408"/>
      <c r="BD23" s="408"/>
      <c r="BE23" s="408"/>
      <c r="BF23" s="408"/>
      <c r="BG23" s="408"/>
      <c r="BH23" s="408"/>
      <c r="BI23" s="408"/>
      <c r="BJ23" s="408"/>
      <c r="BK23" s="408"/>
      <c r="BL23" s="408"/>
      <c r="BM23" s="409"/>
      <c r="BN23" s="415">
        <v>37554336</v>
      </c>
      <c r="BO23" s="416"/>
      <c r="BP23" s="416"/>
      <c r="BQ23" s="416"/>
      <c r="BR23" s="416"/>
      <c r="BS23" s="416"/>
      <c r="BT23" s="416"/>
      <c r="BU23" s="417"/>
      <c r="BV23" s="415">
        <v>33328018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156</v>
      </c>
      <c r="F24" s="389"/>
      <c r="G24" s="389"/>
      <c r="H24" s="389"/>
      <c r="I24" s="389"/>
      <c r="J24" s="389"/>
      <c r="K24" s="390"/>
      <c r="L24" s="391">
        <v>1</v>
      </c>
      <c r="M24" s="392"/>
      <c r="N24" s="392"/>
      <c r="O24" s="392"/>
      <c r="P24" s="393"/>
      <c r="Q24" s="391">
        <v>8010</v>
      </c>
      <c r="R24" s="392"/>
      <c r="S24" s="392"/>
      <c r="T24" s="392"/>
      <c r="U24" s="392"/>
      <c r="V24" s="393"/>
      <c r="W24" s="457"/>
      <c r="X24" s="448"/>
      <c r="Y24" s="449"/>
      <c r="Z24" s="388" t="s">
        <v>157</v>
      </c>
      <c r="AA24" s="389"/>
      <c r="AB24" s="389"/>
      <c r="AC24" s="389"/>
      <c r="AD24" s="389"/>
      <c r="AE24" s="389"/>
      <c r="AF24" s="389"/>
      <c r="AG24" s="390"/>
      <c r="AH24" s="391">
        <v>480</v>
      </c>
      <c r="AI24" s="392"/>
      <c r="AJ24" s="392"/>
      <c r="AK24" s="392"/>
      <c r="AL24" s="393"/>
      <c r="AM24" s="391">
        <v>1496160</v>
      </c>
      <c r="AN24" s="392"/>
      <c r="AO24" s="392"/>
      <c r="AP24" s="392"/>
      <c r="AQ24" s="392"/>
      <c r="AR24" s="393"/>
      <c r="AS24" s="391">
        <v>3117</v>
      </c>
      <c r="AT24" s="392"/>
      <c r="AU24" s="392"/>
      <c r="AV24" s="392"/>
      <c r="AW24" s="392"/>
      <c r="AX24" s="394"/>
      <c r="AY24" s="382" t="s">
        <v>158</v>
      </c>
      <c r="AZ24" s="383"/>
      <c r="BA24" s="383"/>
      <c r="BB24" s="383"/>
      <c r="BC24" s="383"/>
      <c r="BD24" s="383"/>
      <c r="BE24" s="383"/>
      <c r="BF24" s="383"/>
      <c r="BG24" s="383"/>
      <c r="BH24" s="383"/>
      <c r="BI24" s="383"/>
      <c r="BJ24" s="383"/>
      <c r="BK24" s="383"/>
      <c r="BL24" s="383"/>
      <c r="BM24" s="384"/>
      <c r="BN24" s="415">
        <v>24446157</v>
      </c>
      <c r="BO24" s="416"/>
      <c r="BP24" s="416"/>
      <c r="BQ24" s="416"/>
      <c r="BR24" s="416"/>
      <c r="BS24" s="416"/>
      <c r="BT24" s="416"/>
      <c r="BU24" s="417"/>
      <c r="BV24" s="415">
        <v>21128644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159</v>
      </c>
      <c r="F25" s="389"/>
      <c r="G25" s="389"/>
      <c r="H25" s="389"/>
      <c r="I25" s="389"/>
      <c r="J25" s="389"/>
      <c r="K25" s="390"/>
      <c r="L25" s="391">
        <v>2</v>
      </c>
      <c r="M25" s="392"/>
      <c r="N25" s="392"/>
      <c r="O25" s="392"/>
      <c r="P25" s="393"/>
      <c r="Q25" s="391">
        <v>7081</v>
      </c>
      <c r="R25" s="392"/>
      <c r="S25" s="392"/>
      <c r="T25" s="392"/>
      <c r="U25" s="392"/>
      <c r="V25" s="393"/>
      <c r="W25" s="457"/>
      <c r="X25" s="448"/>
      <c r="Y25" s="449"/>
      <c r="Z25" s="388" t="s">
        <v>160</v>
      </c>
      <c r="AA25" s="389"/>
      <c r="AB25" s="389"/>
      <c r="AC25" s="389"/>
      <c r="AD25" s="389"/>
      <c r="AE25" s="389"/>
      <c r="AF25" s="389"/>
      <c r="AG25" s="390"/>
      <c r="AH25" s="391">
        <v>89</v>
      </c>
      <c r="AI25" s="392"/>
      <c r="AJ25" s="392"/>
      <c r="AK25" s="392"/>
      <c r="AL25" s="393"/>
      <c r="AM25" s="391">
        <v>242792</v>
      </c>
      <c r="AN25" s="392"/>
      <c r="AO25" s="392"/>
      <c r="AP25" s="392"/>
      <c r="AQ25" s="392"/>
      <c r="AR25" s="393"/>
      <c r="AS25" s="391">
        <v>2728</v>
      </c>
      <c r="AT25" s="392"/>
      <c r="AU25" s="392"/>
      <c r="AV25" s="392"/>
      <c r="AW25" s="392"/>
      <c r="AX25" s="394"/>
      <c r="AY25" s="407" t="s">
        <v>161</v>
      </c>
      <c r="AZ25" s="408"/>
      <c r="BA25" s="408"/>
      <c r="BB25" s="408"/>
      <c r="BC25" s="408"/>
      <c r="BD25" s="408"/>
      <c r="BE25" s="408"/>
      <c r="BF25" s="408"/>
      <c r="BG25" s="408"/>
      <c r="BH25" s="408"/>
      <c r="BI25" s="408"/>
      <c r="BJ25" s="408"/>
      <c r="BK25" s="408"/>
      <c r="BL25" s="408"/>
      <c r="BM25" s="409"/>
      <c r="BN25" s="410">
        <v>5213932</v>
      </c>
      <c r="BO25" s="411"/>
      <c r="BP25" s="411"/>
      <c r="BQ25" s="411"/>
      <c r="BR25" s="411"/>
      <c r="BS25" s="411"/>
      <c r="BT25" s="411"/>
      <c r="BU25" s="412"/>
      <c r="BV25" s="410">
        <v>11199905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162</v>
      </c>
      <c r="F26" s="389"/>
      <c r="G26" s="389"/>
      <c r="H26" s="389"/>
      <c r="I26" s="389"/>
      <c r="J26" s="389"/>
      <c r="K26" s="390"/>
      <c r="L26" s="391">
        <v>1</v>
      </c>
      <c r="M26" s="392"/>
      <c r="N26" s="392"/>
      <c r="O26" s="392"/>
      <c r="P26" s="393"/>
      <c r="Q26" s="391">
        <v>6257</v>
      </c>
      <c r="R26" s="392"/>
      <c r="S26" s="392"/>
      <c r="T26" s="392"/>
      <c r="U26" s="392"/>
      <c r="V26" s="393"/>
      <c r="W26" s="457"/>
      <c r="X26" s="448"/>
      <c r="Y26" s="449"/>
      <c r="Z26" s="388" t="s">
        <v>163</v>
      </c>
      <c r="AA26" s="470"/>
      <c r="AB26" s="470"/>
      <c r="AC26" s="470"/>
      <c r="AD26" s="470"/>
      <c r="AE26" s="470"/>
      <c r="AF26" s="470"/>
      <c r="AG26" s="471"/>
      <c r="AH26" s="391">
        <v>37</v>
      </c>
      <c r="AI26" s="392"/>
      <c r="AJ26" s="392"/>
      <c r="AK26" s="392"/>
      <c r="AL26" s="393"/>
      <c r="AM26" s="391">
        <v>113220</v>
      </c>
      <c r="AN26" s="392"/>
      <c r="AO26" s="392"/>
      <c r="AP26" s="392"/>
      <c r="AQ26" s="392"/>
      <c r="AR26" s="393"/>
      <c r="AS26" s="391">
        <v>3060</v>
      </c>
      <c r="AT26" s="392"/>
      <c r="AU26" s="392"/>
      <c r="AV26" s="392"/>
      <c r="AW26" s="392"/>
      <c r="AX26" s="394"/>
      <c r="AY26" s="424" t="s">
        <v>164</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165</v>
      </c>
      <c r="F27" s="389"/>
      <c r="G27" s="389"/>
      <c r="H27" s="389"/>
      <c r="I27" s="389"/>
      <c r="J27" s="389"/>
      <c r="K27" s="390"/>
      <c r="L27" s="391">
        <v>1</v>
      </c>
      <c r="M27" s="392"/>
      <c r="N27" s="392"/>
      <c r="O27" s="392"/>
      <c r="P27" s="393"/>
      <c r="Q27" s="391">
        <v>4130</v>
      </c>
      <c r="R27" s="392"/>
      <c r="S27" s="392"/>
      <c r="T27" s="392"/>
      <c r="U27" s="392"/>
      <c r="V27" s="393"/>
      <c r="W27" s="457"/>
      <c r="X27" s="448"/>
      <c r="Y27" s="449"/>
      <c r="Z27" s="388" t="s">
        <v>166</v>
      </c>
      <c r="AA27" s="389"/>
      <c r="AB27" s="389"/>
      <c r="AC27" s="389"/>
      <c r="AD27" s="389"/>
      <c r="AE27" s="389"/>
      <c r="AF27" s="389"/>
      <c r="AG27" s="390"/>
      <c r="AH27" s="391">
        <v>11</v>
      </c>
      <c r="AI27" s="392"/>
      <c r="AJ27" s="392"/>
      <c r="AK27" s="392"/>
      <c r="AL27" s="393"/>
      <c r="AM27" s="391">
        <v>37842</v>
      </c>
      <c r="AN27" s="392"/>
      <c r="AO27" s="392"/>
      <c r="AP27" s="392"/>
      <c r="AQ27" s="392"/>
      <c r="AR27" s="393"/>
      <c r="AS27" s="391">
        <v>3440</v>
      </c>
      <c r="AT27" s="392"/>
      <c r="AU27" s="392"/>
      <c r="AV27" s="392"/>
      <c r="AW27" s="392"/>
      <c r="AX27" s="394"/>
      <c r="AY27" s="421" t="s">
        <v>167</v>
      </c>
      <c r="AZ27" s="422"/>
      <c r="BA27" s="422"/>
      <c r="BB27" s="422"/>
      <c r="BC27" s="422"/>
      <c r="BD27" s="422"/>
      <c r="BE27" s="422"/>
      <c r="BF27" s="422"/>
      <c r="BG27" s="422"/>
      <c r="BH27" s="422"/>
      <c r="BI27" s="422"/>
      <c r="BJ27" s="422"/>
      <c r="BK27" s="422"/>
      <c r="BL27" s="422"/>
      <c r="BM27" s="423"/>
      <c r="BN27" s="418">
        <v>600959</v>
      </c>
      <c r="BO27" s="419"/>
      <c r="BP27" s="419"/>
      <c r="BQ27" s="419"/>
      <c r="BR27" s="419"/>
      <c r="BS27" s="419"/>
      <c r="BT27" s="419"/>
      <c r="BU27" s="420"/>
      <c r="BV27" s="418">
        <v>600709</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168</v>
      </c>
      <c r="F28" s="389"/>
      <c r="G28" s="389"/>
      <c r="H28" s="389"/>
      <c r="I28" s="389"/>
      <c r="J28" s="389"/>
      <c r="K28" s="390"/>
      <c r="L28" s="391">
        <v>1</v>
      </c>
      <c r="M28" s="392"/>
      <c r="N28" s="392"/>
      <c r="O28" s="392"/>
      <c r="P28" s="393"/>
      <c r="Q28" s="391">
        <v>3700</v>
      </c>
      <c r="R28" s="392"/>
      <c r="S28" s="392"/>
      <c r="T28" s="392"/>
      <c r="U28" s="392"/>
      <c r="V28" s="393"/>
      <c r="W28" s="457"/>
      <c r="X28" s="448"/>
      <c r="Y28" s="449"/>
      <c r="Z28" s="388" t="s">
        <v>169</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170</v>
      </c>
      <c r="AZ28" s="399"/>
      <c r="BA28" s="399"/>
      <c r="BB28" s="400"/>
      <c r="BC28" s="407" t="s">
        <v>171</v>
      </c>
      <c r="BD28" s="408"/>
      <c r="BE28" s="408"/>
      <c r="BF28" s="408"/>
      <c r="BG28" s="408"/>
      <c r="BH28" s="408"/>
      <c r="BI28" s="408"/>
      <c r="BJ28" s="408"/>
      <c r="BK28" s="408"/>
      <c r="BL28" s="408"/>
      <c r="BM28" s="409"/>
      <c r="BN28" s="410">
        <v>1838469</v>
      </c>
      <c r="BO28" s="411"/>
      <c r="BP28" s="411"/>
      <c r="BQ28" s="411"/>
      <c r="BR28" s="411"/>
      <c r="BS28" s="411"/>
      <c r="BT28" s="411"/>
      <c r="BU28" s="412"/>
      <c r="BV28" s="410">
        <v>2265544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172</v>
      </c>
      <c r="F29" s="389"/>
      <c r="G29" s="389"/>
      <c r="H29" s="389"/>
      <c r="I29" s="389"/>
      <c r="J29" s="389"/>
      <c r="K29" s="390"/>
      <c r="L29" s="391">
        <v>19</v>
      </c>
      <c r="M29" s="392"/>
      <c r="N29" s="392"/>
      <c r="O29" s="392"/>
      <c r="P29" s="393"/>
      <c r="Q29" s="391">
        <v>3430</v>
      </c>
      <c r="R29" s="392"/>
      <c r="S29" s="392"/>
      <c r="T29" s="392"/>
      <c r="U29" s="392"/>
      <c r="V29" s="393"/>
      <c r="W29" s="458"/>
      <c r="X29" s="459"/>
      <c r="Y29" s="460"/>
      <c r="Z29" s="388" t="s">
        <v>173</v>
      </c>
      <c r="AA29" s="389"/>
      <c r="AB29" s="389"/>
      <c r="AC29" s="389"/>
      <c r="AD29" s="389"/>
      <c r="AE29" s="389"/>
      <c r="AF29" s="389"/>
      <c r="AG29" s="390"/>
      <c r="AH29" s="391">
        <v>491</v>
      </c>
      <c r="AI29" s="392"/>
      <c r="AJ29" s="392"/>
      <c r="AK29" s="392"/>
      <c r="AL29" s="393"/>
      <c r="AM29" s="391">
        <v>1534002</v>
      </c>
      <c r="AN29" s="392"/>
      <c r="AO29" s="392"/>
      <c r="AP29" s="392"/>
      <c r="AQ29" s="392"/>
      <c r="AR29" s="393"/>
      <c r="AS29" s="391">
        <v>3124</v>
      </c>
      <c r="AT29" s="392"/>
      <c r="AU29" s="392"/>
      <c r="AV29" s="392"/>
      <c r="AW29" s="392"/>
      <c r="AX29" s="394"/>
      <c r="AY29" s="401"/>
      <c r="AZ29" s="402"/>
      <c r="BA29" s="402"/>
      <c r="BB29" s="403"/>
      <c r="BC29" s="395" t="s">
        <v>174</v>
      </c>
      <c r="BD29" s="396"/>
      <c r="BE29" s="396"/>
      <c r="BF29" s="396"/>
      <c r="BG29" s="396"/>
      <c r="BH29" s="396"/>
      <c r="BI29" s="396"/>
      <c r="BJ29" s="396"/>
      <c r="BK29" s="396"/>
      <c r="BL29" s="396"/>
      <c r="BM29" s="397"/>
      <c r="BN29" s="415">
        <v>396340</v>
      </c>
      <c r="BO29" s="416"/>
      <c r="BP29" s="416"/>
      <c r="BQ29" s="416"/>
      <c r="BR29" s="416"/>
      <c r="BS29" s="416"/>
      <c r="BT29" s="416"/>
      <c r="BU29" s="417"/>
      <c r="BV29" s="415">
        <v>396221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175</v>
      </c>
      <c r="X30" s="468"/>
      <c r="Y30" s="468"/>
      <c r="Z30" s="468"/>
      <c r="AA30" s="468"/>
      <c r="AB30" s="468"/>
      <c r="AC30" s="468"/>
      <c r="AD30" s="468"/>
      <c r="AE30" s="468"/>
      <c r="AF30" s="468"/>
      <c r="AG30" s="469"/>
      <c r="AH30" s="379">
        <v>99.6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176</v>
      </c>
      <c r="BD30" s="383"/>
      <c r="BE30" s="383"/>
      <c r="BF30" s="383"/>
      <c r="BG30" s="383"/>
      <c r="BH30" s="383"/>
      <c r="BI30" s="383"/>
      <c r="BJ30" s="383"/>
      <c r="BK30" s="383"/>
      <c r="BL30" s="383"/>
      <c r="BM30" s="384"/>
      <c r="BN30" s="418">
        <v>6510537</v>
      </c>
      <c r="BO30" s="419"/>
      <c r="BP30" s="419"/>
      <c r="BQ30" s="419"/>
      <c r="BR30" s="419"/>
      <c r="BS30" s="419"/>
      <c r="BT30" s="419"/>
      <c r="BU30" s="420"/>
      <c r="BV30" s="418">
        <v>6949270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183</v>
      </c>
      <c r="D33" s="378"/>
      <c r="E33" s="377" t="s">
        <v>184</v>
      </c>
      <c r="F33" s="377"/>
      <c r="G33" s="377"/>
      <c r="H33" s="377"/>
      <c r="I33" s="377"/>
      <c r="J33" s="377"/>
      <c r="K33" s="377"/>
      <c r="L33" s="377"/>
      <c r="M33" s="377"/>
      <c r="N33" s="377"/>
      <c r="O33" s="377"/>
      <c r="P33" s="377"/>
      <c r="Q33" s="377"/>
      <c r="R33" s="377"/>
      <c r="S33" s="377"/>
      <c r="T33" s="169"/>
      <c r="U33" s="378" t="s">
        <v>183</v>
      </c>
      <c r="V33" s="378"/>
      <c r="W33" s="377" t="s">
        <v>184</v>
      </c>
      <c r="X33" s="377"/>
      <c r="Y33" s="377"/>
      <c r="Z33" s="377"/>
      <c r="AA33" s="377"/>
      <c r="AB33" s="377"/>
      <c r="AC33" s="377"/>
      <c r="AD33" s="377"/>
      <c r="AE33" s="377"/>
      <c r="AF33" s="377"/>
      <c r="AG33" s="377"/>
      <c r="AH33" s="377"/>
      <c r="AI33" s="377"/>
      <c r="AJ33" s="377"/>
      <c r="AK33" s="377"/>
      <c r="AL33" s="169"/>
      <c r="AM33" s="378" t="s">
        <v>183</v>
      </c>
      <c r="AN33" s="378"/>
      <c r="AO33" s="377" t="s">
        <v>184</v>
      </c>
      <c r="AP33" s="377"/>
      <c r="AQ33" s="377"/>
      <c r="AR33" s="377"/>
      <c r="AS33" s="377"/>
      <c r="AT33" s="377"/>
      <c r="AU33" s="377"/>
      <c r="AV33" s="377"/>
      <c r="AW33" s="377"/>
      <c r="AX33" s="377"/>
      <c r="AY33" s="377"/>
      <c r="AZ33" s="377"/>
      <c r="BA33" s="377"/>
      <c r="BB33" s="377"/>
      <c r="BC33" s="377"/>
      <c r="BD33" s="170"/>
      <c r="BE33" s="377" t="s">
        <v>185</v>
      </c>
      <c r="BF33" s="377"/>
      <c r="BG33" s="377" t="s">
        <v>186</v>
      </c>
      <c r="BH33" s="377"/>
      <c r="BI33" s="377"/>
      <c r="BJ33" s="377"/>
      <c r="BK33" s="377"/>
      <c r="BL33" s="377"/>
      <c r="BM33" s="377"/>
      <c r="BN33" s="377"/>
      <c r="BO33" s="377"/>
      <c r="BP33" s="377"/>
      <c r="BQ33" s="377"/>
      <c r="BR33" s="377"/>
      <c r="BS33" s="377"/>
      <c r="BT33" s="377"/>
      <c r="BU33" s="377"/>
      <c r="BV33" s="170"/>
      <c r="BW33" s="378" t="s">
        <v>185</v>
      </c>
      <c r="BX33" s="378"/>
      <c r="BY33" s="377" t="s">
        <v>187</v>
      </c>
      <c r="BZ33" s="377"/>
      <c r="CA33" s="377"/>
      <c r="CB33" s="377"/>
      <c r="CC33" s="377"/>
      <c r="CD33" s="377"/>
      <c r="CE33" s="377"/>
      <c r="CF33" s="377"/>
      <c r="CG33" s="377"/>
      <c r="CH33" s="377"/>
      <c r="CI33" s="377"/>
      <c r="CJ33" s="377"/>
      <c r="CK33" s="377"/>
      <c r="CL33" s="377"/>
      <c r="CM33" s="377"/>
      <c r="CN33" s="169"/>
      <c r="CO33" s="378" t="s">
        <v>183</v>
      </c>
      <c r="CP33" s="378"/>
      <c r="CQ33" s="377" t="s">
        <v>188</v>
      </c>
      <c r="CR33" s="377"/>
      <c r="CS33" s="377"/>
      <c r="CT33" s="377"/>
      <c r="CU33" s="377"/>
      <c r="CV33" s="377"/>
      <c r="CW33" s="377"/>
      <c r="CX33" s="377"/>
      <c r="CY33" s="377"/>
      <c r="CZ33" s="377"/>
      <c r="DA33" s="377"/>
      <c r="DB33" s="377"/>
      <c r="DC33" s="377"/>
      <c r="DD33" s="377"/>
      <c r="DE33" s="377"/>
      <c r="DF33" s="169"/>
      <c r="DG33" s="377" t="s">
        <v>189</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島根県市町村総合事務組合</v>
      </c>
      <c r="BZ34" s="374"/>
      <c r="CA34" s="374"/>
      <c r="CB34" s="374"/>
      <c r="CC34" s="374"/>
      <c r="CD34" s="374"/>
      <c r="CE34" s="374"/>
      <c r="CF34" s="374"/>
      <c r="CG34" s="374"/>
      <c r="CH34" s="374"/>
      <c r="CI34" s="374"/>
      <c r="CJ34" s="374"/>
      <c r="CK34" s="374"/>
      <c r="CL34" s="374"/>
      <c r="CM34" s="374"/>
      <c r="CN34" s="167"/>
      <c r="CO34" s="375">
        <f>IF(CQ34="","",MAX(C34:D43,U34:V43,AM34:AN43,BE34:BF43,BW34:BX43)+1)</f>
        <v>13</v>
      </c>
      <c r="CP34" s="375"/>
      <c r="CQ34" s="374" t="str">
        <f>IF('各会計、関係団体の財政状況及び健全化判断比率'!BS7="","",'各会計、関係団体の財政状況及び健全化判断比率'!BS7)</f>
        <v>安来ふるさと公社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後期高齢者医療事業特別会計</v>
      </c>
      <c r="X35" s="374"/>
      <c r="Y35" s="374"/>
      <c r="Z35" s="374"/>
      <c r="AA35" s="374"/>
      <c r="AB35" s="374"/>
      <c r="AC35" s="374"/>
      <c r="AD35" s="374"/>
      <c r="AE35" s="374"/>
      <c r="AF35" s="374"/>
      <c r="AG35" s="374"/>
      <c r="AH35" s="374"/>
      <c r="AI35" s="374"/>
      <c r="AJ35" s="374"/>
      <c r="AK35" s="374"/>
      <c r="AL35" s="167"/>
      <c r="AM35" s="375">
        <f t="shared" ref="AM35:AM43" si="0">IF(AO35="","",AM34+1)</f>
        <v>6</v>
      </c>
      <c r="AN35" s="375"/>
      <c r="AO35" s="374" t="str">
        <f>IF('各会計、関係団体の財政状況及び健全化判断比率'!B32="","",'各会計、関係団体の財政状況及び健全化判断比率'!B32)</f>
        <v>病院事業会計</v>
      </c>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IF('各会計、関係団体の財政状況及び健全化判断比率'!B34="","",'各会計、関係団体の財政状況及び健全化判断比率'!B34)</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島根県後期高齢者医療広域連合</v>
      </c>
      <c r="BZ35" s="374"/>
      <c r="CA35" s="374"/>
      <c r="CB35" s="374"/>
      <c r="CC35" s="374"/>
      <c r="CD35" s="374"/>
      <c r="CE35" s="374"/>
      <c r="CF35" s="374"/>
      <c r="CG35" s="374"/>
      <c r="CH35" s="374"/>
      <c r="CI35" s="374"/>
      <c r="CJ35" s="374"/>
      <c r="CK35" s="374"/>
      <c r="CL35" s="374"/>
      <c r="CM35" s="374"/>
      <c r="CN35" s="167"/>
      <c r="CO35" s="375">
        <f t="shared" ref="CO35:CO43" si="3">IF(CQ35="","",CO34+1)</f>
        <v>14</v>
      </c>
      <c r="CP35" s="375"/>
      <c r="CQ35" s="374" t="str">
        <f>IF('各会計、関係団体の財政状況及び健全化判断比率'!BS8="","",'各会計、関係団体の財政状況及び健全化判断比率'!BS8)</f>
        <v>安来市土地開発公社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介護保険事業特別会計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9</v>
      </c>
      <c r="BF36" s="375"/>
      <c r="BG36" s="374" t="str">
        <f>IF('各会計、関係団体の財政状況及び健全化判断比率'!B35="","",'各会計、関係団体の財政状況及び健全化判断比率'!B35)</f>
        <v>電気事業特別会計</v>
      </c>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島根県後期高齢者医療広域連合（普通会計）</v>
      </c>
      <c r="BZ36" s="374"/>
      <c r="CA36" s="374"/>
      <c r="CB36" s="374"/>
      <c r="CC36" s="374"/>
      <c r="CD36" s="374"/>
      <c r="CE36" s="374"/>
      <c r="CF36" s="374"/>
      <c r="CG36" s="374"/>
      <c r="CH36" s="374"/>
      <c r="CI36" s="374"/>
      <c r="CJ36" s="374"/>
      <c r="CK36" s="374"/>
      <c r="CL36" s="374"/>
      <c r="CM36" s="374"/>
      <c r="CN36" s="167"/>
      <c r="CO36" s="375">
        <f t="shared" si="3"/>
        <v>15</v>
      </c>
      <c r="CP36" s="375"/>
      <c r="CQ36" s="374" t="str">
        <f>IF('各会計、関係団体の財政状況及び健全化判断比率'!BS9="","",'各会計、関係団体の財政状況及び健全化判断比率'!BS9)</f>
        <v>有限会社やすぎ千軒</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f t="shared" si="3"/>
        <v>16</v>
      </c>
      <c r="CP37" s="375"/>
      <c r="CQ37" s="374" t="str">
        <f>IF('各会計、関係団体の財政状況及び健全化判断比率'!BS10="","",'各会計、関係団体の財政状況及び健全化判断比率'!BS10)</f>
        <v>安来市開発公社</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f t="shared" si="3"/>
        <v>17</v>
      </c>
      <c r="CP38" s="375"/>
      <c r="CQ38" s="374" t="str">
        <f>IF('各会計、関係団体の財政状況及び健全化判断比率'!BS11="","",'各会計、関係団体の財政状況及び健全化判断比率'!BS11)</f>
        <v>夢ランドしらさぎ振興事業団</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f t="shared" si="3"/>
        <v>18</v>
      </c>
      <c r="CP39" s="375"/>
      <c r="CQ39" s="374" t="str">
        <f>IF('各会計、関係団体の財政状況及び健全化判断比率'!BS12="","",'各会計、関係団体の財政状況及び健全化判断比率'!BS12)</f>
        <v>加納美術振興財団</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194</v>
      </c>
    </row>
    <row r="50" spans="5:5" x14ac:dyDescent="0.15">
      <c r="E50" s="141" t="s">
        <v>195</v>
      </c>
    </row>
    <row r="51" spans="5:5" x14ac:dyDescent="0.15">
      <c r="E51" s="141" t="s">
        <v>196</v>
      </c>
    </row>
    <row r="52" spans="5:5" x14ac:dyDescent="0.15">
      <c r="E52" s="141" t="s">
        <v>197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198</v>
      </c>
      <c r="DI1" s="734"/>
      <c r="DJ1" s="734"/>
      <c r="DK1" s="734"/>
      <c r="DL1" s="734"/>
      <c r="DM1" s="734"/>
      <c r="DN1" s="735"/>
      <c r="DP1" s="733" t="s">
        <v>199</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201</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202</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203</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204</v>
      </c>
      <c r="S4" s="681"/>
      <c r="T4" s="681"/>
      <c r="U4" s="681"/>
      <c r="V4" s="681"/>
      <c r="W4" s="681"/>
      <c r="X4" s="681"/>
      <c r="Y4" s="682"/>
      <c r="Z4" s="680" t="s">
        <v>205</v>
      </c>
      <c r="AA4" s="681"/>
      <c r="AB4" s="681"/>
      <c r="AC4" s="682"/>
      <c r="AD4" s="680" t="s">
        <v>206</v>
      </c>
      <c r="AE4" s="681"/>
      <c r="AF4" s="681"/>
      <c r="AG4" s="681"/>
      <c r="AH4" s="681"/>
      <c r="AI4" s="681"/>
      <c r="AJ4" s="681"/>
      <c r="AK4" s="682"/>
      <c r="AL4" s="680" t="s">
        <v>205</v>
      </c>
      <c r="AM4" s="681"/>
      <c r="AN4" s="681"/>
      <c r="AO4" s="682"/>
      <c r="AP4" s="736" t="s">
        <v>207</v>
      </c>
      <c r="AQ4" s="736"/>
      <c r="AR4" s="736"/>
      <c r="AS4" s="736"/>
      <c r="AT4" s="736"/>
      <c r="AU4" s="736"/>
      <c r="AV4" s="736"/>
      <c r="AW4" s="736"/>
      <c r="AX4" s="736"/>
      <c r="AY4" s="736"/>
      <c r="AZ4" s="736"/>
      <c r="BA4" s="736"/>
      <c r="BB4" s="736"/>
      <c r="BC4" s="736"/>
      <c r="BD4" s="736"/>
      <c r="BE4" s="736"/>
      <c r="BF4" s="736"/>
      <c r="BG4" s="736" t="s">
        <v>208</v>
      </c>
      <c r="BH4" s="736"/>
      <c r="BI4" s="736"/>
      <c r="BJ4" s="736"/>
      <c r="BK4" s="736"/>
      <c r="BL4" s="736"/>
      <c r="BM4" s="736"/>
      <c r="BN4" s="736"/>
      <c r="BO4" s="736" t="s">
        <v>205</v>
      </c>
      <c r="BP4" s="736"/>
      <c r="BQ4" s="736"/>
      <c r="BR4" s="736"/>
      <c r="BS4" s="736" t="s">
        <v>209</v>
      </c>
      <c r="BT4" s="736"/>
      <c r="BU4" s="736"/>
      <c r="BV4" s="736"/>
      <c r="BW4" s="736"/>
      <c r="BX4" s="736"/>
      <c r="BY4" s="736"/>
      <c r="BZ4" s="736"/>
      <c r="CA4" s="736"/>
      <c r="CB4" s="736"/>
      <c r="CD4" s="725" t="s">
        <v>210</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211</v>
      </c>
      <c r="C5" s="708"/>
      <c r="D5" s="708"/>
      <c r="E5" s="708"/>
      <c r="F5" s="708"/>
      <c r="G5" s="708"/>
      <c r="H5" s="708"/>
      <c r="I5" s="708"/>
      <c r="J5" s="708"/>
      <c r="K5" s="708"/>
      <c r="L5" s="708"/>
      <c r="M5" s="708"/>
      <c r="N5" s="708"/>
      <c r="O5" s="708"/>
      <c r="P5" s="708"/>
      <c r="Q5" s="709"/>
      <c r="R5" s="670">
        <v>5049472</v>
      </c>
      <c r="S5" s="671"/>
      <c r="T5" s="671"/>
      <c r="U5" s="671"/>
      <c r="V5" s="671"/>
      <c r="W5" s="671"/>
      <c r="X5" s="671"/>
      <c r="Y5" s="718"/>
      <c r="Z5" s="731">
        <v>16.600000000000001</v>
      </c>
      <c r="AA5" s="731"/>
      <c r="AB5" s="731"/>
      <c r="AC5" s="731"/>
      <c r="AD5" s="732">
        <v>5049472</v>
      </c>
      <c r="AE5" s="732"/>
      <c r="AF5" s="732"/>
      <c r="AG5" s="732"/>
      <c r="AH5" s="732"/>
      <c r="AI5" s="732"/>
      <c r="AJ5" s="732"/>
      <c r="AK5" s="732"/>
      <c r="AL5" s="719">
        <v>35.700000000000003</v>
      </c>
      <c r="AM5" s="688"/>
      <c r="AN5" s="688"/>
      <c r="AO5" s="720"/>
      <c r="AP5" s="707" t="s">
        <v>212</v>
      </c>
      <c r="AQ5" s="708"/>
      <c r="AR5" s="708"/>
      <c r="AS5" s="708"/>
      <c r="AT5" s="708"/>
      <c r="AU5" s="708"/>
      <c r="AV5" s="708"/>
      <c r="AW5" s="708"/>
      <c r="AX5" s="708"/>
      <c r="AY5" s="708"/>
      <c r="AZ5" s="708"/>
      <c r="BA5" s="708"/>
      <c r="BB5" s="708"/>
      <c r="BC5" s="708"/>
      <c r="BD5" s="708"/>
      <c r="BE5" s="708"/>
      <c r="BF5" s="709"/>
      <c r="BG5" s="620">
        <v>5046319</v>
      </c>
      <c r="BH5" s="621"/>
      <c r="BI5" s="621"/>
      <c r="BJ5" s="621"/>
      <c r="BK5" s="621"/>
      <c r="BL5" s="621"/>
      <c r="BM5" s="621"/>
      <c r="BN5" s="622"/>
      <c r="BO5" s="673">
        <v>99.9</v>
      </c>
      <c r="BP5" s="673"/>
      <c r="BQ5" s="673"/>
      <c r="BR5" s="673"/>
      <c r="BS5" s="674">
        <v>394429</v>
      </c>
      <c r="BT5" s="674"/>
      <c r="BU5" s="674"/>
      <c r="BV5" s="674"/>
      <c r="BW5" s="674"/>
      <c r="BX5" s="674"/>
      <c r="BY5" s="674"/>
      <c r="BZ5" s="674"/>
      <c r="CA5" s="674"/>
      <c r="CB5" s="710"/>
      <c r="CD5" s="725" t="s">
        <v>207</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205</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x14ac:dyDescent="0.15">
      <c r="B6" s="617" t="s">
        <v>216</v>
      </c>
      <c r="C6" s="618"/>
      <c r="D6" s="618"/>
      <c r="E6" s="618"/>
      <c r="F6" s="618"/>
      <c r="G6" s="618"/>
      <c r="H6" s="618"/>
      <c r="I6" s="618"/>
      <c r="J6" s="618"/>
      <c r="K6" s="618"/>
      <c r="L6" s="618"/>
      <c r="M6" s="618"/>
      <c r="N6" s="618"/>
      <c r="O6" s="618"/>
      <c r="P6" s="618"/>
      <c r="Q6" s="619"/>
      <c r="R6" s="620">
        <v>233478</v>
      </c>
      <c r="S6" s="621"/>
      <c r="T6" s="621"/>
      <c r="U6" s="621"/>
      <c r="V6" s="621"/>
      <c r="W6" s="621"/>
      <c r="X6" s="621"/>
      <c r="Y6" s="622"/>
      <c r="Z6" s="673">
        <v>0.8</v>
      </c>
      <c r="AA6" s="673"/>
      <c r="AB6" s="673"/>
      <c r="AC6" s="673"/>
      <c r="AD6" s="674">
        <v>233478</v>
      </c>
      <c r="AE6" s="674"/>
      <c r="AF6" s="674"/>
      <c r="AG6" s="674"/>
      <c r="AH6" s="674"/>
      <c r="AI6" s="674"/>
      <c r="AJ6" s="674"/>
      <c r="AK6" s="674"/>
      <c r="AL6" s="643">
        <v>1.6</v>
      </c>
      <c r="AM6" s="675"/>
      <c r="AN6" s="675"/>
      <c r="AO6" s="676"/>
      <c r="AP6" s="617" t="s">
        <v>217</v>
      </c>
      <c r="AQ6" s="618"/>
      <c r="AR6" s="618"/>
      <c r="AS6" s="618"/>
      <c r="AT6" s="618"/>
      <c r="AU6" s="618"/>
      <c r="AV6" s="618"/>
      <c r="AW6" s="618"/>
      <c r="AX6" s="618"/>
      <c r="AY6" s="618"/>
      <c r="AZ6" s="618"/>
      <c r="BA6" s="618"/>
      <c r="BB6" s="618"/>
      <c r="BC6" s="618"/>
      <c r="BD6" s="618"/>
      <c r="BE6" s="618"/>
      <c r="BF6" s="619"/>
      <c r="BG6" s="620">
        <v>5046319</v>
      </c>
      <c r="BH6" s="621"/>
      <c r="BI6" s="621"/>
      <c r="BJ6" s="621"/>
      <c r="BK6" s="621"/>
      <c r="BL6" s="621"/>
      <c r="BM6" s="621"/>
      <c r="BN6" s="622"/>
      <c r="BO6" s="673">
        <v>99.9</v>
      </c>
      <c r="BP6" s="673"/>
      <c r="BQ6" s="673"/>
      <c r="BR6" s="673"/>
      <c r="BS6" s="674">
        <v>394429</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196980</v>
      </c>
      <c r="CS6" s="621"/>
      <c r="CT6" s="621"/>
      <c r="CU6" s="621"/>
      <c r="CV6" s="621"/>
      <c r="CW6" s="621"/>
      <c r="CX6" s="621"/>
      <c r="CY6" s="622"/>
      <c r="CZ6" s="673">
        <v>0.7</v>
      </c>
      <c r="DA6" s="673"/>
      <c r="DB6" s="673"/>
      <c r="DC6" s="673"/>
      <c r="DD6" s="626" t="s">
        <v>219</v>
      </c>
      <c r="DE6" s="621"/>
      <c r="DF6" s="621"/>
      <c r="DG6" s="621"/>
      <c r="DH6" s="621"/>
      <c r="DI6" s="621"/>
      <c r="DJ6" s="621"/>
      <c r="DK6" s="621"/>
      <c r="DL6" s="621"/>
      <c r="DM6" s="621"/>
      <c r="DN6" s="621"/>
      <c r="DO6" s="621"/>
      <c r="DP6" s="622"/>
      <c r="DQ6" s="626">
        <v>196980</v>
      </c>
      <c r="DR6" s="621"/>
      <c r="DS6" s="621"/>
      <c r="DT6" s="621"/>
      <c r="DU6" s="621"/>
      <c r="DV6" s="621"/>
      <c r="DW6" s="621"/>
      <c r="DX6" s="621"/>
      <c r="DY6" s="621"/>
      <c r="DZ6" s="621"/>
      <c r="EA6" s="621"/>
      <c r="EB6" s="621"/>
      <c r="EC6" s="656"/>
    </row>
    <row r="7" spans="2:143" ht="11.25" customHeight="1" x14ac:dyDescent="0.15">
      <c r="B7" s="617" t="s">
        <v>220</v>
      </c>
      <c r="C7" s="618"/>
      <c r="D7" s="618"/>
      <c r="E7" s="618"/>
      <c r="F7" s="618"/>
      <c r="G7" s="618"/>
      <c r="H7" s="618"/>
      <c r="I7" s="618"/>
      <c r="J7" s="618"/>
      <c r="K7" s="618"/>
      <c r="L7" s="618"/>
      <c r="M7" s="618"/>
      <c r="N7" s="618"/>
      <c r="O7" s="618"/>
      <c r="P7" s="618"/>
      <c r="Q7" s="619"/>
      <c r="R7" s="620">
        <v>7042</v>
      </c>
      <c r="S7" s="621"/>
      <c r="T7" s="621"/>
      <c r="U7" s="621"/>
      <c r="V7" s="621"/>
      <c r="W7" s="621"/>
      <c r="X7" s="621"/>
      <c r="Y7" s="622"/>
      <c r="Z7" s="673">
        <v>0</v>
      </c>
      <c r="AA7" s="673"/>
      <c r="AB7" s="673"/>
      <c r="AC7" s="673"/>
      <c r="AD7" s="674">
        <v>7042</v>
      </c>
      <c r="AE7" s="674"/>
      <c r="AF7" s="674"/>
      <c r="AG7" s="674"/>
      <c r="AH7" s="674"/>
      <c r="AI7" s="674"/>
      <c r="AJ7" s="674"/>
      <c r="AK7" s="674"/>
      <c r="AL7" s="643">
        <v>0</v>
      </c>
      <c r="AM7" s="675"/>
      <c r="AN7" s="675"/>
      <c r="AO7" s="676"/>
      <c r="AP7" s="617" t="s">
        <v>221</v>
      </c>
      <c r="AQ7" s="618"/>
      <c r="AR7" s="618"/>
      <c r="AS7" s="618"/>
      <c r="AT7" s="618"/>
      <c r="AU7" s="618"/>
      <c r="AV7" s="618"/>
      <c r="AW7" s="618"/>
      <c r="AX7" s="618"/>
      <c r="AY7" s="618"/>
      <c r="AZ7" s="618"/>
      <c r="BA7" s="618"/>
      <c r="BB7" s="618"/>
      <c r="BC7" s="618"/>
      <c r="BD7" s="618"/>
      <c r="BE7" s="618"/>
      <c r="BF7" s="619"/>
      <c r="BG7" s="620">
        <v>1846686</v>
      </c>
      <c r="BH7" s="621"/>
      <c r="BI7" s="621"/>
      <c r="BJ7" s="621"/>
      <c r="BK7" s="621"/>
      <c r="BL7" s="621"/>
      <c r="BM7" s="621"/>
      <c r="BN7" s="622"/>
      <c r="BO7" s="673">
        <v>36.6</v>
      </c>
      <c r="BP7" s="673"/>
      <c r="BQ7" s="673"/>
      <c r="BR7" s="673"/>
      <c r="BS7" s="674">
        <v>36352</v>
      </c>
      <c r="BT7" s="674"/>
      <c r="BU7" s="674"/>
      <c r="BV7" s="674"/>
      <c r="BW7" s="674"/>
      <c r="BX7" s="674"/>
      <c r="BY7" s="674"/>
      <c r="BZ7" s="674"/>
      <c r="CA7" s="674"/>
      <c r="CB7" s="710"/>
      <c r="CD7" s="657" t="s">
        <v>222</v>
      </c>
      <c r="CE7" s="654"/>
      <c r="CF7" s="654"/>
      <c r="CG7" s="654"/>
      <c r="CH7" s="654"/>
      <c r="CI7" s="654"/>
      <c r="CJ7" s="654"/>
      <c r="CK7" s="654"/>
      <c r="CL7" s="654"/>
      <c r="CM7" s="654"/>
      <c r="CN7" s="654"/>
      <c r="CO7" s="654"/>
      <c r="CP7" s="654"/>
      <c r="CQ7" s="655"/>
      <c r="CR7" s="620">
        <v>4752903</v>
      </c>
      <c r="CS7" s="621"/>
      <c r="CT7" s="621"/>
      <c r="CU7" s="621"/>
      <c r="CV7" s="621"/>
      <c r="CW7" s="621"/>
      <c r="CX7" s="621"/>
      <c r="CY7" s="622"/>
      <c r="CZ7" s="673">
        <v>16</v>
      </c>
      <c r="DA7" s="673"/>
      <c r="DB7" s="673"/>
      <c r="DC7" s="673"/>
      <c r="DD7" s="626">
        <v>2060954</v>
      </c>
      <c r="DE7" s="621"/>
      <c r="DF7" s="621"/>
      <c r="DG7" s="621"/>
      <c r="DH7" s="621"/>
      <c r="DI7" s="621"/>
      <c r="DJ7" s="621"/>
      <c r="DK7" s="621"/>
      <c r="DL7" s="621"/>
      <c r="DM7" s="621"/>
      <c r="DN7" s="621"/>
      <c r="DO7" s="621"/>
      <c r="DP7" s="622"/>
      <c r="DQ7" s="626">
        <v>2154717</v>
      </c>
      <c r="DR7" s="621"/>
      <c r="DS7" s="621"/>
      <c r="DT7" s="621"/>
      <c r="DU7" s="621"/>
      <c r="DV7" s="621"/>
      <c r="DW7" s="621"/>
      <c r="DX7" s="621"/>
      <c r="DY7" s="621"/>
      <c r="DZ7" s="621"/>
      <c r="EA7" s="621"/>
      <c r="EB7" s="621"/>
      <c r="EC7" s="656"/>
    </row>
    <row r="8" spans="2:143" ht="11.25" customHeight="1" x14ac:dyDescent="0.15">
      <c r="B8" s="617" t="s">
        <v>223</v>
      </c>
      <c r="C8" s="618"/>
      <c r="D8" s="618"/>
      <c r="E8" s="618"/>
      <c r="F8" s="618"/>
      <c r="G8" s="618"/>
      <c r="H8" s="618"/>
      <c r="I8" s="618"/>
      <c r="J8" s="618"/>
      <c r="K8" s="618"/>
      <c r="L8" s="618"/>
      <c r="M8" s="618"/>
      <c r="N8" s="618"/>
      <c r="O8" s="618"/>
      <c r="P8" s="618"/>
      <c r="Q8" s="619"/>
      <c r="R8" s="620">
        <v>10871</v>
      </c>
      <c r="S8" s="621"/>
      <c r="T8" s="621"/>
      <c r="U8" s="621"/>
      <c r="V8" s="621"/>
      <c r="W8" s="621"/>
      <c r="X8" s="621"/>
      <c r="Y8" s="622"/>
      <c r="Z8" s="673">
        <v>0</v>
      </c>
      <c r="AA8" s="673"/>
      <c r="AB8" s="673"/>
      <c r="AC8" s="673"/>
      <c r="AD8" s="674">
        <v>10871</v>
      </c>
      <c r="AE8" s="674"/>
      <c r="AF8" s="674"/>
      <c r="AG8" s="674"/>
      <c r="AH8" s="674"/>
      <c r="AI8" s="674"/>
      <c r="AJ8" s="674"/>
      <c r="AK8" s="674"/>
      <c r="AL8" s="643">
        <v>0.1</v>
      </c>
      <c r="AM8" s="675"/>
      <c r="AN8" s="675"/>
      <c r="AO8" s="676"/>
      <c r="AP8" s="617" t="s">
        <v>224</v>
      </c>
      <c r="AQ8" s="618"/>
      <c r="AR8" s="618"/>
      <c r="AS8" s="618"/>
      <c r="AT8" s="618"/>
      <c r="AU8" s="618"/>
      <c r="AV8" s="618"/>
      <c r="AW8" s="618"/>
      <c r="AX8" s="618"/>
      <c r="AY8" s="618"/>
      <c r="AZ8" s="618"/>
      <c r="BA8" s="618"/>
      <c r="BB8" s="618"/>
      <c r="BC8" s="618"/>
      <c r="BD8" s="618"/>
      <c r="BE8" s="618"/>
      <c r="BF8" s="619"/>
      <c r="BG8" s="620">
        <v>68559</v>
      </c>
      <c r="BH8" s="621"/>
      <c r="BI8" s="621"/>
      <c r="BJ8" s="621"/>
      <c r="BK8" s="621"/>
      <c r="BL8" s="621"/>
      <c r="BM8" s="621"/>
      <c r="BN8" s="622"/>
      <c r="BO8" s="673">
        <v>1.4</v>
      </c>
      <c r="BP8" s="673"/>
      <c r="BQ8" s="673"/>
      <c r="BR8" s="673"/>
      <c r="BS8" s="626" t="s">
        <v>113</v>
      </c>
      <c r="BT8" s="621"/>
      <c r="BU8" s="621"/>
      <c r="BV8" s="621"/>
      <c r="BW8" s="621"/>
      <c r="BX8" s="621"/>
      <c r="BY8" s="621"/>
      <c r="BZ8" s="621"/>
      <c r="CA8" s="621"/>
      <c r="CB8" s="656"/>
      <c r="CD8" s="657" t="s">
        <v>225</v>
      </c>
      <c r="CE8" s="654"/>
      <c r="CF8" s="654"/>
      <c r="CG8" s="654"/>
      <c r="CH8" s="654"/>
      <c r="CI8" s="654"/>
      <c r="CJ8" s="654"/>
      <c r="CK8" s="654"/>
      <c r="CL8" s="654"/>
      <c r="CM8" s="654"/>
      <c r="CN8" s="654"/>
      <c r="CO8" s="654"/>
      <c r="CP8" s="654"/>
      <c r="CQ8" s="655"/>
      <c r="CR8" s="620">
        <v>6773159</v>
      </c>
      <c r="CS8" s="621"/>
      <c r="CT8" s="621"/>
      <c r="CU8" s="621"/>
      <c r="CV8" s="621"/>
      <c r="CW8" s="621"/>
      <c r="CX8" s="621"/>
      <c r="CY8" s="622"/>
      <c r="CZ8" s="673">
        <v>22.8</v>
      </c>
      <c r="DA8" s="673"/>
      <c r="DB8" s="673"/>
      <c r="DC8" s="673"/>
      <c r="DD8" s="626">
        <v>50739</v>
      </c>
      <c r="DE8" s="621"/>
      <c r="DF8" s="621"/>
      <c r="DG8" s="621"/>
      <c r="DH8" s="621"/>
      <c r="DI8" s="621"/>
      <c r="DJ8" s="621"/>
      <c r="DK8" s="621"/>
      <c r="DL8" s="621"/>
      <c r="DM8" s="621"/>
      <c r="DN8" s="621"/>
      <c r="DO8" s="621"/>
      <c r="DP8" s="622"/>
      <c r="DQ8" s="626">
        <v>3636241</v>
      </c>
      <c r="DR8" s="621"/>
      <c r="DS8" s="621"/>
      <c r="DT8" s="621"/>
      <c r="DU8" s="621"/>
      <c r="DV8" s="621"/>
      <c r="DW8" s="621"/>
      <c r="DX8" s="621"/>
      <c r="DY8" s="621"/>
      <c r="DZ8" s="621"/>
      <c r="EA8" s="621"/>
      <c r="EB8" s="621"/>
      <c r="EC8" s="656"/>
    </row>
    <row r="9" spans="2:143" ht="11.25" customHeight="1" x14ac:dyDescent="0.15">
      <c r="B9" s="617" t="s">
        <v>226</v>
      </c>
      <c r="C9" s="618"/>
      <c r="D9" s="618"/>
      <c r="E9" s="618"/>
      <c r="F9" s="618"/>
      <c r="G9" s="618"/>
      <c r="H9" s="618"/>
      <c r="I9" s="618"/>
      <c r="J9" s="618"/>
      <c r="K9" s="618"/>
      <c r="L9" s="618"/>
      <c r="M9" s="618"/>
      <c r="N9" s="618"/>
      <c r="O9" s="618"/>
      <c r="P9" s="618"/>
      <c r="Q9" s="619"/>
      <c r="R9" s="620">
        <v>7093</v>
      </c>
      <c r="S9" s="621"/>
      <c r="T9" s="621"/>
      <c r="U9" s="621"/>
      <c r="V9" s="621"/>
      <c r="W9" s="621"/>
      <c r="X9" s="621"/>
      <c r="Y9" s="622"/>
      <c r="Z9" s="673">
        <v>0</v>
      </c>
      <c r="AA9" s="673"/>
      <c r="AB9" s="673"/>
      <c r="AC9" s="673"/>
      <c r="AD9" s="674">
        <v>7093</v>
      </c>
      <c r="AE9" s="674"/>
      <c r="AF9" s="674"/>
      <c r="AG9" s="674"/>
      <c r="AH9" s="674"/>
      <c r="AI9" s="674"/>
      <c r="AJ9" s="674"/>
      <c r="AK9" s="674"/>
      <c r="AL9" s="643">
        <v>0.1</v>
      </c>
      <c r="AM9" s="675"/>
      <c r="AN9" s="675"/>
      <c r="AO9" s="676"/>
      <c r="AP9" s="617" t="s">
        <v>227</v>
      </c>
      <c r="AQ9" s="618"/>
      <c r="AR9" s="618"/>
      <c r="AS9" s="618"/>
      <c r="AT9" s="618"/>
      <c r="AU9" s="618"/>
      <c r="AV9" s="618"/>
      <c r="AW9" s="618"/>
      <c r="AX9" s="618"/>
      <c r="AY9" s="618"/>
      <c r="AZ9" s="618"/>
      <c r="BA9" s="618"/>
      <c r="BB9" s="618"/>
      <c r="BC9" s="618"/>
      <c r="BD9" s="618"/>
      <c r="BE9" s="618"/>
      <c r="BF9" s="619"/>
      <c r="BG9" s="620">
        <v>1516170</v>
      </c>
      <c r="BH9" s="621"/>
      <c r="BI9" s="621"/>
      <c r="BJ9" s="621"/>
      <c r="BK9" s="621"/>
      <c r="BL9" s="621"/>
      <c r="BM9" s="621"/>
      <c r="BN9" s="622"/>
      <c r="BO9" s="673">
        <v>30</v>
      </c>
      <c r="BP9" s="673"/>
      <c r="BQ9" s="673"/>
      <c r="BR9" s="673"/>
      <c r="BS9" s="626" t="s">
        <v>113</v>
      </c>
      <c r="BT9" s="621"/>
      <c r="BU9" s="621"/>
      <c r="BV9" s="621"/>
      <c r="BW9" s="621"/>
      <c r="BX9" s="621"/>
      <c r="BY9" s="621"/>
      <c r="BZ9" s="621"/>
      <c r="CA9" s="621"/>
      <c r="CB9" s="656"/>
      <c r="CD9" s="657" t="s">
        <v>228</v>
      </c>
      <c r="CE9" s="654"/>
      <c r="CF9" s="654"/>
      <c r="CG9" s="654"/>
      <c r="CH9" s="654"/>
      <c r="CI9" s="654"/>
      <c r="CJ9" s="654"/>
      <c r="CK9" s="654"/>
      <c r="CL9" s="654"/>
      <c r="CM9" s="654"/>
      <c r="CN9" s="654"/>
      <c r="CO9" s="654"/>
      <c r="CP9" s="654"/>
      <c r="CQ9" s="655"/>
      <c r="CR9" s="620">
        <v>2241518</v>
      </c>
      <c r="CS9" s="621"/>
      <c r="CT9" s="621"/>
      <c r="CU9" s="621"/>
      <c r="CV9" s="621"/>
      <c r="CW9" s="621"/>
      <c r="CX9" s="621"/>
      <c r="CY9" s="622"/>
      <c r="CZ9" s="673">
        <v>7.6</v>
      </c>
      <c r="DA9" s="673"/>
      <c r="DB9" s="673"/>
      <c r="DC9" s="673"/>
      <c r="DD9" s="626">
        <v>61358</v>
      </c>
      <c r="DE9" s="621"/>
      <c r="DF9" s="621"/>
      <c r="DG9" s="621"/>
      <c r="DH9" s="621"/>
      <c r="DI9" s="621"/>
      <c r="DJ9" s="621"/>
      <c r="DK9" s="621"/>
      <c r="DL9" s="621"/>
      <c r="DM9" s="621"/>
      <c r="DN9" s="621"/>
      <c r="DO9" s="621"/>
      <c r="DP9" s="622"/>
      <c r="DQ9" s="626">
        <v>1987485</v>
      </c>
      <c r="DR9" s="621"/>
      <c r="DS9" s="621"/>
      <c r="DT9" s="621"/>
      <c r="DU9" s="621"/>
      <c r="DV9" s="621"/>
      <c r="DW9" s="621"/>
      <c r="DX9" s="621"/>
      <c r="DY9" s="621"/>
      <c r="DZ9" s="621"/>
      <c r="EA9" s="621"/>
      <c r="EB9" s="621"/>
      <c r="EC9" s="656"/>
    </row>
    <row r="10" spans="2:143" ht="11.25" customHeight="1" x14ac:dyDescent="0.15">
      <c r="B10" s="617" t="s">
        <v>229</v>
      </c>
      <c r="C10" s="618"/>
      <c r="D10" s="618"/>
      <c r="E10" s="618"/>
      <c r="F10" s="618"/>
      <c r="G10" s="618"/>
      <c r="H10" s="618"/>
      <c r="I10" s="618"/>
      <c r="J10" s="618"/>
      <c r="K10" s="618"/>
      <c r="L10" s="618"/>
      <c r="M10" s="618"/>
      <c r="N10" s="618"/>
      <c r="O10" s="618"/>
      <c r="P10" s="618"/>
      <c r="Q10" s="619"/>
      <c r="R10" s="620">
        <v>666032</v>
      </c>
      <c r="S10" s="621"/>
      <c r="T10" s="621"/>
      <c r="U10" s="621"/>
      <c r="V10" s="621"/>
      <c r="W10" s="621"/>
      <c r="X10" s="621"/>
      <c r="Y10" s="622"/>
      <c r="Z10" s="673">
        <v>2.2000000000000002</v>
      </c>
      <c r="AA10" s="673"/>
      <c r="AB10" s="673"/>
      <c r="AC10" s="673"/>
      <c r="AD10" s="674">
        <v>666032</v>
      </c>
      <c r="AE10" s="674"/>
      <c r="AF10" s="674"/>
      <c r="AG10" s="674"/>
      <c r="AH10" s="674"/>
      <c r="AI10" s="674"/>
      <c r="AJ10" s="674"/>
      <c r="AK10" s="674"/>
      <c r="AL10" s="643">
        <v>4.7</v>
      </c>
      <c r="AM10" s="675"/>
      <c r="AN10" s="675"/>
      <c r="AO10" s="676"/>
      <c r="AP10" s="617" t="s">
        <v>230</v>
      </c>
      <c r="AQ10" s="618"/>
      <c r="AR10" s="618"/>
      <c r="AS10" s="618"/>
      <c r="AT10" s="618"/>
      <c r="AU10" s="618"/>
      <c r="AV10" s="618"/>
      <c r="AW10" s="618"/>
      <c r="AX10" s="618"/>
      <c r="AY10" s="618"/>
      <c r="AZ10" s="618"/>
      <c r="BA10" s="618"/>
      <c r="BB10" s="618"/>
      <c r="BC10" s="618"/>
      <c r="BD10" s="618"/>
      <c r="BE10" s="618"/>
      <c r="BF10" s="619"/>
      <c r="BG10" s="620">
        <v>82021</v>
      </c>
      <c r="BH10" s="621"/>
      <c r="BI10" s="621"/>
      <c r="BJ10" s="621"/>
      <c r="BK10" s="621"/>
      <c r="BL10" s="621"/>
      <c r="BM10" s="621"/>
      <c r="BN10" s="622"/>
      <c r="BO10" s="673">
        <v>1.6</v>
      </c>
      <c r="BP10" s="673"/>
      <c r="BQ10" s="673"/>
      <c r="BR10" s="673"/>
      <c r="BS10" s="626" t="s">
        <v>113</v>
      </c>
      <c r="BT10" s="621"/>
      <c r="BU10" s="621"/>
      <c r="BV10" s="621"/>
      <c r="BW10" s="621"/>
      <c r="BX10" s="621"/>
      <c r="BY10" s="621"/>
      <c r="BZ10" s="621"/>
      <c r="CA10" s="621"/>
      <c r="CB10" s="656"/>
      <c r="CD10" s="657" t="s">
        <v>231</v>
      </c>
      <c r="CE10" s="654"/>
      <c r="CF10" s="654"/>
      <c r="CG10" s="654"/>
      <c r="CH10" s="654"/>
      <c r="CI10" s="654"/>
      <c r="CJ10" s="654"/>
      <c r="CK10" s="654"/>
      <c r="CL10" s="654"/>
      <c r="CM10" s="654"/>
      <c r="CN10" s="654"/>
      <c r="CO10" s="654"/>
      <c r="CP10" s="654"/>
      <c r="CQ10" s="655"/>
      <c r="CR10" s="620">
        <v>160016</v>
      </c>
      <c r="CS10" s="621"/>
      <c r="CT10" s="621"/>
      <c r="CU10" s="621"/>
      <c r="CV10" s="621"/>
      <c r="CW10" s="621"/>
      <c r="CX10" s="621"/>
      <c r="CY10" s="622"/>
      <c r="CZ10" s="673">
        <v>0.5</v>
      </c>
      <c r="DA10" s="673"/>
      <c r="DB10" s="673"/>
      <c r="DC10" s="673"/>
      <c r="DD10" s="626">
        <v>2784</v>
      </c>
      <c r="DE10" s="621"/>
      <c r="DF10" s="621"/>
      <c r="DG10" s="621"/>
      <c r="DH10" s="621"/>
      <c r="DI10" s="621"/>
      <c r="DJ10" s="621"/>
      <c r="DK10" s="621"/>
      <c r="DL10" s="621"/>
      <c r="DM10" s="621"/>
      <c r="DN10" s="621"/>
      <c r="DO10" s="621"/>
      <c r="DP10" s="622"/>
      <c r="DQ10" s="626">
        <v>10016</v>
      </c>
      <c r="DR10" s="621"/>
      <c r="DS10" s="621"/>
      <c r="DT10" s="621"/>
      <c r="DU10" s="621"/>
      <c r="DV10" s="621"/>
      <c r="DW10" s="621"/>
      <c r="DX10" s="621"/>
      <c r="DY10" s="621"/>
      <c r="DZ10" s="621"/>
      <c r="EA10" s="621"/>
      <c r="EB10" s="621"/>
      <c r="EC10" s="656"/>
    </row>
    <row r="11" spans="2:143" ht="11.25" customHeight="1" x14ac:dyDescent="0.15">
      <c r="B11" s="617" t="s">
        <v>232</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233</v>
      </c>
      <c r="AQ11" s="618"/>
      <c r="AR11" s="618"/>
      <c r="AS11" s="618"/>
      <c r="AT11" s="618"/>
      <c r="AU11" s="618"/>
      <c r="AV11" s="618"/>
      <c r="AW11" s="618"/>
      <c r="AX11" s="618"/>
      <c r="AY11" s="618"/>
      <c r="AZ11" s="618"/>
      <c r="BA11" s="618"/>
      <c r="BB11" s="618"/>
      <c r="BC11" s="618"/>
      <c r="BD11" s="618"/>
      <c r="BE11" s="618"/>
      <c r="BF11" s="619"/>
      <c r="BG11" s="620">
        <v>179936</v>
      </c>
      <c r="BH11" s="621"/>
      <c r="BI11" s="621"/>
      <c r="BJ11" s="621"/>
      <c r="BK11" s="621"/>
      <c r="BL11" s="621"/>
      <c r="BM11" s="621"/>
      <c r="BN11" s="622"/>
      <c r="BO11" s="673">
        <v>3.6</v>
      </c>
      <c r="BP11" s="673"/>
      <c r="BQ11" s="673"/>
      <c r="BR11" s="673"/>
      <c r="BS11" s="626">
        <v>36352</v>
      </c>
      <c r="BT11" s="621"/>
      <c r="BU11" s="621"/>
      <c r="BV11" s="621"/>
      <c r="BW11" s="621"/>
      <c r="BX11" s="621"/>
      <c r="BY11" s="621"/>
      <c r="BZ11" s="621"/>
      <c r="CA11" s="621"/>
      <c r="CB11" s="656"/>
      <c r="CD11" s="657" t="s">
        <v>234</v>
      </c>
      <c r="CE11" s="654"/>
      <c r="CF11" s="654"/>
      <c r="CG11" s="654"/>
      <c r="CH11" s="654"/>
      <c r="CI11" s="654"/>
      <c r="CJ11" s="654"/>
      <c r="CK11" s="654"/>
      <c r="CL11" s="654"/>
      <c r="CM11" s="654"/>
      <c r="CN11" s="654"/>
      <c r="CO11" s="654"/>
      <c r="CP11" s="654"/>
      <c r="CQ11" s="655"/>
      <c r="CR11" s="620">
        <v>1347701</v>
      </c>
      <c r="CS11" s="621"/>
      <c r="CT11" s="621"/>
      <c r="CU11" s="621"/>
      <c r="CV11" s="621"/>
      <c r="CW11" s="621"/>
      <c r="CX11" s="621"/>
      <c r="CY11" s="622"/>
      <c r="CZ11" s="673">
        <v>4.5</v>
      </c>
      <c r="DA11" s="673"/>
      <c r="DB11" s="673"/>
      <c r="DC11" s="673"/>
      <c r="DD11" s="626">
        <v>289416</v>
      </c>
      <c r="DE11" s="621"/>
      <c r="DF11" s="621"/>
      <c r="DG11" s="621"/>
      <c r="DH11" s="621"/>
      <c r="DI11" s="621"/>
      <c r="DJ11" s="621"/>
      <c r="DK11" s="621"/>
      <c r="DL11" s="621"/>
      <c r="DM11" s="621"/>
      <c r="DN11" s="621"/>
      <c r="DO11" s="621"/>
      <c r="DP11" s="622"/>
      <c r="DQ11" s="626">
        <v>774903</v>
      </c>
      <c r="DR11" s="621"/>
      <c r="DS11" s="621"/>
      <c r="DT11" s="621"/>
      <c r="DU11" s="621"/>
      <c r="DV11" s="621"/>
      <c r="DW11" s="621"/>
      <c r="DX11" s="621"/>
      <c r="DY11" s="621"/>
      <c r="DZ11" s="621"/>
      <c r="EA11" s="621"/>
      <c r="EB11" s="621"/>
      <c r="EC11" s="656"/>
    </row>
    <row r="12" spans="2:143" ht="11.25" customHeight="1" x14ac:dyDescent="0.15">
      <c r="B12" s="617" t="s">
        <v>235</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236</v>
      </c>
      <c r="AQ12" s="618"/>
      <c r="AR12" s="618"/>
      <c r="AS12" s="618"/>
      <c r="AT12" s="618"/>
      <c r="AU12" s="618"/>
      <c r="AV12" s="618"/>
      <c r="AW12" s="618"/>
      <c r="AX12" s="618"/>
      <c r="AY12" s="618"/>
      <c r="AZ12" s="618"/>
      <c r="BA12" s="618"/>
      <c r="BB12" s="618"/>
      <c r="BC12" s="618"/>
      <c r="BD12" s="618"/>
      <c r="BE12" s="618"/>
      <c r="BF12" s="619"/>
      <c r="BG12" s="620">
        <v>2813489</v>
      </c>
      <c r="BH12" s="621"/>
      <c r="BI12" s="621"/>
      <c r="BJ12" s="621"/>
      <c r="BK12" s="621"/>
      <c r="BL12" s="621"/>
      <c r="BM12" s="621"/>
      <c r="BN12" s="622"/>
      <c r="BO12" s="673">
        <v>55.7</v>
      </c>
      <c r="BP12" s="673"/>
      <c r="BQ12" s="673"/>
      <c r="BR12" s="673"/>
      <c r="BS12" s="626">
        <v>358077</v>
      </c>
      <c r="BT12" s="621"/>
      <c r="BU12" s="621"/>
      <c r="BV12" s="621"/>
      <c r="BW12" s="621"/>
      <c r="BX12" s="621"/>
      <c r="BY12" s="621"/>
      <c r="BZ12" s="621"/>
      <c r="CA12" s="621"/>
      <c r="CB12" s="656"/>
      <c r="CD12" s="657" t="s">
        <v>237</v>
      </c>
      <c r="CE12" s="654"/>
      <c r="CF12" s="654"/>
      <c r="CG12" s="654"/>
      <c r="CH12" s="654"/>
      <c r="CI12" s="654"/>
      <c r="CJ12" s="654"/>
      <c r="CK12" s="654"/>
      <c r="CL12" s="654"/>
      <c r="CM12" s="654"/>
      <c r="CN12" s="654"/>
      <c r="CO12" s="654"/>
      <c r="CP12" s="654"/>
      <c r="CQ12" s="655"/>
      <c r="CR12" s="620">
        <v>871610</v>
      </c>
      <c r="CS12" s="621"/>
      <c r="CT12" s="621"/>
      <c r="CU12" s="621"/>
      <c r="CV12" s="621"/>
      <c r="CW12" s="621"/>
      <c r="CX12" s="621"/>
      <c r="CY12" s="622"/>
      <c r="CZ12" s="673">
        <v>2.9</v>
      </c>
      <c r="DA12" s="673"/>
      <c r="DB12" s="673"/>
      <c r="DC12" s="673"/>
      <c r="DD12" s="626">
        <v>54211</v>
      </c>
      <c r="DE12" s="621"/>
      <c r="DF12" s="621"/>
      <c r="DG12" s="621"/>
      <c r="DH12" s="621"/>
      <c r="DI12" s="621"/>
      <c r="DJ12" s="621"/>
      <c r="DK12" s="621"/>
      <c r="DL12" s="621"/>
      <c r="DM12" s="621"/>
      <c r="DN12" s="621"/>
      <c r="DO12" s="621"/>
      <c r="DP12" s="622"/>
      <c r="DQ12" s="626">
        <v>543844</v>
      </c>
      <c r="DR12" s="621"/>
      <c r="DS12" s="621"/>
      <c r="DT12" s="621"/>
      <c r="DU12" s="621"/>
      <c r="DV12" s="621"/>
      <c r="DW12" s="621"/>
      <c r="DX12" s="621"/>
      <c r="DY12" s="621"/>
      <c r="DZ12" s="621"/>
      <c r="EA12" s="621"/>
      <c r="EB12" s="621"/>
      <c r="EC12" s="656"/>
    </row>
    <row r="13" spans="2:143" ht="11.25" customHeight="1" x14ac:dyDescent="0.15">
      <c r="B13" s="617" t="s">
        <v>238</v>
      </c>
      <c r="C13" s="618"/>
      <c r="D13" s="618"/>
      <c r="E13" s="618"/>
      <c r="F13" s="618"/>
      <c r="G13" s="618"/>
      <c r="H13" s="618"/>
      <c r="I13" s="618"/>
      <c r="J13" s="618"/>
      <c r="K13" s="618"/>
      <c r="L13" s="618"/>
      <c r="M13" s="618"/>
      <c r="N13" s="618"/>
      <c r="O13" s="618"/>
      <c r="P13" s="618"/>
      <c r="Q13" s="619"/>
      <c r="R13" s="620">
        <v>27509</v>
      </c>
      <c r="S13" s="621"/>
      <c r="T13" s="621"/>
      <c r="U13" s="621"/>
      <c r="V13" s="621"/>
      <c r="W13" s="621"/>
      <c r="X13" s="621"/>
      <c r="Y13" s="622"/>
      <c r="Z13" s="673">
        <v>0.1</v>
      </c>
      <c r="AA13" s="673"/>
      <c r="AB13" s="673"/>
      <c r="AC13" s="673"/>
      <c r="AD13" s="674">
        <v>27509</v>
      </c>
      <c r="AE13" s="674"/>
      <c r="AF13" s="674"/>
      <c r="AG13" s="674"/>
      <c r="AH13" s="674"/>
      <c r="AI13" s="674"/>
      <c r="AJ13" s="674"/>
      <c r="AK13" s="674"/>
      <c r="AL13" s="643">
        <v>0.2</v>
      </c>
      <c r="AM13" s="675"/>
      <c r="AN13" s="675"/>
      <c r="AO13" s="676"/>
      <c r="AP13" s="617" t="s">
        <v>239</v>
      </c>
      <c r="AQ13" s="618"/>
      <c r="AR13" s="618"/>
      <c r="AS13" s="618"/>
      <c r="AT13" s="618"/>
      <c r="AU13" s="618"/>
      <c r="AV13" s="618"/>
      <c r="AW13" s="618"/>
      <c r="AX13" s="618"/>
      <c r="AY13" s="618"/>
      <c r="AZ13" s="618"/>
      <c r="BA13" s="618"/>
      <c r="BB13" s="618"/>
      <c r="BC13" s="618"/>
      <c r="BD13" s="618"/>
      <c r="BE13" s="618"/>
      <c r="BF13" s="619"/>
      <c r="BG13" s="620">
        <v>2776902</v>
      </c>
      <c r="BH13" s="621"/>
      <c r="BI13" s="621"/>
      <c r="BJ13" s="621"/>
      <c r="BK13" s="621"/>
      <c r="BL13" s="621"/>
      <c r="BM13" s="621"/>
      <c r="BN13" s="622"/>
      <c r="BO13" s="673">
        <v>55</v>
      </c>
      <c r="BP13" s="673"/>
      <c r="BQ13" s="673"/>
      <c r="BR13" s="673"/>
      <c r="BS13" s="626">
        <v>358077</v>
      </c>
      <c r="BT13" s="621"/>
      <c r="BU13" s="621"/>
      <c r="BV13" s="621"/>
      <c r="BW13" s="621"/>
      <c r="BX13" s="621"/>
      <c r="BY13" s="621"/>
      <c r="BZ13" s="621"/>
      <c r="CA13" s="621"/>
      <c r="CB13" s="656"/>
      <c r="CD13" s="657" t="s">
        <v>240</v>
      </c>
      <c r="CE13" s="654"/>
      <c r="CF13" s="654"/>
      <c r="CG13" s="654"/>
      <c r="CH13" s="654"/>
      <c r="CI13" s="654"/>
      <c r="CJ13" s="654"/>
      <c r="CK13" s="654"/>
      <c r="CL13" s="654"/>
      <c r="CM13" s="654"/>
      <c r="CN13" s="654"/>
      <c r="CO13" s="654"/>
      <c r="CP13" s="654"/>
      <c r="CQ13" s="655"/>
      <c r="CR13" s="620">
        <v>2399619</v>
      </c>
      <c r="CS13" s="621"/>
      <c r="CT13" s="621"/>
      <c r="CU13" s="621"/>
      <c r="CV13" s="621"/>
      <c r="CW13" s="621"/>
      <c r="CX13" s="621"/>
      <c r="CY13" s="622"/>
      <c r="CZ13" s="673">
        <v>8.1</v>
      </c>
      <c r="DA13" s="673"/>
      <c r="DB13" s="673"/>
      <c r="DC13" s="673"/>
      <c r="DD13" s="626">
        <v>1141897</v>
      </c>
      <c r="DE13" s="621"/>
      <c r="DF13" s="621"/>
      <c r="DG13" s="621"/>
      <c r="DH13" s="621"/>
      <c r="DI13" s="621"/>
      <c r="DJ13" s="621"/>
      <c r="DK13" s="621"/>
      <c r="DL13" s="621"/>
      <c r="DM13" s="621"/>
      <c r="DN13" s="621"/>
      <c r="DO13" s="621"/>
      <c r="DP13" s="622"/>
      <c r="DQ13" s="626">
        <v>1305344</v>
      </c>
      <c r="DR13" s="621"/>
      <c r="DS13" s="621"/>
      <c r="DT13" s="621"/>
      <c r="DU13" s="621"/>
      <c r="DV13" s="621"/>
      <c r="DW13" s="621"/>
      <c r="DX13" s="621"/>
      <c r="DY13" s="621"/>
      <c r="DZ13" s="621"/>
      <c r="EA13" s="621"/>
      <c r="EB13" s="621"/>
      <c r="EC13" s="656"/>
    </row>
    <row r="14" spans="2:143" ht="11.25" customHeight="1" x14ac:dyDescent="0.15">
      <c r="B14" s="617" t="s">
        <v>241</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242</v>
      </c>
      <c r="AQ14" s="618"/>
      <c r="AR14" s="618"/>
      <c r="AS14" s="618"/>
      <c r="AT14" s="618"/>
      <c r="AU14" s="618"/>
      <c r="AV14" s="618"/>
      <c r="AW14" s="618"/>
      <c r="AX14" s="618"/>
      <c r="AY14" s="618"/>
      <c r="AZ14" s="618"/>
      <c r="BA14" s="618"/>
      <c r="BB14" s="618"/>
      <c r="BC14" s="618"/>
      <c r="BD14" s="618"/>
      <c r="BE14" s="618"/>
      <c r="BF14" s="619"/>
      <c r="BG14" s="620">
        <v>125692</v>
      </c>
      <c r="BH14" s="621"/>
      <c r="BI14" s="621"/>
      <c r="BJ14" s="621"/>
      <c r="BK14" s="621"/>
      <c r="BL14" s="621"/>
      <c r="BM14" s="621"/>
      <c r="BN14" s="622"/>
      <c r="BO14" s="673">
        <v>2.5</v>
      </c>
      <c r="BP14" s="673"/>
      <c r="BQ14" s="673"/>
      <c r="BR14" s="673"/>
      <c r="BS14" s="626" t="s">
        <v>113</v>
      </c>
      <c r="BT14" s="621"/>
      <c r="BU14" s="621"/>
      <c r="BV14" s="621"/>
      <c r="BW14" s="621"/>
      <c r="BX14" s="621"/>
      <c r="BY14" s="621"/>
      <c r="BZ14" s="621"/>
      <c r="CA14" s="621"/>
      <c r="CB14" s="656"/>
      <c r="CD14" s="657" t="s">
        <v>243</v>
      </c>
      <c r="CE14" s="654"/>
      <c r="CF14" s="654"/>
      <c r="CG14" s="654"/>
      <c r="CH14" s="654"/>
      <c r="CI14" s="654"/>
      <c r="CJ14" s="654"/>
      <c r="CK14" s="654"/>
      <c r="CL14" s="654"/>
      <c r="CM14" s="654"/>
      <c r="CN14" s="654"/>
      <c r="CO14" s="654"/>
      <c r="CP14" s="654"/>
      <c r="CQ14" s="655"/>
      <c r="CR14" s="620">
        <v>792989</v>
      </c>
      <c r="CS14" s="621"/>
      <c r="CT14" s="621"/>
      <c r="CU14" s="621"/>
      <c r="CV14" s="621"/>
      <c r="CW14" s="621"/>
      <c r="CX14" s="621"/>
      <c r="CY14" s="622"/>
      <c r="CZ14" s="673">
        <v>2.7</v>
      </c>
      <c r="DA14" s="673"/>
      <c r="DB14" s="673"/>
      <c r="DC14" s="673"/>
      <c r="DD14" s="626">
        <v>60611</v>
      </c>
      <c r="DE14" s="621"/>
      <c r="DF14" s="621"/>
      <c r="DG14" s="621"/>
      <c r="DH14" s="621"/>
      <c r="DI14" s="621"/>
      <c r="DJ14" s="621"/>
      <c r="DK14" s="621"/>
      <c r="DL14" s="621"/>
      <c r="DM14" s="621"/>
      <c r="DN14" s="621"/>
      <c r="DO14" s="621"/>
      <c r="DP14" s="622"/>
      <c r="DQ14" s="626">
        <v>710477</v>
      </c>
      <c r="DR14" s="621"/>
      <c r="DS14" s="621"/>
      <c r="DT14" s="621"/>
      <c r="DU14" s="621"/>
      <c r="DV14" s="621"/>
      <c r="DW14" s="621"/>
      <c r="DX14" s="621"/>
      <c r="DY14" s="621"/>
      <c r="DZ14" s="621"/>
      <c r="EA14" s="621"/>
      <c r="EB14" s="621"/>
      <c r="EC14" s="656"/>
    </row>
    <row r="15" spans="2:143" ht="11.25" customHeight="1" x14ac:dyDescent="0.15">
      <c r="B15" s="617" t="s">
        <v>244</v>
      </c>
      <c r="C15" s="618"/>
      <c r="D15" s="618"/>
      <c r="E15" s="618"/>
      <c r="F15" s="618"/>
      <c r="G15" s="618"/>
      <c r="H15" s="618"/>
      <c r="I15" s="618"/>
      <c r="J15" s="618"/>
      <c r="K15" s="618"/>
      <c r="L15" s="618"/>
      <c r="M15" s="618"/>
      <c r="N15" s="618"/>
      <c r="O15" s="618"/>
      <c r="P15" s="618"/>
      <c r="Q15" s="619"/>
      <c r="R15" s="620">
        <v>14232</v>
      </c>
      <c r="S15" s="621"/>
      <c r="T15" s="621"/>
      <c r="U15" s="621"/>
      <c r="V15" s="621"/>
      <c r="W15" s="621"/>
      <c r="X15" s="621"/>
      <c r="Y15" s="622"/>
      <c r="Z15" s="673">
        <v>0</v>
      </c>
      <c r="AA15" s="673"/>
      <c r="AB15" s="673"/>
      <c r="AC15" s="673"/>
      <c r="AD15" s="674">
        <v>14232</v>
      </c>
      <c r="AE15" s="674"/>
      <c r="AF15" s="674"/>
      <c r="AG15" s="674"/>
      <c r="AH15" s="674"/>
      <c r="AI15" s="674"/>
      <c r="AJ15" s="674"/>
      <c r="AK15" s="674"/>
      <c r="AL15" s="643">
        <v>0.1</v>
      </c>
      <c r="AM15" s="675"/>
      <c r="AN15" s="675"/>
      <c r="AO15" s="676"/>
      <c r="AP15" s="617" t="s">
        <v>245</v>
      </c>
      <c r="AQ15" s="618"/>
      <c r="AR15" s="618"/>
      <c r="AS15" s="618"/>
      <c r="AT15" s="618"/>
      <c r="AU15" s="618"/>
      <c r="AV15" s="618"/>
      <c r="AW15" s="618"/>
      <c r="AX15" s="618"/>
      <c r="AY15" s="618"/>
      <c r="AZ15" s="618"/>
      <c r="BA15" s="618"/>
      <c r="BB15" s="618"/>
      <c r="BC15" s="618"/>
      <c r="BD15" s="618"/>
      <c r="BE15" s="618"/>
      <c r="BF15" s="619"/>
      <c r="BG15" s="620">
        <v>260452</v>
      </c>
      <c r="BH15" s="621"/>
      <c r="BI15" s="621"/>
      <c r="BJ15" s="621"/>
      <c r="BK15" s="621"/>
      <c r="BL15" s="621"/>
      <c r="BM15" s="621"/>
      <c r="BN15" s="622"/>
      <c r="BO15" s="673">
        <v>5.2</v>
      </c>
      <c r="BP15" s="673"/>
      <c r="BQ15" s="673"/>
      <c r="BR15" s="673"/>
      <c r="BS15" s="626" t="s">
        <v>113</v>
      </c>
      <c r="BT15" s="621"/>
      <c r="BU15" s="621"/>
      <c r="BV15" s="621"/>
      <c r="BW15" s="621"/>
      <c r="BX15" s="621"/>
      <c r="BY15" s="621"/>
      <c r="BZ15" s="621"/>
      <c r="CA15" s="621"/>
      <c r="CB15" s="656"/>
      <c r="CD15" s="657" t="s">
        <v>246</v>
      </c>
      <c r="CE15" s="654"/>
      <c r="CF15" s="654"/>
      <c r="CG15" s="654"/>
      <c r="CH15" s="654"/>
      <c r="CI15" s="654"/>
      <c r="CJ15" s="654"/>
      <c r="CK15" s="654"/>
      <c r="CL15" s="654"/>
      <c r="CM15" s="654"/>
      <c r="CN15" s="654"/>
      <c r="CO15" s="654"/>
      <c r="CP15" s="654"/>
      <c r="CQ15" s="655"/>
      <c r="CR15" s="620">
        <v>6385186</v>
      </c>
      <c r="CS15" s="621"/>
      <c r="CT15" s="621"/>
      <c r="CU15" s="621"/>
      <c r="CV15" s="621"/>
      <c r="CW15" s="621"/>
      <c r="CX15" s="621"/>
      <c r="CY15" s="622"/>
      <c r="CZ15" s="673">
        <v>21.5</v>
      </c>
      <c r="DA15" s="673"/>
      <c r="DB15" s="673"/>
      <c r="DC15" s="673"/>
      <c r="DD15" s="626">
        <v>4661919</v>
      </c>
      <c r="DE15" s="621"/>
      <c r="DF15" s="621"/>
      <c r="DG15" s="621"/>
      <c r="DH15" s="621"/>
      <c r="DI15" s="621"/>
      <c r="DJ15" s="621"/>
      <c r="DK15" s="621"/>
      <c r="DL15" s="621"/>
      <c r="DM15" s="621"/>
      <c r="DN15" s="621"/>
      <c r="DO15" s="621"/>
      <c r="DP15" s="622"/>
      <c r="DQ15" s="626">
        <v>1657642</v>
      </c>
      <c r="DR15" s="621"/>
      <c r="DS15" s="621"/>
      <c r="DT15" s="621"/>
      <c r="DU15" s="621"/>
      <c r="DV15" s="621"/>
      <c r="DW15" s="621"/>
      <c r="DX15" s="621"/>
      <c r="DY15" s="621"/>
      <c r="DZ15" s="621"/>
      <c r="EA15" s="621"/>
      <c r="EB15" s="621"/>
      <c r="EC15" s="656"/>
    </row>
    <row r="16" spans="2:143" ht="11.25" customHeight="1" x14ac:dyDescent="0.15">
      <c r="B16" s="617" t="s">
        <v>247</v>
      </c>
      <c r="C16" s="618"/>
      <c r="D16" s="618"/>
      <c r="E16" s="618"/>
      <c r="F16" s="618"/>
      <c r="G16" s="618"/>
      <c r="H16" s="618"/>
      <c r="I16" s="618"/>
      <c r="J16" s="618"/>
      <c r="K16" s="618"/>
      <c r="L16" s="618"/>
      <c r="M16" s="618"/>
      <c r="N16" s="618"/>
      <c r="O16" s="618"/>
      <c r="P16" s="618"/>
      <c r="Q16" s="619"/>
      <c r="R16" s="620">
        <v>9223272</v>
      </c>
      <c r="S16" s="621"/>
      <c r="T16" s="621"/>
      <c r="U16" s="621"/>
      <c r="V16" s="621"/>
      <c r="W16" s="621"/>
      <c r="X16" s="621"/>
      <c r="Y16" s="622"/>
      <c r="Z16" s="673">
        <v>30.4</v>
      </c>
      <c r="AA16" s="673"/>
      <c r="AB16" s="673"/>
      <c r="AC16" s="673"/>
      <c r="AD16" s="674">
        <v>8097899</v>
      </c>
      <c r="AE16" s="674"/>
      <c r="AF16" s="674"/>
      <c r="AG16" s="674"/>
      <c r="AH16" s="674"/>
      <c r="AI16" s="674"/>
      <c r="AJ16" s="674"/>
      <c r="AK16" s="674"/>
      <c r="AL16" s="643">
        <v>57.2</v>
      </c>
      <c r="AM16" s="675"/>
      <c r="AN16" s="675"/>
      <c r="AO16" s="676"/>
      <c r="AP16" s="617" t="s">
        <v>248</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249</v>
      </c>
      <c r="CE16" s="654"/>
      <c r="CF16" s="654"/>
      <c r="CG16" s="654"/>
      <c r="CH16" s="654"/>
      <c r="CI16" s="654"/>
      <c r="CJ16" s="654"/>
      <c r="CK16" s="654"/>
      <c r="CL16" s="654"/>
      <c r="CM16" s="654"/>
      <c r="CN16" s="654"/>
      <c r="CO16" s="654"/>
      <c r="CP16" s="654"/>
      <c r="CQ16" s="655"/>
      <c r="CR16" s="620">
        <v>53614</v>
      </c>
      <c r="CS16" s="621"/>
      <c r="CT16" s="621"/>
      <c r="CU16" s="621"/>
      <c r="CV16" s="621"/>
      <c r="CW16" s="621"/>
      <c r="CX16" s="621"/>
      <c r="CY16" s="622"/>
      <c r="CZ16" s="673">
        <v>0.2</v>
      </c>
      <c r="DA16" s="673"/>
      <c r="DB16" s="673"/>
      <c r="DC16" s="673"/>
      <c r="DD16" s="626" t="s">
        <v>113</v>
      </c>
      <c r="DE16" s="621"/>
      <c r="DF16" s="621"/>
      <c r="DG16" s="621"/>
      <c r="DH16" s="621"/>
      <c r="DI16" s="621"/>
      <c r="DJ16" s="621"/>
      <c r="DK16" s="621"/>
      <c r="DL16" s="621"/>
      <c r="DM16" s="621"/>
      <c r="DN16" s="621"/>
      <c r="DO16" s="621"/>
      <c r="DP16" s="622"/>
      <c r="DQ16" s="626">
        <v>43877</v>
      </c>
      <c r="DR16" s="621"/>
      <c r="DS16" s="621"/>
      <c r="DT16" s="621"/>
      <c r="DU16" s="621"/>
      <c r="DV16" s="621"/>
      <c r="DW16" s="621"/>
      <c r="DX16" s="621"/>
      <c r="DY16" s="621"/>
      <c r="DZ16" s="621"/>
      <c r="EA16" s="621"/>
      <c r="EB16" s="621"/>
      <c r="EC16" s="656"/>
    </row>
    <row r="17" spans="2:133" ht="11.25" customHeight="1" x14ac:dyDescent="0.15">
      <c r="B17" s="617" t="s">
        <v>250</v>
      </c>
      <c r="C17" s="618"/>
      <c r="D17" s="618"/>
      <c r="E17" s="618"/>
      <c r="F17" s="618"/>
      <c r="G17" s="618"/>
      <c r="H17" s="618"/>
      <c r="I17" s="618"/>
      <c r="J17" s="618"/>
      <c r="K17" s="618"/>
      <c r="L17" s="618"/>
      <c r="M17" s="618"/>
      <c r="N17" s="618"/>
      <c r="O17" s="618"/>
      <c r="P17" s="618"/>
      <c r="Q17" s="619"/>
      <c r="R17" s="620">
        <v>8097899</v>
      </c>
      <c r="S17" s="621"/>
      <c r="T17" s="621"/>
      <c r="U17" s="621"/>
      <c r="V17" s="621"/>
      <c r="W17" s="621"/>
      <c r="X17" s="621"/>
      <c r="Y17" s="622"/>
      <c r="Z17" s="673">
        <v>26.7</v>
      </c>
      <c r="AA17" s="673"/>
      <c r="AB17" s="673"/>
      <c r="AC17" s="673"/>
      <c r="AD17" s="674">
        <v>8097899</v>
      </c>
      <c r="AE17" s="674"/>
      <c r="AF17" s="674"/>
      <c r="AG17" s="674"/>
      <c r="AH17" s="674"/>
      <c r="AI17" s="674"/>
      <c r="AJ17" s="674"/>
      <c r="AK17" s="674"/>
      <c r="AL17" s="643">
        <v>57.2</v>
      </c>
      <c r="AM17" s="675"/>
      <c r="AN17" s="675"/>
      <c r="AO17" s="676"/>
      <c r="AP17" s="617" t="s">
        <v>251</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252</v>
      </c>
      <c r="CE17" s="654"/>
      <c r="CF17" s="654"/>
      <c r="CG17" s="654"/>
      <c r="CH17" s="654"/>
      <c r="CI17" s="654"/>
      <c r="CJ17" s="654"/>
      <c r="CK17" s="654"/>
      <c r="CL17" s="654"/>
      <c r="CM17" s="654"/>
      <c r="CN17" s="654"/>
      <c r="CO17" s="654"/>
      <c r="CP17" s="654"/>
      <c r="CQ17" s="655"/>
      <c r="CR17" s="620">
        <v>3681359</v>
      </c>
      <c r="CS17" s="621"/>
      <c r="CT17" s="621"/>
      <c r="CU17" s="621"/>
      <c r="CV17" s="621"/>
      <c r="CW17" s="621"/>
      <c r="CX17" s="621"/>
      <c r="CY17" s="622"/>
      <c r="CZ17" s="673">
        <v>12.4</v>
      </c>
      <c r="DA17" s="673"/>
      <c r="DB17" s="673"/>
      <c r="DC17" s="673"/>
      <c r="DD17" s="626" t="s">
        <v>113</v>
      </c>
      <c r="DE17" s="621"/>
      <c r="DF17" s="621"/>
      <c r="DG17" s="621"/>
      <c r="DH17" s="621"/>
      <c r="DI17" s="621"/>
      <c r="DJ17" s="621"/>
      <c r="DK17" s="621"/>
      <c r="DL17" s="621"/>
      <c r="DM17" s="621"/>
      <c r="DN17" s="621"/>
      <c r="DO17" s="621"/>
      <c r="DP17" s="622"/>
      <c r="DQ17" s="626">
        <v>3571564</v>
      </c>
      <c r="DR17" s="621"/>
      <c r="DS17" s="621"/>
      <c r="DT17" s="621"/>
      <c r="DU17" s="621"/>
      <c r="DV17" s="621"/>
      <c r="DW17" s="621"/>
      <c r="DX17" s="621"/>
      <c r="DY17" s="621"/>
      <c r="DZ17" s="621"/>
      <c r="EA17" s="621"/>
      <c r="EB17" s="621"/>
      <c r="EC17" s="656"/>
    </row>
    <row r="18" spans="2:133" ht="11.25" customHeight="1" x14ac:dyDescent="0.15">
      <c r="B18" s="617" t="s">
        <v>253</v>
      </c>
      <c r="C18" s="618"/>
      <c r="D18" s="618"/>
      <c r="E18" s="618"/>
      <c r="F18" s="618"/>
      <c r="G18" s="618"/>
      <c r="H18" s="618"/>
      <c r="I18" s="618"/>
      <c r="J18" s="618"/>
      <c r="K18" s="618"/>
      <c r="L18" s="618"/>
      <c r="M18" s="618"/>
      <c r="N18" s="618"/>
      <c r="O18" s="618"/>
      <c r="P18" s="618"/>
      <c r="Q18" s="619"/>
      <c r="R18" s="620">
        <v>1125373</v>
      </c>
      <c r="S18" s="621"/>
      <c r="T18" s="621"/>
      <c r="U18" s="621"/>
      <c r="V18" s="621"/>
      <c r="W18" s="621"/>
      <c r="X18" s="621"/>
      <c r="Y18" s="622"/>
      <c r="Z18" s="673">
        <v>3.7</v>
      </c>
      <c r="AA18" s="673"/>
      <c r="AB18" s="673"/>
      <c r="AC18" s="673"/>
      <c r="AD18" s="674" t="s">
        <v>113</v>
      </c>
      <c r="AE18" s="674"/>
      <c r="AF18" s="674"/>
      <c r="AG18" s="674"/>
      <c r="AH18" s="674"/>
      <c r="AI18" s="674"/>
      <c r="AJ18" s="674"/>
      <c r="AK18" s="674"/>
      <c r="AL18" s="643" t="s">
        <v>113</v>
      </c>
      <c r="AM18" s="675"/>
      <c r="AN18" s="675"/>
      <c r="AO18" s="676"/>
      <c r="AP18" s="617" t="s">
        <v>254</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255</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256</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257</v>
      </c>
      <c r="AQ19" s="618"/>
      <c r="AR19" s="618"/>
      <c r="AS19" s="618"/>
      <c r="AT19" s="618"/>
      <c r="AU19" s="618"/>
      <c r="AV19" s="618"/>
      <c r="AW19" s="618"/>
      <c r="AX19" s="618"/>
      <c r="AY19" s="618"/>
      <c r="AZ19" s="618"/>
      <c r="BA19" s="618"/>
      <c r="BB19" s="618"/>
      <c r="BC19" s="618"/>
      <c r="BD19" s="618"/>
      <c r="BE19" s="618"/>
      <c r="BF19" s="619"/>
      <c r="BG19" s="620">
        <v>3153</v>
      </c>
      <c r="BH19" s="621"/>
      <c r="BI19" s="621"/>
      <c r="BJ19" s="621"/>
      <c r="BK19" s="621"/>
      <c r="BL19" s="621"/>
      <c r="BM19" s="621"/>
      <c r="BN19" s="622"/>
      <c r="BO19" s="673">
        <v>0.1</v>
      </c>
      <c r="BP19" s="673"/>
      <c r="BQ19" s="673"/>
      <c r="BR19" s="673"/>
      <c r="BS19" s="626" t="s">
        <v>113</v>
      </c>
      <c r="BT19" s="621"/>
      <c r="BU19" s="621"/>
      <c r="BV19" s="621"/>
      <c r="BW19" s="621"/>
      <c r="BX19" s="621"/>
      <c r="BY19" s="621"/>
      <c r="BZ19" s="621"/>
      <c r="CA19" s="621"/>
      <c r="CB19" s="656"/>
      <c r="CD19" s="657" t="s">
        <v>258</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259</v>
      </c>
      <c r="C20" s="618"/>
      <c r="D20" s="618"/>
      <c r="E20" s="618"/>
      <c r="F20" s="618"/>
      <c r="G20" s="618"/>
      <c r="H20" s="618"/>
      <c r="I20" s="618"/>
      <c r="J20" s="618"/>
      <c r="K20" s="618"/>
      <c r="L20" s="618"/>
      <c r="M20" s="618"/>
      <c r="N20" s="618"/>
      <c r="O20" s="618"/>
      <c r="P20" s="618"/>
      <c r="Q20" s="619"/>
      <c r="R20" s="620">
        <v>15239001</v>
      </c>
      <c r="S20" s="621"/>
      <c r="T20" s="621"/>
      <c r="U20" s="621"/>
      <c r="V20" s="621"/>
      <c r="W20" s="621"/>
      <c r="X20" s="621"/>
      <c r="Y20" s="622"/>
      <c r="Z20" s="673">
        <v>50.2</v>
      </c>
      <c r="AA20" s="673"/>
      <c r="AB20" s="673"/>
      <c r="AC20" s="673"/>
      <c r="AD20" s="674">
        <v>14113628</v>
      </c>
      <c r="AE20" s="674"/>
      <c r="AF20" s="674"/>
      <c r="AG20" s="674"/>
      <c r="AH20" s="674"/>
      <c r="AI20" s="674"/>
      <c r="AJ20" s="674"/>
      <c r="AK20" s="674"/>
      <c r="AL20" s="643">
        <v>99.7</v>
      </c>
      <c r="AM20" s="675"/>
      <c r="AN20" s="675"/>
      <c r="AO20" s="676"/>
      <c r="AP20" s="617" t="s">
        <v>260</v>
      </c>
      <c r="AQ20" s="618"/>
      <c r="AR20" s="618"/>
      <c r="AS20" s="618"/>
      <c r="AT20" s="618"/>
      <c r="AU20" s="618"/>
      <c r="AV20" s="618"/>
      <c r="AW20" s="618"/>
      <c r="AX20" s="618"/>
      <c r="AY20" s="618"/>
      <c r="AZ20" s="618"/>
      <c r="BA20" s="618"/>
      <c r="BB20" s="618"/>
      <c r="BC20" s="618"/>
      <c r="BD20" s="618"/>
      <c r="BE20" s="618"/>
      <c r="BF20" s="619"/>
      <c r="BG20" s="620">
        <v>3153</v>
      </c>
      <c r="BH20" s="621"/>
      <c r="BI20" s="621"/>
      <c r="BJ20" s="621"/>
      <c r="BK20" s="621"/>
      <c r="BL20" s="621"/>
      <c r="BM20" s="621"/>
      <c r="BN20" s="622"/>
      <c r="BO20" s="673">
        <v>0.1</v>
      </c>
      <c r="BP20" s="673"/>
      <c r="BQ20" s="673"/>
      <c r="BR20" s="673"/>
      <c r="BS20" s="626" t="s">
        <v>113</v>
      </c>
      <c r="BT20" s="621"/>
      <c r="BU20" s="621"/>
      <c r="BV20" s="621"/>
      <c r="BW20" s="621"/>
      <c r="BX20" s="621"/>
      <c r="BY20" s="621"/>
      <c r="BZ20" s="621"/>
      <c r="CA20" s="621"/>
      <c r="CB20" s="656"/>
      <c r="CD20" s="657" t="s">
        <v>261</v>
      </c>
      <c r="CE20" s="654"/>
      <c r="CF20" s="654"/>
      <c r="CG20" s="654"/>
      <c r="CH20" s="654"/>
      <c r="CI20" s="654"/>
      <c r="CJ20" s="654"/>
      <c r="CK20" s="654"/>
      <c r="CL20" s="654"/>
      <c r="CM20" s="654"/>
      <c r="CN20" s="654"/>
      <c r="CO20" s="654"/>
      <c r="CP20" s="654"/>
      <c r="CQ20" s="655"/>
      <c r="CR20" s="620">
        <v>29656654</v>
      </c>
      <c r="CS20" s="621"/>
      <c r="CT20" s="621"/>
      <c r="CU20" s="621"/>
      <c r="CV20" s="621"/>
      <c r="CW20" s="621"/>
      <c r="CX20" s="621"/>
      <c r="CY20" s="622"/>
      <c r="CZ20" s="673">
        <v>100</v>
      </c>
      <c r="DA20" s="673"/>
      <c r="DB20" s="673"/>
      <c r="DC20" s="673"/>
      <c r="DD20" s="626">
        <v>8383889</v>
      </c>
      <c r="DE20" s="621"/>
      <c r="DF20" s="621"/>
      <c r="DG20" s="621"/>
      <c r="DH20" s="621"/>
      <c r="DI20" s="621"/>
      <c r="DJ20" s="621"/>
      <c r="DK20" s="621"/>
      <c r="DL20" s="621"/>
      <c r="DM20" s="621"/>
      <c r="DN20" s="621"/>
      <c r="DO20" s="621"/>
      <c r="DP20" s="622"/>
      <c r="DQ20" s="626">
        <v>16593090</v>
      </c>
      <c r="DR20" s="621"/>
      <c r="DS20" s="621"/>
      <c r="DT20" s="621"/>
      <c r="DU20" s="621"/>
      <c r="DV20" s="621"/>
      <c r="DW20" s="621"/>
      <c r="DX20" s="621"/>
      <c r="DY20" s="621"/>
      <c r="DZ20" s="621"/>
      <c r="EA20" s="621"/>
      <c r="EB20" s="621"/>
      <c r="EC20" s="656"/>
    </row>
    <row r="21" spans="2:133" ht="11.25" customHeight="1" x14ac:dyDescent="0.15">
      <c r="B21" s="617" t="s">
        <v>262</v>
      </c>
      <c r="C21" s="618"/>
      <c r="D21" s="618"/>
      <c r="E21" s="618"/>
      <c r="F21" s="618"/>
      <c r="G21" s="618"/>
      <c r="H21" s="618"/>
      <c r="I21" s="618"/>
      <c r="J21" s="618"/>
      <c r="K21" s="618"/>
      <c r="L21" s="618"/>
      <c r="M21" s="618"/>
      <c r="N21" s="618"/>
      <c r="O21" s="618"/>
      <c r="P21" s="618"/>
      <c r="Q21" s="619"/>
      <c r="R21" s="620">
        <v>5740</v>
      </c>
      <c r="S21" s="621"/>
      <c r="T21" s="621"/>
      <c r="U21" s="621"/>
      <c r="V21" s="621"/>
      <c r="W21" s="621"/>
      <c r="X21" s="621"/>
      <c r="Y21" s="622"/>
      <c r="Z21" s="673">
        <v>0</v>
      </c>
      <c r="AA21" s="673"/>
      <c r="AB21" s="673"/>
      <c r="AC21" s="673"/>
      <c r="AD21" s="674">
        <v>5740</v>
      </c>
      <c r="AE21" s="674"/>
      <c r="AF21" s="674"/>
      <c r="AG21" s="674"/>
      <c r="AH21" s="674"/>
      <c r="AI21" s="674"/>
      <c r="AJ21" s="674"/>
      <c r="AK21" s="674"/>
      <c r="AL21" s="643">
        <v>0</v>
      </c>
      <c r="AM21" s="675"/>
      <c r="AN21" s="675"/>
      <c r="AO21" s="676"/>
      <c r="AP21" s="711" t="s">
        <v>263</v>
      </c>
      <c r="AQ21" s="721"/>
      <c r="AR21" s="721"/>
      <c r="AS21" s="721"/>
      <c r="AT21" s="721"/>
      <c r="AU21" s="721"/>
      <c r="AV21" s="721"/>
      <c r="AW21" s="721"/>
      <c r="AX21" s="721"/>
      <c r="AY21" s="721"/>
      <c r="AZ21" s="721"/>
      <c r="BA21" s="721"/>
      <c r="BB21" s="721"/>
      <c r="BC21" s="721"/>
      <c r="BD21" s="721"/>
      <c r="BE21" s="721"/>
      <c r="BF21" s="713"/>
      <c r="BG21" s="620">
        <v>3153</v>
      </c>
      <c r="BH21" s="621"/>
      <c r="BI21" s="621"/>
      <c r="BJ21" s="621"/>
      <c r="BK21" s="621"/>
      <c r="BL21" s="621"/>
      <c r="BM21" s="621"/>
      <c r="BN21" s="622"/>
      <c r="BO21" s="673">
        <v>0.1</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264</v>
      </c>
      <c r="C22" s="618"/>
      <c r="D22" s="618"/>
      <c r="E22" s="618"/>
      <c r="F22" s="618"/>
      <c r="G22" s="618"/>
      <c r="H22" s="618"/>
      <c r="I22" s="618"/>
      <c r="J22" s="618"/>
      <c r="K22" s="618"/>
      <c r="L22" s="618"/>
      <c r="M22" s="618"/>
      <c r="N22" s="618"/>
      <c r="O22" s="618"/>
      <c r="P22" s="618"/>
      <c r="Q22" s="619"/>
      <c r="R22" s="620">
        <v>143296</v>
      </c>
      <c r="S22" s="621"/>
      <c r="T22" s="621"/>
      <c r="U22" s="621"/>
      <c r="V22" s="621"/>
      <c r="W22" s="621"/>
      <c r="X22" s="621"/>
      <c r="Y22" s="622"/>
      <c r="Z22" s="673">
        <v>0.5</v>
      </c>
      <c r="AA22" s="673"/>
      <c r="AB22" s="673"/>
      <c r="AC22" s="673"/>
      <c r="AD22" s="674">
        <v>1434</v>
      </c>
      <c r="AE22" s="674"/>
      <c r="AF22" s="674"/>
      <c r="AG22" s="674"/>
      <c r="AH22" s="674"/>
      <c r="AI22" s="674"/>
      <c r="AJ22" s="674"/>
      <c r="AK22" s="674"/>
      <c r="AL22" s="643">
        <v>0</v>
      </c>
      <c r="AM22" s="675"/>
      <c r="AN22" s="675"/>
      <c r="AO22" s="676"/>
      <c r="AP22" s="711" t="s">
        <v>265</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266</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267</v>
      </c>
      <c r="C23" s="618"/>
      <c r="D23" s="618"/>
      <c r="E23" s="618"/>
      <c r="F23" s="618"/>
      <c r="G23" s="618"/>
      <c r="H23" s="618"/>
      <c r="I23" s="618"/>
      <c r="J23" s="618"/>
      <c r="K23" s="618"/>
      <c r="L23" s="618"/>
      <c r="M23" s="618"/>
      <c r="N23" s="618"/>
      <c r="O23" s="618"/>
      <c r="P23" s="618"/>
      <c r="Q23" s="619"/>
      <c r="R23" s="620">
        <v>476339</v>
      </c>
      <c r="S23" s="621"/>
      <c r="T23" s="621"/>
      <c r="U23" s="621"/>
      <c r="V23" s="621"/>
      <c r="W23" s="621"/>
      <c r="X23" s="621"/>
      <c r="Y23" s="622"/>
      <c r="Z23" s="673">
        <v>1.6</v>
      </c>
      <c r="AA23" s="673"/>
      <c r="AB23" s="673"/>
      <c r="AC23" s="673"/>
      <c r="AD23" s="674">
        <v>21642</v>
      </c>
      <c r="AE23" s="674"/>
      <c r="AF23" s="674"/>
      <c r="AG23" s="674"/>
      <c r="AH23" s="674"/>
      <c r="AI23" s="674"/>
      <c r="AJ23" s="674"/>
      <c r="AK23" s="674"/>
      <c r="AL23" s="643">
        <v>0.2</v>
      </c>
      <c r="AM23" s="675"/>
      <c r="AN23" s="675"/>
      <c r="AO23" s="676"/>
      <c r="AP23" s="711" t="s">
        <v>268</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207</v>
      </c>
      <c r="CE23" s="726"/>
      <c r="CF23" s="726"/>
      <c r="CG23" s="726"/>
      <c r="CH23" s="726"/>
      <c r="CI23" s="726"/>
      <c r="CJ23" s="726"/>
      <c r="CK23" s="726"/>
      <c r="CL23" s="726"/>
      <c r="CM23" s="726"/>
      <c r="CN23" s="726"/>
      <c r="CO23" s="726"/>
      <c r="CP23" s="726"/>
      <c r="CQ23" s="727"/>
      <c r="CR23" s="725" t="s">
        <v>269</v>
      </c>
      <c r="CS23" s="726"/>
      <c r="CT23" s="726"/>
      <c r="CU23" s="726"/>
      <c r="CV23" s="726"/>
      <c r="CW23" s="726"/>
      <c r="CX23" s="726"/>
      <c r="CY23" s="727"/>
      <c r="CZ23" s="725" t="s">
        <v>270</v>
      </c>
      <c r="DA23" s="726"/>
      <c r="DB23" s="726"/>
      <c r="DC23" s="727"/>
      <c r="DD23" s="725" t="s">
        <v>271</v>
      </c>
      <c r="DE23" s="726"/>
      <c r="DF23" s="726"/>
      <c r="DG23" s="726"/>
      <c r="DH23" s="726"/>
      <c r="DI23" s="726"/>
      <c r="DJ23" s="726"/>
      <c r="DK23" s="727"/>
      <c r="DL23" s="728" t="s">
        <v>272</v>
      </c>
      <c r="DM23" s="729"/>
      <c r="DN23" s="729"/>
      <c r="DO23" s="729"/>
      <c r="DP23" s="729"/>
      <c r="DQ23" s="729"/>
      <c r="DR23" s="729"/>
      <c r="DS23" s="729"/>
      <c r="DT23" s="729"/>
      <c r="DU23" s="729"/>
      <c r="DV23" s="730"/>
      <c r="DW23" s="725" t="s">
        <v>273</v>
      </c>
      <c r="DX23" s="726"/>
      <c r="DY23" s="726"/>
      <c r="DZ23" s="726"/>
      <c r="EA23" s="726"/>
      <c r="EB23" s="726"/>
      <c r="EC23" s="727"/>
    </row>
    <row r="24" spans="2:133" ht="11.25" customHeight="1" x14ac:dyDescent="0.15">
      <c r="B24" s="617" t="s">
        <v>274</v>
      </c>
      <c r="C24" s="618"/>
      <c r="D24" s="618"/>
      <c r="E24" s="618"/>
      <c r="F24" s="618"/>
      <c r="G24" s="618"/>
      <c r="H24" s="618"/>
      <c r="I24" s="618"/>
      <c r="J24" s="618"/>
      <c r="K24" s="618"/>
      <c r="L24" s="618"/>
      <c r="M24" s="618"/>
      <c r="N24" s="618"/>
      <c r="O24" s="618"/>
      <c r="P24" s="618"/>
      <c r="Q24" s="619"/>
      <c r="R24" s="620">
        <v>128400</v>
      </c>
      <c r="S24" s="621"/>
      <c r="T24" s="621"/>
      <c r="U24" s="621"/>
      <c r="V24" s="621"/>
      <c r="W24" s="621"/>
      <c r="X24" s="621"/>
      <c r="Y24" s="622"/>
      <c r="Z24" s="673">
        <v>0.4</v>
      </c>
      <c r="AA24" s="673"/>
      <c r="AB24" s="673"/>
      <c r="AC24" s="673"/>
      <c r="AD24" s="674">
        <v>1</v>
      </c>
      <c r="AE24" s="674"/>
      <c r="AF24" s="674"/>
      <c r="AG24" s="674"/>
      <c r="AH24" s="674"/>
      <c r="AI24" s="674"/>
      <c r="AJ24" s="674"/>
      <c r="AK24" s="674"/>
      <c r="AL24" s="643">
        <v>0</v>
      </c>
      <c r="AM24" s="675"/>
      <c r="AN24" s="675"/>
      <c r="AO24" s="676"/>
      <c r="AP24" s="711" t="s">
        <v>275</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276</v>
      </c>
      <c r="CE24" s="678"/>
      <c r="CF24" s="678"/>
      <c r="CG24" s="678"/>
      <c r="CH24" s="678"/>
      <c r="CI24" s="678"/>
      <c r="CJ24" s="678"/>
      <c r="CK24" s="678"/>
      <c r="CL24" s="678"/>
      <c r="CM24" s="678"/>
      <c r="CN24" s="678"/>
      <c r="CO24" s="678"/>
      <c r="CP24" s="678"/>
      <c r="CQ24" s="679"/>
      <c r="CR24" s="670">
        <v>11552183</v>
      </c>
      <c r="CS24" s="671"/>
      <c r="CT24" s="671"/>
      <c r="CU24" s="671"/>
      <c r="CV24" s="671"/>
      <c r="CW24" s="671"/>
      <c r="CX24" s="671"/>
      <c r="CY24" s="718"/>
      <c r="CZ24" s="722">
        <v>39</v>
      </c>
      <c r="DA24" s="723"/>
      <c r="DB24" s="723"/>
      <c r="DC24" s="724"/>
      <c r="DD24" s="717">
        <v>8707007</v>
      </c>
      <c r="DE24" s="671"/>
      <c r="DF24" s="671"/>
      <c r="DG24" s="671"/>
      <c r="DH24" s="671"/>
      <c r="DI24" s="671"/>
      <c r="DJ24" s="671"/>
      <c r="DK24" s="718"/>
      <c r="DL24" s="717">
        <v>8601204</v>
      </c>
      <c r="DM24" s="671"/>
      <c r="DN24" s="671"/>
      <c r="DO24" s="671"/>
      <c r="DP24" s="671"/>
      <c r="DQ24" s="671"/>
      <c r="DR24" s="671"/>
      <c r="DS24" s="671"/>
      <c r="DT24" s="671"/>
      <c r="DU24" s="671"/>
      <c r="DV24" s="718"/>
      <c r="DW24" s="719">
        <v>57.9</v>
      </c>
      <c r="DX24" s="688"/>
      <c r="DY24" s="688"/>
      <c r="DZ24" s="688"/>
      <c r="EA24" s="688"/>
      <c r="EB24" s="688"/>
      <c r="EC24" s="720"/>
    </row>
    <row r="25" spans="2:133" ht="11.25" customHeight="1" x14ac:dyDescent="0.15">
      <c r="B25" s="617" t="s">
        <v>277</v>
      </c>
      <c r="C25" s="618"/>
      <c r="D25" s="618"/>
      <c r="E25" s="618"/>
      <c r="F25" s="618"/>
      <c r="G25" s="618"/>
      <c r="H25" s="618"/>
      <c r="I25" s="618"/>
      <c r="J25" s="618"/>
      <c r="K25" s="618"/>
      <c r="L25" s="618"/>
      <c r="M25" s="618"/>
      <c r="N25" s="618"/>
      <c r="O25" s="618"/>
      <c r="P25" s="618"/>
      <c r="Q25" s="619"/>
      <c r="R25" s="620">
        <v>2465315</v>
      </c>
      <c r="S25" s="621"/>
      <c r="T25" s="621"/>
      <c r="U25" s="621"/>
      <c r="V25" s="621"/>
      <c r="W25" s="621"/>
      <c r="X25" s="621"/>
      <c r="Y25" s="622"/>
      <c r="Z25" s="673">
        <v>8.1</v>
      </c>
      <c r="AA25" s="673"/>
      <c r="AB25" s="673"/>
      <c r="AC25" s="673"/>
      <c r="AD25" s="674" t="s">
        <v>113</v>
      </c>
      <c r="AE25" s="674"/>
      <c r="AF25" s="674"/>
      <c r="AG25" s="674"/>
      <c r="AH25" s="674"/>
      <c r="AI25" s="674"/>
      <c r="AJ25" s="674"/>
      <c r="AK25" s="674"/>
      <c r="AL25" s="643" t="s">
        <v>113</v>
      </c>
      <c r="AM25" s="675"/>
      <c r="AN25" s="675"/>
      <c r="AO25" s="676"/>
      <c r="AP25" s="711" t="s">
        <v>278</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279</v>
      </c>
      <c r="CE25" s="654"/>
      <c r="CF25" s="654"/>
      <c r="CG25" s="654"/>
      <c r="CH25" s="654"/>
      <c r="CI25" s="654"/>
      <c r="CJ25" s="654"/>
      <c r="CK25" s="654"/>
      <c r="CL25" s="654"/>
      <c r="CM25" s="654"/>
      <c r="CN25" s="654"/>
      <c r="CO25" s="654"/>
      <c r="CP25" s="654"/>
      <c r="CQ25" s="655"/>
      <c r="CR25" s="620">
        <v>4207844</v>
      </c>
      <c r="CS25" s="639"/>
      <c r="CT25" s="639"/>
      <c r="CU25" s="639"/>
      <c r="CV25" s="639"/>
      <c r="CW25" s="639"/>
      <c r="CX25" s="639"/>
      <c r="CY25" s="640"/>
      <c r="CZ25" s="623">
        <v>14.2</v>
      </c>
      <c r="DA25" s="641"/>
      <c r="DB25" s="641"/>
      <c r="DC25" s="642"/>
      <c r="DD25" s="626">
        <v>4056051</v>
      </c>
      <c r="DE25" s="639"/>
      <c r="DF25" s="639"/>
      <c r="DG25" s="639"/>
      <c r="DH25" s="639"/>
      <c r="DI25" s="639"/>
      <c r="DJ25" s="639"/>
      <c r="DK25" s="640"/>
      <c r="DL25" s="626">
        <v>3954506</v>
      </c>
      <c r="DM25" s="639"/>
      <c r="DN25" s="639"/>
      <c r="DO25" s="639"/>
      <c r="DP25" s="639"/>
      <c r="DQ25" s="639"/>
      <c r="DR25" s="639"/>
      <c r="DS25" s="639"/>
      <c r="DT25" s="639"/>
      <c r="DU25" s="639"/>
      <c r="DV25" s="640"/>
      <c r="DW25" s="643">
        <v>26.6</v>
      </c>
      <c r="DX25" s="644"/>
      <c r="DY25" s="644"/>
      <c r="DZ25" s="644"/>
      <c r="EA25" s="644"/>
      <c r="EB25" s="644"/>
      <c r="EC25" s="645"/>
    </row>
    <row r="26" spans="2:133" ht="11.25" customHeight="1" x14ac:dyDescent="0.15">
      <c r="B26" s="714" t="s">
        <v>280</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281</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282</v>
      </c>
      <c r="CE26" s="654"/>
      <c r="CF26" s="654"/>
      <c r="CG26" s="654"/>
      <c r="CH26" s="654"/>
      <c r="CI26" s="654"/>
      <c r="CJ26" s="654"/>
      <c r="CK26" s="654"/>
      <c r="CL26" s="654"/>
      <c r="CM26" s="654"/>
      <c r="CN26" s="654"/>
      <c r="CO26" s="654"/>
      <c r="CP26" s="654"/>
      <c r="CQ26" s="655"/>
      <c r="CR26" s="620">
        <v>2690747</v>
      </c>
      <c r="CS26" s="621"/>
      <c r="CT26" s="621"/>
      <c r="CU26" s="621"/>
      <c r="CV26" s="621"/>
      <c r="CW26" s="621"/>
      <c r="CX26" s="621"/>
      <c r="CY26" s="622"/>
      <c r="CZ26" s="623">
        <v>9.1</v>
      </c>
      <c r="DA26" s="641"/>
      <c r="DB26" s="641"/>
      <c r="DC26" s="642"/>
      <c r="DD26" s="626">
        <v>2674851</v>
      </c>
      <c r="DE26" s="621"/>
      <c r="DF26" s="621"/>
      <c r="DG26" s="621"/>
      <c r="DH26" s="621"/>
      <c r="DI26" s="621"/>
      <c r="DJ26" s="621"/>
      <c r="DK26" s="622"/>
      <c r="DL26" s="626" t="s">
        <v>219</v>
      </c>
      <c r="DM26" s="621"/>
      <c r="DN26" s="621"/>
      <c r="DO26" s="621"/>
      <c r="DP26" s="621"/>
      <c r="DQ26" s="621"/>
      <c r="DR26" s="621"/>
      <c r="DS26" s="621"/>
      <c r="DT26" s="621"/>
      <c r="DU26" s="621"/>
      <c r="DV26" s="622"/>
      <c r="DW26" s="643" t="s">
        <v>219</v>
      </c>
      <c r="DX26" s="644"/>
      <c r="DY26" s="644"/>
      <c r="DZ26" s="644"/>
      <c r="EA26" s="644"/>
      <c r="EB26" s="644"/>
      <c r="EC26" s="645"/>
    </row>
    <row r="27" spans="2:133" ht="11.25" customHeight="1" x14ac:dyDescent="0.15">
      <c r="B27" s="617" t="s">
        <v>283</v>
      </c>
      <c r="C27" s="618"/>
      <c r="D27" s="618"/>
      <c r="E27" s="618"/>
      <c r="F27" s="618"/>
      <c r="G27" s="618"/>
      <c r="H27" s="618"/>
      <c r="I27" s="618"/>
      <c r="J27" s="618"/>
      <c r="K27" s="618"/>
      <c r="L27" s="618"/>
      <c r="M27" s="618"/>
      <c r="N27" s="618"/>
      <c r="O27" s="618"/>
      <c r="P27" s="618"/>
      <c r="Q27" s="619"/>
      <c r="R27" s="620">
        <v>1481283</v>
      </c>
      <c r="S27" s="621"/>
      <c r="T27" s="621"/>
      <c r="U27" s="621"/>
      <c r="V27" s="621"/>
      <c r="W27" s="621"/>
      <c r="X27" s="621"/>
      <c r="Y27" s="622"/>
      <c r="Z27" s="673">
        <v>4.9000000000000004</v>
      </c>
      <c r="AA27" s="673"/>
      <c r="AB27" s="673"/>
      <c r="AC27" s="673"/>
      <c r="AD27" s="674" t="s">
        <v>113</v>
      </c>
      <c r="AE27" s="674"/>
      <c r="AF27" s="674"/>
      <c r="AG27" s="674"/>
      <c r="AH27" s="674"/>
      <c r="AI27" s="674"/>
      <c r="AJ27" s="674"/>
      <c r="AK27" s="674"/>
      <c r="AL27" s="643" t="s">
        <v>113</v>
      </c>
      <c r="AM27" s="675"/>
      <c r="AN27" s="675"/>
      <c r="AO27" s="676"/>
      <c r="AP27" s="617" t="s">
        <v>284</v>
      </c>
      <c r="AQ27" s="618"/>
      <c r="AR27" s="618"/>
      <c r="AS27" s="618"/>
      <c r="AT27" s="618"/>
      <c r="AU27" s="618"/>
      <c r="AV27" s="618"/>
      <c r="AW27" s="618"/>
      <c r="AX27" s="618"/>
      <c r="AY27" s="618"/>
      <c r="AZ27" s="618"/>
      <c r="BA27" s="618"/>
      <c r="BB27" s="618"/>
      <c r="BC27" s="618"/>
      <c r="BD27" s="618"/>
      <c r="BE27" s="618"/>
      <c r="BF27" s="619"/>
      <c r="BG27" s="620">
        <v>5049472</v>
      </c>
      <c r="BH27" s="621"/>
      <c r="BI27" s="621"/>
      <c r="BJ27" s="621"/>
      <c r="BK27" s="621"/>
      <c r="BL27" s="621"/>
      <c r="BM27" s="621"/>
      <c r="BN27" s="622"/>
      <c r="BO27" s="673">
        <v>100</v>
      </c>
      <c r="BP27" s="673"/>
      <c r="BQ27" s="673"/>
      <c r="BR27" s="673"/>
      <c r="BS27" s="626">
        <v>394429</v>
      </c>
      <c r="BT27" s="621"/>
      <c r="BU27" s="621"/>
      <c r="BV27" s="621"/>
      <c r="BW27" s="621"/>
      <c r="BX27" s="621"/>
      <c r="BY27" s="621"/>
      <c r="BZ27" s="621"/>
      <c r="CA27" s="621"/>
      <c r="CB27" s="656"/>
      <c r="CD27" s="657" t="s">
        <v>285</v>
      </c>
      <c r="CE27" s="654"/>
      <c r="CF27" s="654"/>
      <c r="CG27" s="654"/>
      <c r="CH27" s="654"/>
      <c r="CI27" s="654"/>
      <c r="CJ27" s="654"/>
      <c r="CK27" s="654"/>
      <c r="CL27" s="654"/>
      <c r="CM27" s="654"/>
      <c r="CN27" s="654"/>
      <c r="CO27" s="654"/>
      <c r="CP27" s="654"/>
      <c r="CQ27" s="655"/>
      <c r="CR27" s="620">
        <v>3662980</v>
      </c>
      <c r="CS27" s="639"/>
      <c r="CT27" s="639"/>
      <c r="CU27" s="639"/>
      <c r="CV27" s="639"/>
      <c r="CW27" s="639"/>
      <c r="CX27" s="639"/>
      <c r="CY27" s="640"/>
      <c r="CZ27" s="623">
        <v>12.4</v>
      </c>
      <c r="DA27" s="641"/>
      <c r="DB27" s="641"/>
      <c r="DC27" s="642"/>
      <c r="DD27" s="626">
        <v>1079392</v>
      </c>
      <c r="DE27" s="639"/>
      <c r="DF27" s="639"/>
      <c r="DG27" s="639"/>
      <c r="DH27" s="639"/>
      <c r="DI27" s="639"/>
      <c r="DJ27" s="639"/>
      <c r="DK27" s="640"/>
      <c r="DL27" s="626">
        <v>1075134</v>
      </c>
      <c r="DM27" s="639"/>
      <c r="DN27" s="639"/>
      <c r="DO27" s="639"/>
      <c r="DP27" s="639"/>
      <c r="DQ27" s="639"/>
      <c r="DR27" s="639"/>
      <c r="DS27" s="639"/>
      <c r="DT27" s="639"/>
      <c r="DU27" s="639"/>
      <c r="DV27" s="640"/>
      <c r="DW27" s="643">
        <v>7.2</v>
      </c>
      <c r="DX27" s="644"/>
      <c r="DY27" s="644"/>
      <c r="DZ27" s="644"/>
      <c r="EA27" s="644"/>
      <c r="EB27" s="644"/>
      <c r="EC27" s="645"/>
    </row>
    <row r="28" spans="2:133" ht="11.25" customHeight="1" x14ac:dyDescent="0.15">
      <c r="B28" s="617" t="s">
        <v>286</v>
      </c>
      <c r="C28" s="618"/>
      <c r="D28" s="618"/>
      <c r="E28" s="618"/>
      <c r="F28" s="618"/>
      <c r="G28" s="618"/>
      <c r="H28" s="618"/>
      <c r="I28" s="618"/>
      <c r="J28" s="618"/>
      <c r="K28" s="618"/>
      <c r="L28" s="618"/>
      <c r="M28" s="618"/>
      <c r="N28" s="618"/>
      <c r="O28" s="618"/>
      <c r="P28" s="618"/>
      <c r="Q28" s="619"/>
      <c r="R28" s="620">
        <v>45300</v>
      </c>
      <c r="S28" s="621"/>
      <c r="T28" s="621"/>
      <c r="U28" s="621"/>
      <c r="V28" s="621"/>
      <c r="W28" s="621"/>
      <c r="X28" s="621"/>
      <c r="Y28" s="622"/>
      <c r="Z28" s="673">
        <v>0.1</v>
      </c>
      <c r="AA28" s="673"/>
      <c r="AB28" s="673"/>
      <c r="AC28" s="673"/>
      <c r="AD28" s="674">
        <v>5021</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287</v>
      </c>
      <c r="CE28" s="654"/>
      <c r="CF28" s="654"/>
      <c r="CG28" s="654"/>
      <c r="CH28" s="654"/>
      <c r="CI28" s="654"/>
      <c r="CJ28" s="654"/>
      <c r="CK28" s="654"/>
      <c r="CL28" s="654"/>
      <c r="CM28" s="654"/>
      <c r="CN28" s="654"/>
      <c r="CO28" s="654"/>
      <c r="CP28" s="654"/>
      <c r="CQ28" s="655"/>
      <c r="CR28" s="620">
        <v>3681359</v>
      </c>
      <c r="CS28" s="621"/>
      <c r="CT28" s="621"/>
      <c r="CU28" s="621"/>
      <c r="CV28" s="621"/>
      <c r="CW28" s="621"/>
      <c r="CX28" s="621"/>
      <c r="CY28" s="622"/>
      <c r="CZ28" s="623">
        <v>12.4</v>
      </c>
      <c r="DA28" s="641"/>
      <c r="DB28" s="641"/>
      <c r="DC28" s="642"/>
      <c r="DD28" s="626">
        <v>3571564</v>
      </c>
      <c r="DE28" s="621"/>
      <c r="DF28" s="621"/>
      <c r="DG28" s="621"/>
      <c r="DH28" s="621"/>
      <c r="DI28" s="621"/>
      <c r="DJ28" s="621"/>
      <c r="DK28" s="622"/>
      <c r="DL28" s="626">
        <v>3571564</v>
      </c>
      <c r="DM28" s="621"/>
      <c r="DN28" s="621"/>
      <c r="DO28" s="621"/>
      <c r="DP28" s="621"/>
      <c r="DQ28" s="621"/>
      <c r="DR28" s="621"/>
      <c r="DS28" s="621"/>
      <c r="DT28" s="621"/>
      <c r="DU28" s="621"/>
      <c r="DV28" s="622"/>
      <c r="DW28" s="643">
        <v>24</v>
      </c>
      <c r="DX28" s="644"/>
      <c r="DY28" s="644"/>
      <c r="DZ28" s="644"/>
      <c r="EA28" s="644"/>
      <c r="EB28" s="644"/>
      <c r="EC28" s="645"/>
    </row>
    <row r="29" spans="2:133" ht="11.25" customHeight="1" x14ac:dyDescent="0.15">
      <c r="B29" s="617" t="s">
        <v>288</v>
      </c>
      <c r="C29" s="618"/>
      <c r="D29" s="618"/>
      <c r="E29" s="618"/>
      <c r="F29" s="618"/>
      <c r="G29" s="618"/>
      <c r="H29" s="618"/>
      <c r="I29" s="618"/>
      <c r="J29" s="618"/>
      <c r="K29" s="618"/>
      <c r="L29" s="618"/>
      <c r="M29" s="618"/>
      <c r="N29" s="618"/>
      <c r="O29" s="618"/>
      <c r="P29" s="618"/>
      <c r="Q29" s="619"/>
      <c r="R29" s="620">
        <v>364171</v>
      </c>
      <c r="S29" s="621"/>
      <c r="T29" s="621"/>
      <c r="U29" s="621"/>
      <c r="V29" s="621"/>
      <c r="W29" s="621"/>
      <c r="X29" s="621"/>
      <c r="Y29" s="622"/>
      <c r="Z29" s="673">
        <v>1.2</v>
      </c>
      <c r="AA29" s="673"/>
      <c r="AB29" s="673"/>
      <c r="AC29" s="673"/>
      <c r="AD29" s="674" t="s">
        <v>113</v>
      </c>
      <c r="AE29" s="674"/>
      <c r="AF29" s="674"/>
      <c r="AG29" s="674"/>
      <c r="AH29" s="674"/>
      <c r="AI29" s="674"/>
      <c r="AJ29" s="674"/>
      <c r="AK29" s="674"/>
      <c r="AL29" s="643" t="s">
        <v>113</v>
      </c>
      <c r="AM29" s="675"/>
      <c r="AN29" s="675"/>
      <c r="AO29" s="676"/>
      <c r="AP29" s="680" t="s">
        <v>207</v>
      </c>
      <c r="AQ29" s="681"/>
      <c r="AR29" s="681"/>
      <c r="AS29" s="681"/>
      <c r="AT29" s="681"/>
      <c r="AU29" s="681"/>
      <c r="AV29" s="681"/>
      <c r="AW29" s="681"/>
      <c r="AX29" s="681"/>
      <c r="AY29" s="681"/>
      <c r="AZ29" s="681"/>
      <c r="BA29" s="681"/>
      <c r="BB29" s="681"/>
      <c r="BC29" s="681"/>
      <c r="BD29" s="681"/>
      <c r="BE29" s="681"/>
      <c r="BF29" s="682"/>
      <c r="BG29" s="680" t="s">
        <v>289</v>
      </c>
      <c r="BH29" s="696"/>
      <c r="BI29" s="696"/>
      <c r="BJ29" s="696"/>
      <c r="BK29" s="696"/>
      <c r="BL29" s="696"/>
      <c r="BM29" s="696"/>
      <c r="BN29" s="696"/>
      <c r="BO29" s="696"/>
      <c r="BP29" s="696"/>
      <c r="BQ29" s="697"/>
      <c r="BR29" s="680" t="s">
        <v>290</v>
      </c>
      <c r="BS29" s="696"/>
      <c r="BT29" s="696"/>
      <c r="BU29" s="696"/>
      <c r="BV29" s="696"/>
      <c r="BW29" s="696"/>
      <c r="BX29" s="696"/>
      <c r="BY29" s="696"/>
      <c r="BZ29" s="696"/>
      <c r="CA29" s="696"/>
      <c r="CB29" s="697"/>
      <c r="CD29" s="690" t="s">
        <v>291</v>
      </c>
      <c r="CE29" s="691"/>
      <c r="CF29" s="657" t="s">
        <v>58</v>
      </c>
      <c r="CG29" s="654"/>
      <c r="CH29" s="654"/>
      <c r="CI29" s="654"/>
      <c r="CJ29" s="654"/>
      <c r="CK29" s="654"/>
      <c r="CL29" s="654"/>
      <c r="CM29" s="654"/>
      <c r="CN29" s="654"/>
      <c r="CO29" s="654"/>
      <c r="CP29" s="654"/>
      <c r="CQ29" s="655"/>
      <c r="CR29" s="620">
        <v>3679256</v>
      </c>
      <c r="CS29" s="639"/>
      <c r="CT29" s="639"/>
      <c r="CU29" s="639"/>
      <c r="CV29" s="639"/>
      <c r="CW29" s="639"/>
      <c r="CX29" s="639"/>
      <c r="CY29" s="640"/>
      <c r="CZ29" s="623">
        <v>12.4</v>
      </c>
      <c r="DA29" s="641"/>
      <c r="DB29" s="641"/>
      <c r="DC29" s="642"/>
      <c r="DD29" s="626">
        <v>3569461</v>
      </c>
      <c r="DE29" s="639"/>
      <c r="DF29" s="639"/>
      <c r="DG29" s="639"/>
      <c r="DH29" s="639"/>
      <c r="DI29" s="639"/>
      <c r="DJ29" s="639"/>
      <c r="DK29" s="640"/>
      <c r="DL29" s="626">
        <v>3569461</v>
      </c>
      <c r="DM29" s="639"/>
      <c r="DN29" s="639"/>
      <c r="DO29" s="639"/>
      <c r="DP29" s="639"/>
      <c r="DQ29" s="639"/>
      <c r="DR29" s="639"/>
      <c r="DS29" s="639"/>
      <c r="DT29" s="639"/>
      <c r="DU29" s="639"/>
      <c r="DV29" s="640"/>
      <c r="DW29" s="643">
        <v>24</v>
      </c>
      <c r="DX29" s="644"/>
      <c r="DY29" s="644"/>
      <c r="DZ29" s="644"/>
      <c r="EA29" s="644"/>
      <c r="EB29" s="644"/>
      <c r="EC29" s="645"/>
    </row>
    <row r="30" spans="2:133" ht="11.25" customHeight="1" x14ac:dyDescent="0.15">
      <c r="B30" s="617" t="s">
        <v>292</v>
      </c>
      <c r="C30" s="618"/>
      <c r="D30" s="618"/>
      <c r="E30" s="618"/>
      <c r="F30" s="618"/>
      <c r="G30" s="618"/>
      <c r="H30" s="618"/>
      <c r="I30" s="618"/>
      <c r="J30" s="618"/>
      <c r="K30" s="618"/>
      <c r="L30" s="618"/>
      <c r="M30" s="618"/>
      <c r="N30" s="618"/>
      <c r="O30" s="618"/>
      <c r="P30" s="618"/>
      <c r="Q30" s="619"/>
      <c r="R30" s="620">
        <v>1352580</v>
      </c>
      <c r="S30" s="621"/>
      <c r="T30" s="621"/>
      <c r="U30" s="621"/>
      <c r="V30" s="621"/>
      <c r="W30" s="621"/>
      <c r="X30" s="621"/>
      <c r="Y30" s="622"/>
      <c r="Z30" s="673">
        <v>4.5</v>
      </c>
      <c r="AA30" s="673"/>
      <c r="AB30" s="673"/>
      <c r="AC30" s="673"/>
      <c r="AD30" s="674" t="s">
        <v>113</v>
      </c>
      <c r="AE30" s="674"/>
      <c r="AF30" s="674"/>
      <c r="AG30" s="674"/>
      <c r="AH30" s="674"/>
      <c r="AI30" s="674"/>
      <c r="AJ30" s="674"/>
      <c r="AK30" s="674"/>
      <c r="AL30" s="643" t="s">
        <v>113</v>
      </c>
      <c r="AM30" s="675"/>
      <c r="AN30" s="675"/>
      <c r="AO30" s="676"/>
      <c r="AP30" s="698" t="s">
        <v>293</v>
      </c>
      <c r="AQ30" s="699"/>
      <c r="AR30" s="699"/>
      <c r="AS30" s="699"/>
      <c r="AT30" s="704" t="s">
        <v>294</v>
      </c>
      <c r="AU30" s="184"/>
      <c r="AV30" s="184"/>
      <c r="AW30" s="184"/>
      <c r="AX30" s="707" t="s">
        <v>173</v>
      </c>
      <c r="AY30" s="708"/>
      <c r="AZ30" s="708"/>
      <c r="BA30" s="708"/>
      <c r="BB30" s="708"/>
      <c r="BC30" s="708"/>
      <c r="BD30" s="708"/>
      <c r="BE30" s="708"/>
      <c r="BF30" s="709"/>
      <c r="BG30" s="686">
        <v>99.3</v>
      </c>
      <c r="BH30" s="687"/>
      <c r="BI30" s="687"/>
      <c r="BJ30" s="687"/>
      <c r="BK30" s="687"/>
      <c r="BL30" s="687"/>
      <c r="BM30" s="688">
        <v>96.8</v>
      </c>
      <c r="BN30" s="687"/>
      <c r="BO30" s="687"/>
      <c r="BP30" s="687"/>
      <c r="BQ30" s="689"/>
      <c r="BR30" s="686">
        <v>99.1</v>
      </c>
      <c r="BS30" s="687"/>
      <c r="BT30" s="687"/>
      <c r="BU30" s="687"/>
      <c r="BV30" s="687"/>
      <c r="BW30" s="687"/>
      <c r="BX30" s="688">
        <v>96</v>
      </c>
      <c r="BY30" s="687"/>
      <c r="BZ30" s="687"/>
      <c r="CA30" s="687"/>
      <c r="CB30" s="689"/>
      <c r="CD30" s="692"/>
      <c r="CE30" s="693"/>
      <c r="CF30" s="657" t="s">
        <v>295</v>
      </c>
      <c r="CG30" s="654"/>
      <c r="CH30" s="654"/>
      <c r="CI30" s="654"/>
      <c r="CJ30" s="654"/>
      <c r="CK30" s="654"/>
      <c r="CL30" s="654"/>
      <c r="CM30" s="654"/>
      <c r="CN30" s="654"/>
      <c r="CO30" s="654"/>
      <c r="CP30" s="654"/>
      <c r="CQ30" s="655"/>
      <c r="CR30" s="620">
        <v>3416982</v>
      </c>
      <c r="CS30" s="621"/>
      <c r="CT30" s="621"/>
      <c r="CU30" s="621"/>
      <c r="CV30" s="621"/>
      <c r="CW30" s="621"/>
      <c r="CX30" s="621"/>
      <c r="CY30" s="622"/>
      <c r="CZ30" s="623">
        <v>11.5</v>
      </c>
      <c r="DA30" s="641"/>
      <c r="DB30" s="641"/>
      <c r="DC30" s="642"/>
      <c r="DD30" s="626">
        <v>3307187</v>
      </c>
      <c r="DE30" s="621"/>
      <c r="DF30" s="621"/>
      <c r="DG30" s="621"/>
      <c r="DH30" s="621"/>
      <c r="DI30" s="621"/>
      <c r="DJ30" s="621"/>
      <c r="DK30" s="622"/>
      <c r="DL30" s="626">
        <v>3307187</v>
      </c>
      <c r="DM30" s="621"/>
      <c r="DN30" s="621"/>
      <c r="DO30" s="621"/>
      <c r="DP30" s="621"/>
      <c r="DQ30" s="621"/>
      <c r="DR30" s="621"/>
      <c r="DS30" s="621"/>
      <c r="DT30" s="621"/>
      <c r="DU30" s="621"/>
      <c r="DV30" s="622"/>
      <c r="DW30" s="643">
        <v>22.3</v>
      </c>
      <c r="DX30" s="644"/>
      <c r="DY30" s="644"/>
      <c r="DZ30" s="644"/>
      <c r="EA30" s="644"/>
      <c r="EB30" s="644"/>
      <c r="EC30" s="645"/>
    </row>
    <row r="31" spans="2:133" ht="11.25" customHeight="1" x14ac:dyDescent="0.15">
      <c r="B31" s="617" t="s">
        <v>296</v>
      </c>
      <c r="C31" s="618"/>
      <c r="D31" s="618"/>
      <c r="E31" s="618"/>
      <c r="F31" s="618"/>
      <c r="G31" s="618"/>
      <c r="H31" s="618"/>
      <c r="I31" s="618"/>
      <c r="J31" s="618"/>
      <c r="K31" s="618"/>
      <c r="L31" s="618"/>
      <c r="M31" s="618"/>
      <c r="N31" s="618"/>
      <c r="O31" s="618"/>
      <c r="P31" s="618"/>
      <c r="Q31" s="619"/>
      <c r="R31" s="620">
        <v>567117</v>
      </c>
      <c r="S31" s="621"/>
      <c r="T31" s="621"/>
      <c r="U31" s="621"/>
      <c r="V31" s="621"/>
      <c r="W31" s="621"/>
      <c r="X31" s="621"/>
      <c r="Y31" s="622"/>
      <c r="Z31" s="673">
        <v>1.9</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297</v>
      </c>
      <c r="AV31" s="183"/>
      <c r="AW31" s="183"/>
      <c r="AX31" s="617" t="s">
        <v>298</v>
      </c>
      <c r="AY31" s="618"/>
      <c r="AZ31" s="618"/>
      <c r="BA31" s="618"/>
      <c r="BB31" s="618"/>
      <c r="BC31" s="618"/>
      <c r="BD31" s="618"/>
      <c r="BE31" s="618"/>
      <c r="BF31" s="619"/>
      <c r="BG31" s="684">
        <v>99.4</v>
      </c>
      <c r="BH31" s="639"/>
      <c r="BI31" s="639"/>
      <c r="BJ31" s="639"/>
      <c r="BK31" s="639"/>
      <c r="BL31" s="639"/>
      <c r="BM31" s="675">
        <v>97.4</v>
      </c>
      <c r="BN31" s="685"/>
      <c r="BO31" s="685"/>
      <c r="BP31" s="685"/>
      <c r="BQ31" s="649"/>
      <c r="BR31" s="684">
        <v>99.3</v>
      </c>
      <c r="BS31" s="639"/>
      <c r="BT31" s="639"/>
      <c r="BU31" s="639"/>
      <c r="BV31" s="639"/>
      <c r="BW31" s="639"/>
      <c r="BX31" s="675">
        <v>96.7</v>
      </c>
      <c r="BY31" s="685"/>
      <c r="BZ31" s="685"/>
      <c r="CA31" s="685"/>
      <c r="CB31" s="649"/>
      <c r="CD31" s="692"/>
      <c r="CE31" s="693"/>
      <c r="CF31" s="657" t="s">
        <v>299</v>
      </c>
      <c r="CG31" s="654"/>
      <c r="CH31" s="654"/>
      <c r="CI31" s="654"/>
      <c r="CJ31" s="654"/>
      <c r="CK31" s="654"/>
      <c r="CL31" s="654"/>
      <c r="CM31" s="654"/>
      <c r="CN31" s="654"/>
      <c r="CO31" s="654"/>
      <c r="CP31" s="654"/>
      <c r="CQ31" s="655"/>
      <c r="CR31" s="620">
        <v>262274</v>
      </c>
      <c r="CS31" s="639"/>
      <c r="CT31" s="639"/>
      <c r="CU31" s="639"/>
      <c r="CV31" s="639"/>
      <c r="CW31" s="639"/>
      <c r="CX31" s="639"/>
      <c r="CY31" s="640"/>
      <c r="CZ31" s="623">
        <v>0.9</v>
      </c>
      <c r="DA31" s="641"/>
      <c r="DB31" s="641"/>
      <c r="DC31" s="642"/>
      <c r="DD31" s="626">
        <v>262274</v>
      </c>
      <c r="DE31" s="639"/>
      <c r="DF31" s="639"/>
      <c r="DG31" s="639"/>
      <c r="DH31" s="639"/>
      <c r="DI31" s="639"/>
      <c r="DJ31" s="639"/>
      <c r="DK31" s="640"/>
      <c r="DL31" s="626">
        <v>262274</v>
      </c>
      <c r="DM31" s="639"/>
      <c r="DN31" s="639"/>
      <c r="DO31" s="639"/>
      <c r="DP31" s="639"/>
      <c r="DQ31" s="639"/>
      <c r="DR31" s="639"/>
      <c r="DS31" s="639"/>
      <c r="DT31" s="639"/>
      <c r="DU31" s="639"/>
      <c r="DV31" s="640"/>
      <c r="DW31" s="643">
        <v>1.8</v>
      </c>
      <c r="DX31" s="644"/>
      <c r="DY31" s="644"/>
      <c r="DZ31" s="644"/>
      <c r="EA31" s="644"/>
      <c r="EB31" s="644"/>
      <c r="EC31" s="645"/>
    </row>
    <row r="32" spans="2:133" ht="11.25" customHeight="1" x14ac:dyDescent="0.15">
      <c r="B32" s="617" t="s">
        <v>300</v>
      </c>
      <c r="C32" s="618"/>
      <c r="D32" s="618"/>
      <c r="E32" s="618"/>
      <c r="F32" s="618"/>
      <c r="G32" s="618"/>
      <c r="H32" s="618"/>
      <c r="I32" s="618"/>
      <c r="J32" s="618"/>
      <c r="K32" s="618"/>
      <c r="L32" s="618"/>
      <c r="M32" s="618"/>
      <c r="N32" s="618"/>
      <c r="O32" s="618"/>
      <c r="P32" s="618"/>
      <c r="Q32" s="619"/>
      <c r="R32" s="620">
        <v>455715</v>
      </c>
      <c r="S32" s="621"/>
      <c r="T32" s="621"/>
      <c r="U32" s="621"/>
      <c r="V32" s="621"/>
      <c r="W32" s="621"/>
      <c r="X32" s="621"/>
      <c r="Y32" s="622"/>
      <c r="Z32" s="673">
        <v>1.5</v>
      </c>
      <c r="AA32" s="673"/>
      <c r="AB32" s="673"/>
      <c r="AC32" s="673"/>
      <c r="AD32" s="674">
        <v>4165</v>
      </c>
      <c r="AE32" s="674"/>
      <c r="AF32" s="674"/>
      <c r="AG32" s="674"/>
      <c r="AH32" s="674"/>
      <c r="AI32" s="674"/>
      <c r="AJ32" s="674"/>
      <c r="AK32" s="674"/>
      <c r="AL32" s="643">
        <v>0</v>
      </c>
      <c r="AM32" s="675"/>
      <c r="AN32" s="675"/>
      <c r="AO32" s="676"/>
      <c r="AP32" s="702"/>
      <c r="AQ32" s="703"/>
      <c r="AR32" s="703"/>
      <c r="AS32" s="703"/>
      <c r="AT32" s="706"/>
      <c r="AU32" s="185"/>
      <c r="AV32" s="185"/>
      <c r="AW32" s="185"/>
      <c r="AX32" s="601" t="s">
        <v>301</v>
      </c>
      <c r="AY32" s="602"/>
      <c r="AZ32" s="602"/>
      <c r="BA32" s="602"/>
      <c r="BB32" s="602"/>
      <c r="BC32" s="602"/>
      <c r="BD32" s="602"/>
      <c r="BE32" s="602"/>
      <c r="BF32" s="603"/>
      <c r="BG32" s="683">
        <v>99.2</v>
      </c>
      <c r="BH32" s="605"/>
      <c r="BI32" s="605"/>
      <c r="BJ32" s="605"/>
      <c r="BK32" s="605"/>
      <c r="BL32" s="605"/>
      <c r="BM32" s="668">
        <v>96.2</v>
      </c>
      <c r="BN32" s="605"/>
      <c r="BO32" s="605"/>
      <c r="BP32" s="605"/>
      <c r="BQ32" s="662"/>
      <c r="BR32" s="683">
        <v>98.9</v>
      </c>
      <c r="BS32" s="605"/>
      <c r="BT32" s="605"/>
      <c r="BU32" s="605"/>
      <c r="BV32" s="605"/>
      <c r="BW32" s="605"/>
      <c r="BX32" s="668">
        <v>95.2</v>
      </c>
      <c r="BY32" s="605"/>
      <c r="BZ32" s="605"/>
      <c r="CA32" s="605"/>
      <c r="CB32" s="662"/>
      <c r="CD32" s="694"/>
      <c r="CE32" s="695"/>
      <c r="CF32" s="657" t="s">
        <v>302</v>
      </c>
      <c r="CG32" s="654"/>
      <c r="CH32" s="654"/>
      <c r="CI32" s="654"/>
      <c r="CJ32" s="654"/>
      <c r="CK32" s="654"/>
      <c r="CL32" s="654"/>
      <c r="CM32" s="654"/>
      <c r="CN32" s="654"/>
      <c r="CO32" s="654"/>
      <c r="CP32" s="654"/>
      <c r="CQ32" s="655"/>
      <c r="CR32" s="620">
        <v>2103</v>
      </c>
      <c r="CS32" s="621"/>
      <c r="CT32" s="621"/>
      <c r="CU32" s="621"/>
      <c r="CV32" s="621"/>
      <c r="CW32" s="621"/>
      <c r="CX32" s="621"/>
      <c r="CY32" s="622"/>
      <c r="CZ32" s="623">
        <v>0</v>
      </c>
      <c r="DA32" s="641"/>
      <c r="DB32" s="641"/>
      <c r="DC32" s="642"/>
      <c r="DD32" s="626">
        <v>2103</v>
      </c>
      <c r="DE32" s="621"/>
      <c r="DF32" s="621"/>
      <c r="DG32" s="621"/>
      <c r="DH32" s="621"/>
      <c r="DI32" s="621"/>
      <c r="DJ32" s="621"/>
      <c r="DK32" s="622"/>
      <c r="DL32" s="626">
        <v>2103</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303</v>
      </c>
      <c r="C33" s="618"/>
      <c r="D33" s="618"/>
      <c r="E33" s="618"/>
      <c r="F33" s="618"/>
      <c r="G33" s="618"/>
      <c r="H33" s="618"/>
      <c r="I33" s="618"/>
      <c r="J33" s="618"/>
      <c r="K33" s="618"/>
      <c r="L33" s="618"/>
      <c r="M33" s="618"/>
      <c r="N33" s="618"/>
      <c r="O33" s="618"/>
      <c r="P33" s="618"/>
      <c r="Q33" s="619"/>
      <c r="R33" s="620">
        <v>7643300</v>
      </c>
      <c r="S33" s="621"/>
      <c r="T33" s="621"/>
      <c r="U33" s="621"/>
      <c r="V33" s="621"/>
      <c r="W33" s="621"/>
      <c r="X33" s="621"/>
      <c r="Y33" s="622"/>
      <c r="Z33" s="673">
        <v>25.2</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304</v>
      </c>
      <c r="CE33" s="654"/>
      <c r="CF33" s="654"/>
      <c r="CG33" s="654"/>
      <c r="CH33" s="654"/>
      <c r="CI33" s="654"/>
      <c r="CJ33" s="654"/>
      <c r="CK33" s="654"/>
      <c r="CL33" s="654"/>
      <c r="CM33" s="654"/>
      <c r="CN33" s="654"/>
      <c r="CO33" s="654"/>
      <c r="CP33" s="654"/>
      <c r="CQ33" s="655"/>
      <c r="CR33" s="620">
        <v>9666968</v>
      </c>
      <c r="CS33" s="639"/>
      <c r="CT33" s="639"/>
      <c r="CU33" s="639"/>
      <c r="CV33" s="639"/>
      <c r="CW33" s="639"/>
      <c r="CX33" s="639"/>
      <c r="CY33" s="640"/>
      <c r="CZ33" s="623">
        <v>32.6</v>
      </c>
      <c r="DA33" s="641"/>
      <c r="DB33" s="641"/>
      <c r="DC33" s="642"/>
      <c r="DD33" s="626">
        <v>7283022</v>
      </c>
      <c r="DE33" s="639"/>
      <c r="DF33" s="639"/>
      <c r="DG33" s="639"/>
      <c r="DH33" s="639"/>
      <c r="DI33" s="639"/>
      <c r="DJ33" s="639"/>
      <c r="DK33" s="640"/>
      <c r="DL33" s="626">
        <v>5368187</v>
      </c>
      <c r="DM33" s="639"/>
      <c r="DN33" s="639"/>
      <c r="DO33" s="639"/>
      <c r="DP33" s="639"/>
      <c r="DQ33" s="639"/>
      <c r="DR33" s="639"/>
      <c r="DS33" s="639"/>
      <c r="DT33" s="639"/>
      <c r="DU33" s="639"/>
      <c r="DV33" s="640"/>
      <c r="DW33" s="643">
        <v>36.1</v>
      </c>
      <c r="DX33" s="644"/>
      <c r="DY33" s="644"/>
      <c r="DZ33" s="644"/>
      <c r="EA33" s="644"/>
      <c r="EB33" s="644"/>
      <c r="EC33" s="645"/>
    </row>
    <row r="34" spans="2:133" ht="11.25" customHeight="1" x14ac:dyDescent="0.15">
      <c r="B34" s="617" t="s">
        <v>305</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306</v>
      </c>
      <c r="AR34" s="681"/>
      <c r="AS34" s="681"/>
      <c r="AT34" s="681"/>
      <c r="AU34" s="681"/>
      <c r="AV34" s="681"/>
      <c r="AW34" s="681"/>
      <c r="AX34" s="681"/>
      <c r="AY34" s="681"/>
      <c r="AZ34" s="681"/>
      <c r="BA34" s="681"/>
      <c r="BB34" s="681"/>
      <c r="BC34" s="681"/>
      <c r="BD34" s="681"/>
      <c r="BE34" s="681"/>
      <c r="BF34" s="682"/>
      <c r="BG34" s="680" t="s">
        <v>307</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308</v>
      </c>
      <c r="CE34" s="654"/>
      <c r="CF34" s="654"/>
      <c r="CG34" s="654"/>
      <c r="CH34" s="654"/>
      <c r="CI34" s="654"/>
      <c r="CJ34" s="654"/>
      <c r="CK34" s="654"/>
      <c r="CL34" s="654"/>
      <c r="CM34" s="654"/>
      <c r="CN34" s="654"/>
      <c r="CO34" s="654"/>
      <c r="CP34" s="654"/>
      <c r="CQ34" s="655"/>
      <c r="CR34" s="620">
        <v>3465809</v>
      </c>
      <c r="CS34" s="621"/>
      <c r="CT34" s="621"/>
      <c r="CU34" s="621"/>
      <c r="CV34" s="621"/>
      <c r="CW34" s="621"/>
      <c r="CX34" s="621"/>
      <c r="CY34" s="622"/>
      <c r="CZ34" s="623">
        <v>11.7</v>
      </c>
      <c r="DA34" s="641"/>
      <c r="DB34" s="641"/>
      <c r="DC34" s="642"/>
      <c r="DD34" s="626">
        <v>2568255</v>
      </c>
      <c r="DE34" s="621"/>
      <c r="DF34" s="621"/>
      <c r="DG34" s="621"/>
      <c r="DH34" s="621"/>
      <c r="DI34" s="621"/>
      <c r="DJ34" s="621"/>
      <c r="DK34" s="622"/>
      <c r="DL34" s="626">
        <v>2115694</v>
      </c>
      <c r="DM34" s="621"/>
      <c r="DN34" s="621"/>
      <c r="DO34" s="621"/>
      <c r="DP34" s="621"/>
      <c r="DQ34" s="621"/>
      <c r="DR34" s="621"/>
      <c r="DS34" s="621"/>
      <c r="DT34" s="621"/>
      <c r="DU34" s="621"/>
      <c r="DV34" s="622"/>
      <c r="DW34" s="643">
        <v>14.2</v>
      </c>
      <c r="DX34" s="644"/>
      <c r="DY34" s="644"/>
      <c r="DZ34" s="644"/>
      <c r="EA34" s="644"/>
      <c r="EB34" s="644"/>
      <c r="EC34" s="645"/>
    </row>
    <row r="35" spans="2:133" ht="11.25" customHeight="1" x14ac:dyDescent="0.15">
      <c r="B35" s="617" t="s">
        <v>309</v>
      </c>
      <c r="C35" s="618"/>
      <c r="D35" s="618"/>
      <c r="E35" s="618"/>
      <c r="F35" s="618"/>
      <c r="G35" s="618"/>
      <c r="H35" s="618"/>
      <c r="I35" s="618"/>
      <c r="J35" s="618"/>
      <c r="K35" s="618"/>
      <c r="L35" s="618"/>
      <c r="M35" s="618"/>
      <c r="N35" s="618"/>
      <c r="O35" s="618"/>
      <c r="P35" s="618"/>
      <c r="Q35" s="619"/>
      <c r="R35" s="620">
        <v>701000</v>
      </c>
      <c r="S35" s="621"/>
      <c r="T35" s="621"/>
      <c r="U35" s="621"/>
      <c r="V35" s="621"/>
      <c r="W35" s="621"/>
      <c r="X35" s="621"/>
      <c r="Y35" s="622"/>
      <c r="Z35" s="673">
        <v>2.2999999999999998</v>
      </c>
      <c r="AA35" s="673"/>
      <c r="AB35" s="673"/>
      <c r="AC35" s="673"/>
      <c r="AD35" s="674" t="s">
        <v>113</v>
      </c>
      <c r="AE35" s="674"/>
      <c r="AF35" s="674"/>
      <c r="AG35" s="674"/>
      <c r="AH35" s="674"/>
      <c r="AI35" s="674"/>
      <c r="AJ35" s="674"/>
      <c r="AK35" s="674"/>
      <c r="AL35" s="643" t="s">
        <v>113</v>
      </c>
      <c r="AM35" s="675"/>
      <c r="AN35" s="675"/>
      <c r="AO35" s="676"/>
      <c r="AP35" s="188"/>
      <c r="AQ35" s="677" t="s">
        <v>310</v>
      </c>
      <c r="AR35" s="678"/>
      <c r="AS35" s="678"/>
      <c r="AT35" s="678"/>
      <c r="AU35" s="678"/>
      <c r="AV35" s="678"/>
      <c r="AW35" s="678"/>
      <c r="AX35" s="678"/>
      <c r="AY35" s="679"/>
      <c r="AZ35" s="670">
        <v>3814059</v>
      </c>
      <c r="BA35" s="671"/>
      <c r="BB35" s="671"/>
      <c r="BC35" s="671"/>
      <c r="BD35" s="671"/>
      <c r="BE35" s="671"/>
      <c r="BF35" s="672"/>
      <c r="BG35" s="677" t="s">
        <v>311</v>
      </c>
      <c r="BH35" s="678"/>
      <c r="BI35" s="678"/>
      <c r="BJ35" s="678"/>
      <c r="BK35" s="678"/>
      <c r="BL35" s="678"/>
      <c r="BM35" s="678"/>
      <c r="BN35" s="678"/>
      <c r="BO35" s="678"/>
      <c r="BP35" s="678"/>
      <c r="BQ35" s="678"/>
      <c r="BR35" s="678"/>
      <c r="BS35" s="678"/>
      <c r="BT35" s="678"/>
      <c r="BU35" s="679"/>
      <c r="BV35" s="670">
        <v>91501</v>
      </c>
      <c r="BW35" s="671"/>
      <c r="BX35" s="671"/>
      <c r="BY35" s="671"/>
      <c r="BZ35" s="671"/>
      <c r="CA35" s="671"/>
      <c r="CB35" s="672"/>
      <c r="CD35" s="657" t="s">
        <v>312</v>
      </c>
      <c r="CE35" s="654"/>
      <c r="CF35" s="654"/>
      <c r="CG35" s="654"/>
      <c r="CH35" s="654"/>
      <c r="CI35" s="654"/>
      <c r="CJ35" s="654"/>
      <c r="CK35" s="654"/>
      <c r="CL35" s="654"/>
      <c r="CM35" s="654"/>
      <c r="CN35" s="654"/>
      <c r="CO35" s="654"/>
      <c r="CP35" s="654"/>
      <c r="CQ35" s="655"/>
      <c r="CR35" s="620">
        <v>233576</v>
      </c>
      <c r="CS35" s="639"/>
      <c r="CT35" s="639"/>
      <c r="CU35" s="639"/>
      <c r="CV35" s="639"/>
      <c r="CW35" s="639"/>
      <c r="CX35" s="639"/>
      <c r="CY35" s="640"/>
      <c r="CZ35" s="623">
        <v>0.8</v>
      </c>
      <c r="DA35" s="641"/>
      <c r="DB35" s="641"/>
      <c r="DC35" s="642"/>
      <c r="DD35" s="626">
        <v>229376</v>
      </c>
      <c r="DE35" s="639"/>
      <c r="DF35" s="639"/>
      <c r="DG35" s="639"/>
      <c r="DH35" s="639"/>
      <c r="DI35" s="639"/>
      <c r="DJ35" s="639"/>
      <c r="DK35" s="640"/>
      <c r="DL35" s="626">
        <v>212166</v>
      </c>
      <c r="DM35" s="639"/>
      <c r="DN35" s="639"/>
      <c r="DO35" s="639"/>
      <c r="DP35" s="639"/>
      <c r="DQ35" s="639"/>
      <c r="DR35" s="639"/>
      <c r="DS35" s="639"/>
      <c r="DT35" s="639"/>
      <c r="DU35" s="639"/>
      <c r="DV35" s="640"/>
      <c r="DW35" s="643">
        <v>1.4</v>
      </c>
      <c r="DX35" s="644"/>
      <c r="DY35" s="644"/>
      <c r="DZ35" s="644"/>
      <c r="EA35" s="644"/>
      <c r="EB35" s="644"/>
      <c r="EC35" s="645"/>
    </row>
    <row r="36" spans="2:133" ht="11.25" customHeight="1" x14ac:dyDescent="0.15">
      <c r="B36" s="601" t="s">
        <v>313</v>
      </c>
      <c r="C36" s="602"/>
      <c r="D36" s="602"/>
      <c r="E36" s="602"/>
      <c r="F36" s="602"/>
      <c r="G36" s="602"/>
      <c r="H36" s="602"/>
      <c r="I36" s="602"/>
      <c r="J36" s="602"/>
      <c r="K36" s="602"/>
      <c r="L36" s="602"/>
      <c r="M36" s="602"/>
      <c r="N36" s="602"/>
      <c r="O36" s="602"/>
      <c r="P36" s="602"/>
      <c r="Q36" s="603"/>
      <c r="R36" s="604">
        <v>30367557</v>
      </c>
      <c r="S36" s="661"/>
      <c r="T36" s="661"/>
      <c r="U36" s="661"/>
      <c r="V36" s="661"/>
      <c r="W36" s="661"/>
      <c r="X36" s="661"/>
      <c r="Y36" s="664"/>
      <c r="Z36" s="665">
        <v>100</v>
      </c>
      <c r="AA36" s="665"/>
      <c r="AB36" s="665"/>
      <c r="AC36" s="665"/>
      <c r="AD36" s="666">
        <v>14151631</v>
      </c>
      <c r="AE36" s="666"/>
      <c r="AF36" s="666"/>
      <c r="AG36" s="666"/>
      <c r="AH36" s="666"/>
      <c r="AI36" s="666"/>
      <c r="AJ36" s="666"/>
      <c r="AK36" s="666"/>
      <c r="AL36" s="667">
        <v>100</v>
      </c>
      <c r="AM36" s="668"/>
      <c r="AN36" s="668"/>
      <c r="AO36" s="669"/>
      <c r="AQ36" s="646" t="s">
        <v>314</v>
      </c>
      <c r="AR36" s="647"/>
      <c r="AS36" s="647"/>
      <c r="AT36" s="647"/>
      <c r="AU36" s="647"/>
      <c r="AV36" s="647"/>
      <c r="AW36" s="647"/>
      <c r="AX36" s="647"/>
      <c r="AY36" s="648"/>
      <c r="AZ36" s="620">
        <v>1042000</v>
      </c>
      <c r="BA36" s="621"/>
      <c r="BB36" s="621"/>
      <c r="BC36" s="621"/>
      <c r="BD36" s="639"/>
      <c r="BE36" s="639"/>
      <c r="BF36" s="649"/>
      <c r="BG36" s="657" t="s">
        <v>315</v>
      </c>
      <c r="BH36" s="654"/>
      <c r="BI36" s="654"/>
      <c r="BJ36" s="654"/>
      <c r="BK36" s="654"/>
      <c r="BL36" s="654"/>
      <c r="BM36" s="654"/>
      <c r="BN36" s="654"/>
      <c r="BO36" s="654"/>
      <c r="BP36" s="654"/>
      <c r="BQ36" s="654"/>
      <c r="BR36" s="654"/>
      <c r="BS36" s="654"/>
      <c r="BT36" s="654"/>
      <c r="BU36" s="655"/>
      <c r="BV36" s="620">
        <v>36384</v>
      </c>
      <c r="BW36" s="621"/>
      <c r="BX36" s="621"/>
      <c r="BY36" s="621"/>
      <c r="BZ36" s="621"/>
      <c r="CA36" s="621"/>
      <c r="CB36" s="656"/>
      <c r="CD36" s="657" t="s">
        <v>316</v>
      </c>
      <c r="CE36" s="654"/>
      <c r="CF36" s="654"/>
      <c r="CG36" s="654"/>
      <c r="CH36" s="654"/>
      <c r="CI36" s="654"/>
      <c r="CJ36" s="654"/>
      <c r="CK36" s="654"/>
      <c r="CL36" s="654"/>
      <c r="CM36" s="654"/>
      <c r="CN36" s="654"/>
      <c r="CO36" s="654"/>
      <c r="CP36" s="654"/>
      <c r="CQ36" s="655"/>
      <c r="CR36" s="620">
        <v>2207789</v>
      </c>
      <c r="CS36" s="621"/>
      <c r="CT36" s="621"/>
      <c r="CU36" s="621"/>
      <c r="CV36" s="621"/>
      <c r="CW36" s="621"/>
      <c r="CX36" s="621"/>
      <c r="CY36" s="622"/>
      <c r="CZ36" s="623">
        <v>7.4</v>
      </c>
      <c r="DA36" s="641"/>
      <c r="DB36" s="641"/>
      <c r="DC36" s="642"/>
      <c r="DD36" s="626">
        <v>1739125</v>
      </c>
      <c r="DE36" s="621"/>
      <c r="DF36" s="621"/>
      <c r="DG36" s="621"/>
      <c r="DH36" s="621"/>
      <c r="DI36" s="621"/>
      <c r="DJ36" s="621"/>
      <c r="DK36" s="622"/>
      <c r="DL36" s="626">
        <v>898811</v>
      </c>
      <c r="DM36" s="621"/>
      <c r="DN36" s="621"/>
      <c r="DO36" s="621"/>
      <c r="DP36" s="621"/>
      <c r="DQ36" s="621"/>
      <c r="DR36" s="621"/>
      <c r="DS36" s="621"/>
      <c r="DT36" s="621"/>
      <c r="DU36" s="621"/>
      <c r="DV36" s="622"/>
      <c r="DW36" s="643">
        <v>6.1</v>
      </c>
      <c r="DX36" s="644"/>
      <c r="DY36" s="644"/>
      <c r="DZ36" s="644"/>
      <c r="EA36" s="644"/>
      <c r="EB36" s="644"/>
      <c r="EC36" s="645"/>
    </row>
    <row r="37" spans="2:133" ht="11.25" customHeight="1" x14ac:dyDescent="0.15">
      <c r="AQ37" s="646" t="s">
        <v>317</v>
      </c>
      <c r="AR37" s="647"/>
      <c r="AS37" s="647"/>
      <c r="AT37" s="647"/>
      <c r="AU37" s="647"/>
      <c r="AV37" s="647"/>
      <c r="AW37" s="647"/>
      <c r="AX37" s="647"/>
      <c r="AY37" s="648"/>
      <c r="AZ37" s="620">
        <v>787000</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5240</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16007</v>
      </c>
      <c r="CS37" s="639"/>
      <c r="CT37" s="639"/>
      <c r="CU37" s="639"/>
      <c r="CV37" s="639"/>
      <c r="CW37" s="639"/>
      <c r="CX37" s="639"/>
      <c r="CY37" s="640"/>
      <c r="CZ37" s="623">
        <v>0.1</v>
      </c>
      <c r="DA37" s="641"/>
      <c r="DB37" s="641"/>
      <c r="DC37" s="642"/>
      <c r="DD37" s="626">
        <v>16007</v>
      </c>
      <c r="DE37" s="639"/>
      <c r="DF37" s="639"/>
      <c r="DG37" s="639"/>
      <c r="DH37" s="639"/>
      <c r="DI37" s="639"/>
      <c r="DJ37" s="639"/>
      <c r="DK37" s="640"/>
      <c r="DL37" s="626">
        <v>16007</v>
      </c>
      <c r="DM37" s="639"/>
      <c r="DN37" s="639"/>
      <c r="DO37" s="639"/>
      <c r="DP37" s="639"/>
      <c r="DQ37" s="639"/>
      <c r="DR37" s="639"/>
      <c r="DS37" s="639"/>
      <c r="DT37" s="639"/>
      <c r="DU37" s="639"/>
      <c r="DV37" s="640"/>
      <c r="DW37" s="643">
        <v>0.1</v>
      </c>
      <c r="DX37" s="644"/>
      <c r="DY37" s="644"/>
      <c r="DZ37" s="644"/>
      <c r="EA37" s="644"/>
      <c r="EB37" s="644"/>
      <c r="EC37" s="645"/>
    </row>
    <row r="38" spans="2:133" ht="11.25" customHeight="1" x14ac:dyDescent="0.15">
      <c r="AQ38" s="646" t="s">
        <v>320</v>
      </c>
      <c r="AR38" s="647"/>
      <c r="AS38" s="647"/>
      <c r="AT38" s="647"/>
      <c r="AU38" s="647"/>
      <c r="AV38" s="647"/>
      <c r="AW38" s="647"/>
      <c r="AX38" s="647"/>
      <c r="AY38" s="648"/>
      <c r="AZ38" s="620">
        <v>299228</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8583</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3019423</v>
      </c>
      <c r="CS38" s="621"/>
      <c r="CT38" s="621"/>
      <c r="CU38" s="621"/>
      <c r="CV38" s="621"/>
      <c r="CW38" s="621"/>
      <c r="CX38" s="621"/>
      <c r="CY38" s="622"/>
      <c r="CZ38" s="623">
        <v>10.199999999999999</v>
      </c>
      <c r="DA38" s="641"/>
      <c r="DB38" s="641"/>
      <c r="DC38" s="642"/>
      <c r="DD38" s="626">
        <v>2739194</v>
      </c>
      <c r="DE38" s="621"/>
      <c r="DF38" s="621"/>
      <c r="DG38" s="621"/>
      <c r="DH38" s="621"/>
      <c r="DI38" s="621"/>
      <c r="DJ38" s="621"/>
      <c r="DK38" s="622"/>
      <c r="DL38" s="626">
        <v>2139444</v>
      </c>
      <c r="DM38" s="621"/>
      <c r="DN38" s="621"/>
      <c r="DO38" s="621"/>
      <c r="DP38" s="621"/>
      <c r="DQ38" s="621"/>
      <c r="DR38" s="621"/>
      <c r="DS38" s="621"/>
      <c r="DT38" s="621"/>
      <c r="DU38" s="621"/>
      <c r="DV38" s="622"/>
      <c r="DW38" s="643">
        <v>14.4</v>
      </c>
      <c r="DX38" s="644"/>
      <c r="DY38" s="644"/>
      <c r="DZ38" s="644"/>
      <c r="EA38" s="644"/>
      <c r="EB38" s="644"/>
      <c r="EC38" s="645"/>
    </row>
    <row r="39" spans="2:133" ht="11.25" customHeight="1" x14ac:dyDescent="0.15">
      <c r="AQ39" s="646" t="s">
        <v>323</v>
      </c>
      <c r="AR39" s="647"/>
      <c r="AS39" s="647"/>
      <c r="AT39" s="647"/>
      <c r="AU39" s="647"/>
      <c r="AV39" s="647"/>
      <c r="AW39" s="647"/>
      <c r="AX39" s="647"/>
      <c r="AY39" s="648"/>
      <c r="AZ39" s="620">
        <v>7636</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98</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486891</v>
      </c>
      <c r="CS39" s="639"/>
      <c r="CT39" s="639"/>
      <c r="CU39" s="639"/>
      <c r="CV39" s="639"/>
      <c r="CW39" s="639"/>
      <c r="CX39" s="639"/>
      <c r="CY39" s="640"/>
      <c r="CZ39" s="623">
        <v>1.6</v>
      </c>
      <c r="DA39" s="641"/>
      <c r="DB39" s="641"/>
      <c r="DC39" s="642"/>
      <c r="DD39" s="626">
        <v>5000</v>
      </c>
      <c r="DE39" s="639"/>
      <c r="DF39" s="639"/>
      <c r="DG39" s="639"/>
      <c r="DH39" s="639"/>
      <c r="DI39" s="639"/>
      <c r="DJ39" s="639"/>
      <c r="DK39" s="640"/>
      <c r="DL39" s="626" t="s">
        <v>327</v>
      </c>
      <c r="DM39" s="639"/>
      <c r="DN39" s="639"/>
      <c r="DO39" s="639"/>
      <c r="DP39" s="639"/>
      <c r="DQ39" s="639"/>
      <c r="DR39" s="639"/>
      <c r="DS39" s="639"/>
      <c r="DT39" s="639"/>
      <c r="DU39" s="639"/>
      <c r="DV39" s="640"/>
      <c r="DW39" s="643" t="s">
        <v>327</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352264</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102</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v>253480</v>
      </c>
      <c r="CS40" s="621"/>
      <c r="CT40" s="621"/>
      <c r="CU40" s="621"/>
      <c r="CV40" s="621"/>
      <c r="CW40" s="621"/>
      <c r="CX40" s="621"/>
      <c r="CY40" s="622"/>
      <c r="CZ40" s="623">
        <v>0.9</v>
      </c>
      <c r="DA40" s="641"/>
      <c r="DB40" s="641"/>
      <c r="DC40" s="642"/>
      <c r="DD40" s="626">
        <v>2072</v>
      </c>
      <c r="DE40" s="621"/>
      <c r="DF40" s="621"/>
      <c r="DG40" s="621"/>
      <c r="DH40" s="621"/>
      <c r="DI40" s="621"/>
      <c r="DJ40" s="621"/>
      <c r="DK40" s="622"/>
      <c r="DL40" s="626">
        <v>2072</v>
      </c>
      <c r="DM40" s="621"/>
      <c r="DN40" s="621"/>
      <c r="DO40" s="621"/>
      <c r="DP40" s="621"/>
      <c r="DQ40" s="621"/>
      <c r="DR40" s="621"/>
      <c r="DS40" s="621"/>
      <c r="DT40" s="621"/>
      <c r="DU40" s="621"/>
      <c r="DV40" s="622"/>
      <c r="DW40" s="643">
        <v>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1325931</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380</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334</v>
      </c>
      <c r="CS41" s="639"/>
      <c r="CT41" s="639"/>
      <c r="CU41" s="639"/>
      <c r="CV41" s="639"/>
      <c r="CW41" s="639"/>
      <c r="CX41" s="639"/>
      <c r="CY41" s="640"/>
      <c r="CZ41" s="623" t="s">
        <v>334</v>
      </c>
      <c r="DA41" s="641"/>
      <c r="DB41" s="641"/>
      <c r="DC41" s="642"/>
      <c r="DD41" s="626" t="s">
        <v>334</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336</v>
      </c>
      <c r="CE42" s="618"/>
      <c r="CF42" s="618"/>
      <c r="CG42" s="618"/>
      <c r="CH42" s="618"/>
      <c r="CI42" s="618"/>
      <c r="CJ42" s="618"/>
      <c r="CK42" s="618"/>
      <c r="CL42" s="618"/>
      <c r="CM42" s="618"/>
      <c r="CN42" s="618"/>
      <c r="CO42" s="618"/>
      <c r="CP42" s="618"/>
      <c r="CQ42" s="619"/>
      <c r="CR42" s="620">
        <v>8437503</v>
      </c>
      <c r="CS42" s="621"/>
      <c r="CT42" s="621"/>
      <c r="CU42" s="621"/>
      <c r="CV42" s="621"/>
      <c r="CW42" s="621"/>
      <c r="CX42" s="621"/>
      <c r="CY42" s="622"/>
      <c r="CZ42" s="623">
        <v>28.5</v>
      </c>
      <c r="DA42" s="624"/>
      <c r="DB42" s="624"/>
      <c r="DC42" s="625"/>
      <c r="DD42" s="626">
        <v>603061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338</v>
      </c>
      <c r="CE43" s="618"/>
      <c r="CF43" s="618"/>
      <c r="CG43" s="618"/>
      <c r="CH43" s="618"/>
      <c r="CI43" s="618"/>
      <c r="CJ43" s="618"/>
      <c r="CK43" s="618"/>
      <c r="CL43" s="618"/>
      <c r="CM43" s="618"/>
      <c r="CN43" s="618"/>
      <c r="CO43" s="618"/>
      <c r="CP43" s="618"/>
      <c r="CQ43" s="619"/>
      <c r="CR43" s="620">
        <v>153711</v>
      </c>
      <c r="CS43" s="639"/>
      <c r="CT43" s="639"/>
      <c r="CU43" s="639"/>
      <c r="CV43" s="639"/>
      <c r="CW43" s="639"/>
      <c r="CX43" s="639"/>
      <c r="CY43" s="640"/>
      <c r="CZ43" s="623">
        <v>0.5</v>
      </c>
      <c r="DA43" s="641"/>
      <c r="DB43" s="641"/>
      <c r="DC43" s="642"/>
      <c r="DD43" s="626">
        <v>9814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339</v>
      </c>
      <c r="CD44" s="633" t="s">
        <v>291</v>
      </c>
      <c r="CE44" s="634"/>
      <c r="CF44" s="617" t="s">
        <v>340</v>
      </c>
      <c r="CG44" s="618"/>
      <c r="CH44" s="618"/>
      <c r="CI44" s="618"/>
      <c r="CJ44" s="618"/>
      <c r="CK44" s="618"/>
      <c r="CL44" s="618"/>
      <c r="CM44" s="618"/>
      <c r="CN44" s="618"/>
      <c r="CO44" s="618"/>
      <c r="CP44" s="618"/>
      <c r="CQ44" s="619"/>
      <c r="CR44" s="620">
        <v>8383889</v>
      </c>
      <c r="CS44" s="621"/>
      <c r="CT44" s="621"/>
      <c r="CU44" s="621"/>
      <c r="CV44" s="621"/>
      <c r="CW44" s="621"/>
      <c r="CX44" s="621"/>
      <c r="CY44" s="622"/>
      <c r="CZ44" s="623">
        <v>28.3</v>
      </c>
      <c r="DA44" s="624"/>
      <c r="DB44" s="624"/>
      <c r="DC44" s="625"/>
      <c r="DD44" s="626">
        <v>559184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341</v>
      </c>
      <c r="CG45" s="618"/>
      <c r="CH45" s="618"/>
      <c r="CI45" s="618"/>
      <c r="CJ45" s="618"/>
      <c r="CK45" s="618"/>
      <c r="CL45" s="618"/>
      <c r="CM45" s="618"/>
      <c r="CN45" s="618"/>
      <c r="CO45" s="618"/>
      <c r="CP45" s="618"/>
      <c r="CQ45" s="619"/>
      <c r="CR45" s="620">
        <v>1356079</v>
      </c>
      <c r="CS45" s="639"/>
      <c r="CT45" s="639"/>
      <c r="CU45" s="639"/>
      <c r="CV45" s="639"/>
      <c r="CW45" s="639"/>
      <c r="CX45" s="639"/>
      <c r="CY45" s="640"/>
      <c r="CZ45" s="623">
        <v>4.5999999999999996</v>
      </c>
      <c r="DA45" s="641"/>
      <c r="DB45" s="641"/>
      <c r="DC45" s="642"/>
      <c r="DD45" s="626">
        <v>92878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342</v>
      </c>
      <c r="CG46" s="618"/>
      <c r="CH46" s="618"/>
      <c r="CI46" s="618"/>
      <c r="CJ46" s="618"/>
      <c r="CK46" s="618"/>
      <c r="CL46" s="618"/>
      <c r="CM46" s="618"/>
      <c r="CN46" s="618"/>
      <c r="CO46" s="618"/>
      <c r="CP46" s="618"/>
      <c r="CQ46" s="619"/>
      <c r="CR46" s="620">
        <v>6814047</v>
      </c>
      <c r="CS46" s="621"/>
      <c r="CT46" s="621"/>
      <c r="CU46" s="621"/>
      <c r="CV46" s="621"/>
      <c r="CW46" s="621"/>
      <c r="CX46" s="621"/>
      <c r="CY46" s="622"/>
      <c r="CZ46" s="623">
        <v>23</v>
      </c>
      <c r="DA46" s="624"/>
      <c r="DB46" s="624"/>
      <c r="DC46" s="625"/>
      <c r="DD46" s="626">
        <v>460467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343</v>
      </c>
      <c r="CG47" s="618"/>
      <c r="CH47" s="618"/>
      <c r="CI47" s="618"/>
      <c r="CJ47" s="618"/>
      <c r="CK47" s="618"/>
      <c r="CL47" s="618"/>
      <c r="CM47" s="618"/>
      <c r="CN47" s="618"/>
      <c r="CO47" s="618"/>
      <c r="CP47" s="618"/>
      <c r="CQ47" s="619"/>
      <c r="CR47" s="620">
        <v>53614</v>
      </c>
      <c r="CS47" s="639"/>
      <c r="CT47" s="639"/>
      <c r="CU47" s="639"/>
      <c r="CV47" s="639"/>
      <c r="CW47" s="639"/>
      <c r="CX47" s="639"/>
      <c r="CY47" s="640"/>
      <c r="CZ47" s="623">
        <v>0.2</v>
      </c>
      <c r="DA47" s="641"/>
      <c r="DB47" s="641"/>
      <c r="DC47" s="642"/>
      <c r="DD47" s="626">
        <v>43877</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344</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345</v>
      </c>
      <c r="CE49" s="602"/>
      <c r="CF49" s="602"/>
      <c r="CG49" s="602"/>
      <c r="CH49" s="602"/>
      <c r="CI49" s="602"/>
      <c r="CJ49" s="602"/>
      <c r="CK49" s="602"/>
      <c r="CL49" s="602"/>
      <c r="CM49" s="602"/>
      <c r="CN49" s="602"/>
      <c r="CO49" s="602"/>
      <c r="CP49" s="602"/>
      <c r="CQ49" s="603"/>
      <c r="CR49" s="604">
        <v>29656654</v>
      </c>
      <c r="CS49" s="605"/>
      <c r="CT49" s="605"/>
      <c r="CU49" s="605"/>
      <c r="CV49" s="605"/>
      <c r="CW49" s="605"/>
      <c r="CX49" s="605"/>
      <c r="CY49" s="606"/>
      <c r="CZ49" s="607">
        <v>100</v>
      </c>
      <c r="DA49" s="608"/>
      <c r="DB49" s="608"/>
      <c r="DC49" s="609"/>
      <c r="DD49" s="610">
        <v>16593090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3" t="s">
        <v>347</v>
      </c>
      <c r="DK2" s="1144"/>
      <c r="DL2" s="1144"/>
      <c r="DM2" s="1144"/>
      <c r="DN2" s="1144"/>
      <c r="DO2" s="1145"/>
      <c r="DP2" s="202"/>
      <c r="DQ2" s="1143" t="s">
        <v>348</v>
      </c>
      <c r="DR2" s="1144"/>
      <c r="DS2" s="1144"/>
      <c r="DT2" s="1144"/>
      <c r="DU2" s="1144"/>
      <c r="DV2" s="1144"/>
      <c r="DW2" s="1144"/>
      <c r="DX2" s="1144"/>
      <c r="DY2" s="1144"/>
      <c r="DZ2" s="1145"/>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6" t="s">
        <v>349</v>
      </c>
      <c r="B4" s="1096"/>
      <c r="C4" s="1096"/>
      <c r="D4" s="1096"/>
      <c r="E4" s="1096"/>
      <c r="F4" s="1096"/>
      <c r="G4" s="1096"/>
      <c r="H4" s="1096"/>
      <c r="I4" s="1096"/>
      <c r="J4" s="1096"/>
      <c r="K4" s="1096"/>
      <c r="L4" s="1096"/>
      <c r="M4" s="1096"/>
      <c r="N4" s="1096"/>
      <c r="O4" s="1096"/>
      <c r="P4" s="1096"/>
      <c r="Q4" s="1096"/>
      <c r="R4" s="1096"/>
      <c r="S4" s="1096"/>
      <c r="T4" s="1096"/>
      <c r="U4" s="1096"/>
      <c r="V4" s="1096"/>
      <c r="W4" s="1096"/>
      <c r="X4" s="1096"/>
      <c r="Y4" s="1096"/>
      <c r="Z4" s="1096"/>
      <c r="AA4" s="1096"/>
      <c r="AB4" s="1096"/>
      <c r="AC4" s="1096"/>
      <c r="AD4" s="1096"/>
      <c r="AE4" s="1096"/>
      <c r="AF4" s="1096"/>
      <c r="AG4" s="1096"/>
      <c r="AH4" s="1096"/>
      <c r="AI4" s="1096"/>
      <c r="AJ4" s="1096"/>
      <c r="AK4" s="1096"/>
      <c r="AL4" s="1096"/>
      <c r="AM4" s="1096"/>
      <c r="AN4" s="1096"/>
      <c r="AO4" s="1096"/>
      <c r="AP4" s="1096"/>
      <c r="AQ4" s="1096"/>
      <c r="AR4" s="1096"/>
      <c r="AS4" s="1096"/>
      <c r="AT4" s="1096"/>
      <c r="AU4" s="1096"/>
      <c r="AV4" s="1096"/>
      <c r="AW4" s="1096"/>
      <c r="AX4" s="1096"/>
      <c r="AY4" s="1096"/>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351</v>
      </c>
      <c r="B5" s="1025"/>
      <c r="C5" s="1025"/>
      <c r="D5" s="1025"/>
      <c r="E5" s="1025"/>
      <c r="F5" s="1025"/>
      <c r="G5" s="1025"/>
      <c r="H5" s="1025"/>
      <c r="I5" s="1025"/>
      <c r="J5" s="1025"/>
      <c r="K5" s="1025"/>
      <c r="L5" s="1025"/>
      <c r="M5" s="1025"/>
      <c r="N5" s="1025"/>
      <c r="O5" s="1025"/>
      <c r="P5" s="1026"/>
      <c r="Q5" s="1030" t="s">
        <v>352</v>
      </c>
      <c r="R5" s="1031"/>
      <c r="S5" s="1031"/>
      <c r="T5" s="1031"/>
      <c r="U5" s="1032"/>
      <c r="V5" s="1030" t="s">
        <v>353</v>
      </c>
      <c r="W5" s="1031"/>
      <c r="X5" s="1031"/>
      <c r="Y5" s="1031"/>
      <c r="Z5" s="1032"/>
      <c r="AA5" s="1030" t="s">
        <v>354</v>
      </c>
      <c r="AB5" s="1031"/>
      <c r="AC5" s="1031"/>
      <c r="AD5" s="1031"/>
      <c r="AE5" s="1031"/>
      <c r="AF5" s="1146" t="s">
        <v>355</v>
      </c>
      <c r="AG5" s="1031"/>
      <c r="AH5" s="1031"/>
      <c r="AI5" s="1031"/>
      <c r="AJ5" s="1046"/>
      <c r="AK5" s="1031" t="s">
        <v>356</v>
      </c>
      <c r="AL5" s="1031"/>
      <c r="AM5" s="1031"/>
      <c r="AN5" s="1031"/>
      <c r="AO5" s="1032"/>
      <c r="AP5" s="1030" t="s">
        <v>357</v>
      </c>
      <c r="AQ5" s="1031"/>
      <c r="AR5" s="1031"/>
      <c r="AS5" s="1031"/>
      <c r="AT5" s="1032"/>
      <c r="AU5" s="1030" t="s">
        <v>358</v>
      </c>
      <c r="AV5" s="1031"/>
      <c r="AW5" s="1031"/>
      <c r="AX5" s="1031"/>
      <c r="AY5" s="1046"/>
      <c r="AZ5" s="209"/>
      <c r="BA5" s="209"/>
      <c r="BB5" s="209"/>
      <c r="BC5" s="209"/>
      <c r="BD5" s="209"/>
      <c r="BE5" s="210"/>
      <c r="BF5" s="210"/>
      <c r="BG5" s="210"/>
      <c r="BH5" s="210"/>
      <c r="BI5" s="210"/>
      <c r="BJ5" s="210"/>
      <c r="BK5" s="210"/>
      <c r="BL5" s="210"/>
      <c r="BM5" s="210"/>
      <c r="BN5" s="210"/>
      <c r="BO5" s="210"/>
      <c r="BP5" s="210"/>
      <c r="BQ5" s="1024" t="s">
        <v>359</v>
      </c>
      <c r="BR5" s="1025"/>
      <c r="BS5" s="1025"/>
      <c r="BT5" s="1025"/>
      <c r="BU5" s="1025"/>
      <c r="BV5" s="1025"/>
      <c r="BW5" s="1025"/>
      <c r="BX5" s="1025"/>
      <c r="BY5" s="1025"/>
      <c r="BZ5" s="1025"/>
      <c r="CA5" s="1025"/>
      <c r="CB5" s="1025"/>
      <c r="CC5" s="1025"/>
      <c r="CD5" s="1025"/>
      <c r="CE5" s="1025"/>
      <c r="CF5" s="1025"/>
      <c r="CG5" s="1026"/>
      <c r="CH5" s="1030" t="s">
        <v>360</v>
      </c>
      <c r="CI5" s="1031"/>
      <c r="CJ5" s="1031"/>
      <c r="CK5" s="1031"/>
      <c r="CL5" s="1032"/>
      <c r="CM5" s="1030" t="s">
        <v>361</v>
      </c>
      <c r="CN5" s="1031"/>
      <c r="CO5" s="1031"/>
      <c r="CP5" s="1031"/>
      <c r="CQ5" s="1032"/>
      <c r="CR5" s="1030" t="s">
        <v>362</v>
      </c>
      <c r="CS5" s="1031"/>
      <c r="CT5" s="1031"/>
      <c r="CU5" s="1031"/>
      <c r="CV5" s="1032"/>
      <c r="CW5" s="1030" t="s">
        <v>363</v>
      </c>
      <c r="CX5" s="1031"/>
      <c r="CY5" s="1031"/>
      <c r="CZ5" s="1031"/>
      <c r="DA5" s="1032"/>
      <c r="DB5" s="1030" t="s">
        <v>364</v>
      </c>
      <c r="DC5" s="1031"/>
      <c r="DD5" s="1031"/>
      <c r="DE5" s="1031"/>
      <c r="DF5" s="1032"/>
      <c r="DG5" s="1131" t="s">
        <v>365</v>
      </c>
      <c r="DH5" s="1132"/>
      <c r="DI5" s="1132"/>
      <c r="DJ5" s="1132"/>
      <c r="DK5" s="1133"/>
      <c r="DL5" s="1131" t="s">
        <v>366</v>
      </c>
      <c r="DM5" s="1132"/>
      <c r="DN5" s="1132"/>
      <c r="DO5" s="1132"/>
      <c r="DP5" s="1133"/>
      <c r="DQ5" s="1030" t="s">
        <v>367</v>
      </c>
      <c r="DR5" s="1031"/>
      <c r="DS5" s="1031"/>
      <c r="DT5" s="1031"/>
      <c r="DU5" s="1032"/>
      <c r="DV5" s="1030" t="s">
        <v>358</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7"/>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4"/>
      <c r="DH6" s="1135"/>
      <c r="DI6" s="1135"/>
      <c r="DJ6" s="1135"/>
      <c r="DK6" s="1136"/>
      <c r="DL6" s="1134"/>
      <c r="DM6" s="1135"/>
      <c r="DN6" s="1135"/>
      <c r="DO6" s="1135"/>
      <c r="DP6" s="1136"/>
      <c r="DQ6" s="1033"/>
      <c r="DR6" s="1034"/>
      <c r="DS6" s="1034"/>
      <c r="DT6" s="1034"/>
      <c r="DU6" s="1035"/>
      <c r="DV6" s="1033"/>
      <c r="DW6" s="1034"/>
      <c r="DX6" s="1034"/>
      <c r="DY6" s="1034"/>
      <c r="DZ6" s="1047"/>
      <c r="EA6" s="207"/>
    </row>
    <row r="7" spans="1:131" s="208" customFormat="1" ht="26.25" customHeight="1" thickTop="1" x14ac:dyDescent="0.15">
      <c r="A7" s="211">
        <v>1</v>
      </c>
      <c r="B7" s="1081" t="s">
        <v>368</v>
      </c>
      <c r="C7" s="1082"/>
      <c r="D7" s="1082"/>
      <c r="E7" s="1082"/>
      <c r="F7" s="1082"/>
      <c r="G7" s="1082"/>
      <c r="H7" s="1082"/>
      <c r="I7" s="1082"/>
      <c r="J7" s="1082"/>
      <c r="K7" s="1082"/>
      <c r="L7" s="1082"/>
      <c r="M7" s="1082"/>
      <c r="N7" s="1082"/>
      <c r="O7" s="1082"/>
      <c r="P7" s="1083"/>
      <c r="Q7" s="1137">
        <v>30441</v>
      </c>
      <c r="R7" s="1138"/>
      <c r="S7" s="1138"/>
      <c r="T7" s="1138"/>
      <c r="U7" s="1138"/>
      <c r="V7" s="1138">
        <v>29730</v>
      </c>
      <c r="W7" s="1138"/>
      <c r="X7" s="1138"/>
      <c r="Y7" s="1138"/>
      <c r="Z7" s="1138"/>
      <c r="AA7" s="1138">
        <v>711</v>
      </c>
      <c r="AB7" s="1138"/>
      <c r="AC7" s="1138"/>
      <c r="AD7" s="1138"/>
      <c r="AE7" s="1139"/>
      <c r="AF7" s="1140">
        <v>518</v>
      </c>
      <c r="AG7" s="1141"/>
      <c r="AH7" s="1141"/>
      <c r="AI7" s="1141"/>
      <c r="AJ7" s="1142"/>
      <c r="AK7" s="1124">
        <v>1401</v>
      </c>
      <c r="AL7" s="1125"/>
      <c r="AM7" s="1125"/>
      <c r="AN7" s="1125"/>
      <c r="AO7" s="1125"/>
      <c r="AP7" s="1125">
        <v>37554</v>
      </c>
      <c r="AQ7" s="1125"/>
      <c r="AR7" s="1125"/>
      <c r="AS7" s="1125"/>
      <c r="AT7" s="1125"/>
      <c r="AU7" s="1126"/>
      <c r="AV7" s="1126"/>
      <c r="AW7" s="1126"/>
      <c r="AX7" s="1126"/>
      <c r="AY7" s="1127"/>
      <c r="AZ7" s="205"/>
      <c r="BA7" s="205"/>
      <c r="BB7" s="205"/>
      <c r="BC7" s="205"/>
      <c r="BD7" s="205"/>
      <c r="BE7" s="206"/>
      <c r="BF7" s="206"/>
      <c r="BG7" s="206"/>
      <c r="BH7" s="206"/>
      <c r="BI7" s="206"/>
      <c r="BJ7" s="206"/>
      <c r="BK7" s="206"/>
      <c r="BL7" s="206"/>
      <c r="BM7" s="206"/>
      <c r="BN7" s="206"/>
      <c r="BO7" s="206"/>
      <c r="BP7" s="206"/>
      <c r="BQ7" s="212">
        <v>1</v>
      </c>
      <c r="BR7" s="213"/>
      <c r="BS7" s="1128" t="s">
        <v>545</v>
      </c>
      <c r="BT7" s="1129"/>
      <c r="BU7" s="1129"/>
      <c r="BV7" s="1129"/>
      <c r="BW7" s="1129"/>
      <c r="BX7" s="1129"/>
      <c r="BY7" s="1129"/>
      <c r="BZ7" s="1129"/>
      <c r="CA7" s="1129"/>
      <c r="CB7" s="1129"/>
      <c r="CC7" s="1129"/>
      <c r="CD7" s="1129"/>
      <c r="CE7" s="1129"/>
      <c r="CF7" s="1129"/>
      <c r="CG7" s="1130"/>
      <c r="CH7" s="1121">
        <v>3</v>
      </c>
      <c r="CI7" s="1122"/>
      <c r="CJ7" s="1122"/>
      <c r="CK7" s="1122"/>
      <c r="CL7" s="1123"/>
      <c r="CM7" s="1121">
        <v>77</v>
      </c>
      <c r="CN7" s="1122"/>
      <c r="CO7" s="1122"/>
      <c r="CP7" s="1122"/>
      <c r="CQ7" s="1123"/>
      <c r="CR7" s="1121">
        <v>10</v>
      </c>
      <c r="CS7" s="1122"/>
      <c r="CT7" s="1122"/>
      <c r="CU7" s="1122"/>
      <c r="CV7" s="1123"/>
      <c r="CW7" s="1121">
        <v>0</v>
      </c>
      <c r="CX7" s="1122"/>
      <c r="CY7" s="1122"/>
      <c r="CZ7" s="1122"/>
      <c r="DA7" s="1123"/>
      <c r="DB7" s="1121">
        <v>0</v>
      </c>
      <c r="DC7" s="1122"/>
      <c r="DD7" s="1122"/>
      <c r="DE7" s="1122"/>
      <c r="DF7" s="1123"/>
      <c r="DG7" s="1121">
        <v>0</v>
      </c>
      <c r="DH7" s="1122"/>
      <c r="DI7" s="1122"/>
      <c r="DJ7" s="1122"/>
      <c r="DK7" s="1123"/>
      <c r="DL7" s="1121">
        <v>0</v>
      </c>
      <c r="DM7" s="1122"/>
      <c r="DN7" s="1122"/>
      <c r="DO7" s="1122"/>
      <c r="DP7" s="1123"/>
      <c r="DQ7" s="1121"/>
      <c r="DR7" s="1122"/>
      <c r="DS7" s="1122"/>
      <c r="DT7" s="1122"/>
      <c r="DU7" s="1123"/>
      <c r="DV7" s="1148"/>
      <c r="DW7" s="1149"/>
      <c r="DX7" s="1149"/>
      <c r="DY7" s="1149"/>
      <c r="DZ7" s="1150"/>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9"/>
      <c r="AL8" s="1120"/>
      <c r="AM8" s="1120"/>
      <c r="AN8" s="1120"/>
      <c r="AO8" s="1120"/>
      <c r="AP8" s="1120"/>
      <c r="AQ8" s="1120"/>
      <c r="AR8" s="1120"/>
      <c r="AS8" s="1120"/>
      <c r="AT8" s="1120"/>
      <c r="AU8" s="1117"/>
      <c r="AV8" s="1117"/>
      <c r="AW8" s="1117"/>
      <c r="AX8" s="1117"/>
      <c r="AY8" s="1118"/>
      <c r="AZ8" s="205"/>
      <c r="BA8" s="205"/>
      <c r="BB8" s="205"/>
      <c r="BC8" s="205"/>
      <c r="BD8" s="205"/>
      <c r="BE8" s="206"/>
      <c r="BF8" s="206"/>
      <c r="BG8" s="206"/>
      <c r="BH8" s="206"/>
      <c r="BI8" s="206"/>
      <c r="BJ8" s="206"/>
      <c r="BK8" s="206"/>
      <c r="BL8" s="206"/>
      <c r="BM8" s="206"/>
      <c r="BN8" s="206"/>
      <c r="BO8" s="206"/>
      <c r="BP8" s="206"/>
      <c r="BQ8" s="215">
        <v>2</v>
      </c>
      <c r="BR8" s="216"/>
      <c r="BS8" s="1043" t="s">
        <v>546</v>
      </c>
      <c r="BT8" s="1044"/>
      <c r="BU8" s="1044"/>
      <c r="BV8" s="1044"/>
      <c r="BW8" s="1044"/>
      <c r="BX8" s="1044"/>
      <c r="BY8" s="1044"/>
      <c r="BZ8" s="1044"/>
      <c r="CA8" s="1044"/>
      <c r="CB8" s="1044"/>
      <c r="CC8" s="1044"/>
      <c r="CD8" s="1044"/>
      <c r="CE8" s="1044"/>
      <c r="CF8" s="1044"/>
      <c r="CG8" s="1045"/>
      <c r="CH8" s="1018">
        <v>1</v>
      </c>
      <c r="CI8" s="1019"/>
      <c r="CJ8" s="1019"/>
      <c r="CK8" s="1019"/>
      <c r="CL8" s="1020"/>
      <c r="CM8" s="1018">
        <v>75</v>
      </c>
      <c r="CN8" s="1019"/>
      <c r="CO8" s="1019"/>
      <c r="CP8" s="1019"/>
      <c r="CQ8" s="1020"/>
      <c r="CR8" s="1018">
        <v>1</v>
      </c>
      <c r="CS8" s="1019"/>
      <c r="CT8" s="1019"/>
      <c r="CU8" s="1019"/>
      <c r="CV8" s="1020"/>
      <c r="CW8" s="1018">
        <v>93</v>
      </c>
      <c r="CX8" s="1019"/>
      <c r="CY8" s="1019"/>
      <c r="CZ8" s="1019"/>
      <c r="DA8" s="1020"/>
      <c r="DB8" s="1018">
        <v>0</v>
      </c>
      <c r="DC8" s="1019"/>
      <c r="DD8" s="1019"/>
      <c r="DE8" s="1019"/>
      <c r="DF8" s="1020"/>
      <c r="DG8" s="1018">
        <v>687</v>
      </c>
      <c r="DH8" s="1019"/>
      <c r="DI8" s="1019"/>
      <c r="DJ8" s="1019"/>
      <c r="DK8" s="1020"/>
      <c r="DL8" s="1018">
        <v>0</v>
      </c>
      <c r="DM8" s="1019"/>
      <c r="DN8" s="1019"/>
      <c r="DO8" s="1019"/>
      <c r="DP8" s="1020"/>
      <c r="DQ8" s="1018">
        <v>94</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9"/>
      <c r="AL9" s="1120"/>
      <c r="AM9" s="1120"/>
      <c r="AN9" s="1120"/>
      <c r="AO9" s="1120"/>
      <c r="AP9" s="1120"/>
      <c r="AQ9" s="1120"/>
      <c r="AR9" s="1120"/>
      <c r="AS9" s="1120"/>
      <c r="AT9" s="1120"/>
      <c r="AU9" s="1117"/>
      <c r="AV9" s="1117"/>
      <c r="AW9" s="1117"/>
      <c r="AX9" s="1117"/>
      <c r="AY9" s="1118"/>
      <c r="AZ9" s="205"/>
      <c r="BA9" s="205"/>
      <c r="BB9" s="205"/>
      <c r="BC9" s="205"/>
      <c r="BD9" s="205"/>
      <c r="BE9" s="206"/>
      <c r="BF9" s="206"/>
      <c r="BG9" s="206"/>
      <c r="BH9" s="206"/>
      <c r="BI9" s="206"/>
      <c r="BJ9" s="206"/>
      <c r="BK9" s="206"/>
      <c r="BL9" s="206"/>
      <c r="BM9" s="206"/>
      <c r="BN9" s="206"/>
      <c r="BO9" s="206"/>
      <c r="BP9" s="206"/>
      <c r="BQ9" s="215">
        <v>3</v>
      </c>
      <c r="BR9" s="216"/>
      <c r="BS9" s="1043" t="s">
        <v>547</v>
      </c>
      <c r="BT9" s="1044"/>
      <c r="BU9" s="1044"/>
      <c r="BV9" s="1044"/>
      <c r="BW9" s="1044"/>
      <c r="BX9" s="1044"/>
      <c r="BY9" s="1044"/>
      <c r="BZ9" s="1044"/>
      <c r="CA9" s="1044"/>
      <c r="CB9" s="1044"/>
      <c r="CC9" s="1044"/>
      <c r="CD9" s="1044"/>
      <c r="CE9" s="1044"/>
      <c r="CF9" s="1044"/>
      <c r="CG9" s="1045"/>
      <c r="CH9" s="1018">
        <v>0</v>
      </c>
      <c r="CI9" s="1019"/>
      <c r="CJ9" s="1019"/>
      <c r="CK9" s="1019"/>
      <c r="CL9" s="1020"/>
      <c r="CM9" s="1018">
        <v>4</v>
      </c>
      <c r="CN9" s="1019"/>
      <c r="CO9" s="1019"/>
      <c r="CP9" s="1019"/>
      <c r="CQ9" s="1020"/>
      <c r="CR9" s="1018">
        <v>2</v>
      </c>
      <c r="CS9" s="1019"/>
      <c r="CT9" s="1019"/>
      <c r="CU9" s="1019"/>
      <c r="CV9" s="1020"/>
      <c r="CW9" s="1018">
        <v>0</v>
      </c>
      <c r="CX9" s="1019"/>
      <c r="CY9" s="1019"/>
      <c r="CZ9" s="1019"/>
      <c r="DA9" s="1020"/>
      <c r="DB9" s="1018">
        <v>0</v>
      </c>
      <c r="DC9" s="1019"/>
      <c r="DD9" s="1019"/>
      <c r="DE9" s="1019"/>
      <c r="DF9" s="1020"/>
      <c r="DG9" s="1018">
        <v>0</v>
      </c>
      <c r="DH9" s="1019"/>
      <c r="DI9" s="1019"/>
      <c r="DJ9" s="1019"/>
      <c r="DK9" s="1020"/>
      <c r="DL9" s="1018">
        <v>0</v>
      </c>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9"/>
      <c r="AL10" s="1120"/>
      <c r="AM10" s="1120"/>
      <c r="AN10" s="1120"/>
      <c r="AO10" s="1120"/>
      <c r="AP10" s="1120"/>
      <c r="AQ10" s="1120"/>
      <c r="AR10" s="1120"/>
      <c r="AS10" s="1120"/>
      <c r="AT10" s="1120"/>
      <c r="AU10" s="1117"/>
      <c r="AV10" s="1117"/>
      <c r="AW10" s="1117"/>
      <c r="AX10" s="1117"/>
      <c r="AY10" s="1118"/>
      <c r="AZ10" s="205"/>
      <c r="BA10" s="205"/>
      <c r="BB10" s="205"/>
      <c r="BC10" s="205"/>
      <c r="BD10" s="205"/>
      <c r="BE10" s="206"/>
      <c r="BF10" s="206"/>
      <c r="BG10" s="206"/>
      <c r="BH10" s="206"/>
      <c r="BI10" s="206"/>
      <c r="BJ10" s="206"/>
      <c r="BK10" s="206"/>
      <c r="BL10" s="206"/>
      <c r="BM10" s="206"/>
      <c r="BN10" s="206"/>
      <c r="BO10" s="206"/>
      <c r="BP10" s="206"/>
      <c r="BQ10" s="215">
        <v>4</v>
      </c>
      <c r="BR10" s="216"/>
      <c r="BS10" s="1043" t="s">
        <v>548</v>
      </c>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v>0</v>
      </c>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9"/>
      <c r="AL11" s="1120"/>
      <c r="AM11" s="1120"/>
      <c r="AN11" s="1120"/>
      <c r="AO11" s="1120"/>
      <c r="AP11" s="1120"/>
      <c r="AQ11" s="1120"/>
      <c r="AR11" s="1120"/>
      <c r="AS11" s="1120"/>
      <c r="AT11" s="1120"/>
      <c r="AU11" s="1117"/>
      <c r="AV11" s="1117"/>
      <c r="AW11" s="1117"/>
      <c r="AX11" s="1117"/>
      <c r="AY11" s="1118"/>
      <c r="AZ11" s="205"/>
      <c r="BA11" s="205"/>
      <c r="BB11" s="205"/>
      <c r="BC11" s="205"/>
      <c r="BD11" s="205"/>
      <c r="BE11" s="206"/>
      <c r="BF11" s="206"/>
      <c r="BG11" s="206"/>
      <c r="BH11" s="206"/>
      <c r="BI11" s="206"/>
      <c r="BJ11" s="206"/>
      <c r="BK11" s="206"/>
      <c r="BL11" s="206"/>
      <c r="BM11" s="206"/>
      <c r="BN11" s="206"/>
      <c r="BO11" s="206"/>
      <c r="BP11" s="206"/>
      <c r="BQ11" s="215">
        <v>5</v>
      </c>
      <c r="BR11" s="216"/>
      <c r="BS11" s="1043" t="s">
        <v>549</v>
      </c>
      <c r="BT11" s="1044"/>
      <c r="BU11" s="1044"/>
      <c r="BV11" s="1044"/>
      <c r="BW11" s="1044"/>
      <c r="BX11" s="1044"/>
      <c r="BY11" s="1044"/>
      <c r="BZ11" s="1044"/>
      <c r="CA11" s="1044"/>
      <c r="CB11" s="1044"/>
      <c r="CC11" s="1044"/>
      <c r="CD11" s="1044"/>
      <c r="CE11" s="1044"/>
      <c r="CF11" s="1044"/>
      <c r="CG11" s="1045"/>
      <c r="CH11" s="1018">
        <v>17</v>
      </c>
      <c r="CI11" s="1019"/>
      <c r="CJ11" s="1019"/>
      <c r="CK11" s="1019"/>
      <c r="CL11" s="1020"/>
      <c r="CM11" s="1018">
        <v>25</v>
      </c>
      <c r="CN11" s="1019"/>
      <c r="CO11" s="1019"/>
      <c r="CP11" s="1019"/>
      <c r="CQ11" s="1020"/>
      <c r="CR11" s="1018">
        <v>30</v>
      </c>
      <c r="CS11" s="1019"/>
      <c r="CT11" s="1019"/>
      <c r="CU11" s="1019"/>
      <c r="CV11" s="1020"/>
      <c r="CW11" s="1018">
        <v>0</v>
      </c>
      <c r="CX11" s="1019"/>
      <c r="CY11" s="1019"/>
      <c r="CZ11" s="1019"/>
      <c r="DA11" s="1020"/>
      <c r="DB11" s="1018">
        <v>0</v>
      </c>
      <c r="DC11" s="1019"/>
      <c r="DD11" s="1019"/>
      <c r="DE11" s="1019"/>
      <c r="DF11" s="1020"/>
      <c r="DG11" s="1018">
        <v>0</v>
      </c>
      <c r="DH11" s="1019"/>
      <c r="DI11" s="1019"/>
      <c r="DJ11" s="1019"/>
      <c r="DK11" s="1020"/>
      <c r="DL11" s="1018">
        <v>0</v>
      </c>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9"/>
      <c r="AL12" s="1120"/>
      <c r="AM12" s="1120"/>
      <c r="AN12" s="1120"/>
      <c r="AO12" s="1120"/>
      <c r="AP12" s="1120"/>
      <c r="AQ12" s="1120"/>
      <c r="AR12" s="1120"/>
      <c r="AS12" s="1120"/>
      <c r="AT12" s="1120"/>
      <c r="AU12" s="1117"/>
      <c r="AV12" s="1117"/>
      <c r="AW12" s="1117"/>
      <c r="AX12" s="1117"/>
      <c r="AY12" s="1118"/>
      <c r="AZ12" s="205"/>
      <c r="BA12" s="205"/>
      <c r="BB12" s="205"/>
      <c r="BC12" s="205"/>
      <c r="BD12" s="205"/>
      <c r="BE12" s="206"/>
      <c r="BF12" s="206"/>
      <c r="BG12" s="206"/>
      <c r="BH12" s="206"/>
      <c r="BI12" s="206"/>
      <c r="BJ12" s="206"/>
      <c r="BK12" s="206"/>
      <c r="BL12" s="206"/>
      <c r="BM12" s="206"/>
      <c r="BN12" s="206"/>
      <c r="BO12" s="206"/>
      <c r="BP12" s="206"/>
      <c r="BQ12" s="215">
        <v>6</v>
      </c>
      <c r="BR12" s="216"/>
      <c r="BS12" s="1043" t="s">
        <v>550</v>
      </c>
      <c r="BT12" s="1044"/>
      <c r="BU12" s="1044"/>
      <c r="BV12" s="1044"/>
      <c r="BW12" s="1044"/>
      <c r="BX12" s="1044"/>
      <c r="BY12" s="1044"/>
      <c r="BZ12" s="1044"/>
      <c r="CA12" s="1044"/>
      <c r="CB12" s="1044"/>
      <c r="CC12" s="1044"/>
      <c r="CD12" s="1044"/>
      <c r="CE12" s="1044"/>
      <c r="CF12" s="1044"/>
      <c r="CG12" s="1045"/>
      <c r="CH12" s="1018">
        <v>-1</v>
      </c>
      <c r="CI12" s="1019"/>
      <c r="CJ12" s="1019"/>
      <c r="CK12" s="1019"/>
      <c r="CL12" s="1020"/>
      <c r="CM12" s="1018">
        <v>410</v>
      </c>
      <c r="CN12" s="1019"/>
      <c r="CO12" s="1019"/>
      <c r="CP12" s="1019"/>
      <c r="CQ12" s="1020"/>
      <c r="CR12" s="1018">
        <v>100</v>
      </c>
      <c r="CS12" s="1019"/>
      <c r="CT12" s="1019"/>
      <c r="CU12" s="1019"/>
      <c r="CV12" s="1020"/>
      <c r="CW12" s="1018">
        <v>0</v>
      </c>
      <c r="CX12" s="1019"/>
      <c r="CY12" s="1019"/>
      <c r="CZ12" s="1019"/>
      <c r="DA12" s="1020"/>
      <c r="DB12" s="1018">
        <v>0</v>
      </c>
      <c r="DC12" s="1019"/>
      <c r="DD12" s="1019"/>
      <c r="DE12" s="1019"/>
      <c r="DF12" s="1020"/>
      <c r="DG12" s="1018">
        <v>0</v>
      </c>
      <c r="DH12" s="1019"/>
      <c r="DI12" s="1019"/>
      <c r="DJ12" s="1019"/>
      <c r="DK12" s="1020"/>
      <c r="DL12" s="1018">
        <v>0</v>
      </c>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9"/>
      <c r="AL13" s="1120"/>
      <c r="AM13" s="1120"/>
      <c r="AN13" s="1120"/>
      <c r="AO13" s="1120"/>
      <c r="AP13" s="1120"/>
      <c r="AQ13" s="1120"/>
      <c r="AR13" s="1120"/>
      <c r="AS13" s="1120"/>
      <c r="AT13" s="1120"/>
      <c r="AU13" s="1117"/>
      <c r="AV13" s="1117"/>
      <c r="AW13" s="1117"/>
      <c r="AX13" s="1117"/>
      <c r="AY13" s="1118"/>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9"/>
      <c r="AL14" s="1120"/>
      <c r="AM14" s="1120"/>
      <c r="AN14" s="1120"/>
      <c r="AO14" s="1120"/>
      <c r="AP14" s="1120"/>
      <c r="AQ14" s="1120"/>
      <c r="AR14" s="1120"/>
      <c r="AS14" s="1120"/>
      <c r="AT14" s="1120"/>
      <c r="AU14" s="1117"/>
      <c r="AV14" s="1117"/>
      <c r="AW14" s="1117"/>
      <c r="AX14" s="1117"/>
      <c r="AY14" s="1118"/>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9"/>
      <c r="AL15" s="1120"/>
      <c r="AM15" s="1120"/>
      <c r="AN15" s="1120"/>
      <c r="AO15" s="1120"/>
      <c r="AP15" s="1120"/>
      <c r="AQ15" s="1120"/>
      <c r="AR15" s="1120"/>
      <c r="AS15" s="1120"/>
      <c r="AT15" s="1120"/>
      <c r="AU15" s="1117"/>
      <c r="AV15" s="1117"/>
      <c r="AW15" s="1117"/>
      <c r="AX15" s="1117"/>
      <c r="AY15" s="1118"/>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9"/>
      <c r="AL16" s="1120"/>
      <c r="AM16" s="1120"/>
      <c r="AN16" s="1120"/>
      <c r="AO16" s="1120"/>
      <c r="AP16" s="1120"/>
      <c r="AQ16" s="1120"/>
      <c r="AR16" s="1120"/>
      <c r="AS16" s="1120"/>
      <c r="AT16" s="1120"/>
      <c r="AU16" s="1117"/>
      <c r="AV16" s="1117"/>
      <c r="AW16" s="1117"/>
      <c r="AX16" s="1117"/>
      <c r="AY16" s="1118"/>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9"/>
      <c r="AL17" s="1120"/>
      <c r="AM17" s="1120"/>
      <c r="AN17" s="1120"/>
      <c r="AO17" s="1120"/>
      <c r="AP17" s="1120"/>
      <c r="AQ17" s="1120"/>
      <c r="AR17" s="1120"/>
      <c r="AS17" s="1120"/>
      <c r="AT17" s="1120"/>
      <c r="AU17" s="1117"/>
      <c r="AV17" s="1117"/>
      <c r="AW17" s="1117"/>
      <c r="AX17" s="1117"/>
      <c r="AY17" s="1118"/>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9"/>
      <c r="AL18" s="1120"/>
      <c r="AM18" s="1120"/>
      <c r="AN18" s="1120"/>
      <c r="AO18" s="1120"/>
      <c r="AP18" s="1120"/>
      <c r="AQ18" s="1120"/>
      <c r="AR18" s="1120"/>
      <c r="AS18" s="1120"/>
      <c r="AT18" s="1120"/>
      <c r="AU18" s="1117"/>
      <c r="AV18" s="1117"/>
      <c r="AW18" s="1117"/>
      <c r="AX18" s="1117"/>
      <c r="AY18" s="1118"/>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9"/>
      <c r="AL19" s="1120"/>
      <c r="AM19" s="1120"/>
      <c r="AN19" s="1120"/>
      <c r="AO19" s="1120"/>
      <c r="AP19" s="1120"/>
      <c r="AQ19" s="1120"/>
      <c r="AR19" s="1120"/>
      <c r="AS19" s="1120"/>
      <c r="AT19" s="1120"/>
      <c r="AU19" s="1117"/>
      <c r="AV19" s="1117"/>
      <c r="AW19" s="1117"/>
      <c r="AX19" s="1117"/>
      <c r="AY19" s="1118"/>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9"/>
      <c r="AL20" s="1120"/>
      <c r="AM20" s="1120"/>
      <c r="AN20" s="1120"/>
      <c r="AO20" s="1120"/>
      <c r="AP20" s="1120"/>
      <c r="AQ20" s="1120"/>
      <c r="AR20" s="1120"/>
      <c r="AS20" s="1120"/>
      <c r="AT20" s="1120"/>
      <c r="AU20" s="1117"/>
      <c r="AV20" s="1117"/>
      <c r="AW20" s="1117"/>
      <c r="AX20" s="1117"/>
      <c r="AY20" s="1118"/>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9"/>
      <c r="AL21" s="1120"/>
      <c r="AM21" s="1120"/>
      <c r="AN21" s="1120"/>
      <c r="AO21" s="1120"/>
      <c r="AP21" s="1120"/>
      <c r="AQ21" s="1120"/>
      <c r="AR21" s="1120"/>
      <c r="AS21" s="1120"/>
      <c r="AT21" s="1120"/>
      <c r="AU21" s="1117"/>
      <c r="AV21" s="1117"/>
      <c r="AW21" s="1117"/>
      <c r="AX21" s="1117"/>
      <c r="AY21" s="1118"/>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4"/>
      <c r="R22" s="1115"/>
      <c r="S22" s="1115"/>
      <c r="T22" s="1115"/>
      <c r="U22" s="1115"/>
      <c r="V22" s="1115"/>
      <c r="W22" s="1115"/>
      <c r="X22" s="1115"/>
      <c r="Y22" s="1115"/>
      <c r="Z22" s="1115"/>
      <c r="AA22" s="1115"/>
      <c r="AB22" s="1115"/>
      <c r="AC22" s="1115"/>
      <c r="AD22" s="1115"/>
      <c r="AE22" s="1116"/>
      <c r="AF22" s="1048"/>
      <c r="AG22" s="1049"/>
      <c r="AH22" s="1049"/>
      <c r="AI22" s="1049"/>
      <c r="AJ22" s="1050"/>
      <c r="AK22" s="1110"/>
      <c r="AL22" s="1111"/>
      <c r="AM22" s="1111"/>
      <c r="AN22" s="1111"/>
      <c r="AO22" s="1111"/>
      <c r="AP22" s="1111"/>
      <c r="AQ22" s="1111"/>
      <c r="AR22" s="1111"/>
      <c r="AS22" s="1111"/>
      <c r="AT22" s="1111"/>
      <c r="AU22" s="1112"/>
      <c r="AV22" s="1112"/>
      <c r="AW22" s="1112"/>
      <c r="AX22" s="1112"/>
      <c r="AY22" s="1113"/>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101"/>
      <c r="R23" s="1102"/>
      <c r="S23" s="1102"/>
      <c r="T23" s="1102"/>
      <c r="U23" s="1102"/>
      <c r="V23" s="1102"/>
      <c r="W23" s="1102"/>
      <c r="X23" s="1102"/>
      <c r="Y23" s="1102"/>
      <c r="Z23" s="1102"/>
      <c r="AA23" s="1102"/>
      <c r="AB23" s="1102"/>
      <c r="AC23" s="1102"/>
      <c r="AD23" s="1102"/>
      <c r="AE23" s="1103"/>
      <c r="AF23" s="1104">
        <v>518</v>
      </c>
      <c r="AG23" s="1102"/>
      <c r="AH23" s="1102"/>
      <c r="AI23" s="1102"/>
      <c r="AJ23" s="1105"/>
      <c r="AK23" s="1106"/>
      <c r="AL23" s="1107"/>
      <c r="AM23" s="1107"/>
      <c r="AN23" s="1107"/>
      <c r="AO23" s="1107"/>
      <c r="AP23" s="1102"/>
      <c r="AQ23" s="1102"/>
      <c r="AR23" s="1102"/>
      <c r="AS23" s="1102"/>
      <c r="AT23" s="1102"/>
      <c r="AU23" s="1108"/>
      <c r="AV23" s="1108"/>
      <c r="AW23" s="1108"/>
      <c r="AX23" s="1108"/>
      <c r="AY23" s="1109"/>
      <c r="AZ23" s="1098" t="s">
        <v>113</v>
      </c>
      <c r="BA23" s="1099"/>
      <c r="BB23" s="1099"/>
      <c r="BC23" s="1099"/>
      <c r="BD23" s="1100"/>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7" t="s">
        <v>372</v>
      </c>
      <c r="B24" s="1097"/>
      <c r="C24" s="1097"/>
      <c r="D24" s="1097"/>
      <c r="E24" s="1097"/>
      <c r="F24" s="1097"/>
      <c r="G24" s="1097"/>
      <c r="H24" s="1097"/>
      <c r="I24" s="1097"/>
      <c r="J24" s="1097"/>
      <c r="K24" s="1097"/>
      <c r="L24" s="1097"/>
      <c r="M24" s="1097"/>
      <c r="N24" s="1097"/>
      <c r="O24" s="1097"/>
      <c r="P24" s="1097"/>
      <c r="Q24" s="1097"/>
      <c r="R24" s="1097"/>
      <c r="S24" s="1097"/>
      <c r="T24" s="1097"/>
      <c r="U24" s="1097"/>
      <c r="V24" s="1097"/>
      <c r="W24" s="1097"/>
      <c r="X24" s="1097"/>
      <c r="Y24" s="1097"/>
      <c r="Z24" s="1097"/>
      <c r="AA24" s="1097"/>
      <c r="AB24" s="1097"/>
      <c r="AC24" s="1097"/>
      <c r="AD24" s="1097"/>
      <c r="AE24" s="1097"/>
      <c r="AF24" s="1097"/>
      <c r="AG24" s="1097"/>
      <c r="AH24" s="1097"/>
      <c r="AI24" s="1097"/>
      <c r="AJ24" s="1097"/>
      <c r="AK24" s="1097"/>
      <c r="AL24" s="1097"/>
      <c r="AM24" s="1097"/>
      <c r="AN24" s="1097"/>
      <c r="AO24" s="1097"/>
      <c r="AP24" s="1097"/>
      <c r="AQ24" s="1097"/>
      <c r="AR24" s="1097"/>
      <c r="AS24" s="1097"/>
      <c r="AT24" s="1097"/>
      <c r="AU24" s="1097"/>
      <c r="AV24" s="1097"/>
      <c r="AW24" s="1097"/>
      <c r="AX24" s="1097"/>
      <c r="AY24" s="1097"/>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6" t="s">
        <v>373</v>
      </c>
      <c r="B25" s="1096"/>
      <c r="C25" s="1096"/>
      <c r="D25" s="1096"/>
      <c r="E25" s="1096"/>
      <c r="F25" s="1096"/>
      <c r="G25" s="1096"/>
      <c r="H25" s="1096"/>
      <c r="I25" s="1096"/>
      <c r="J25" s="1096"/>
      <c r="K25" s="1096"/>
      <c r="L25" s="1096"/>
      <c r="M25" s="1096"/>
      <c r="N25" s="1096"/>
      <c r="O25" s="1096"/>
      <c r="P25" s="1096"/>
      <c r="Q25" s="1096"/>
      <c r="R25" s="1096"/>
      <c r="S25" s="1096"/>
      <c r="T25" s="1096"/>
      <c r="U25" s="1096"/>
      <c r="V25" s="1096"/>
      <c r="W25" s="1096"/>
      <c r="X25" s="1096"/>
      <c r="Y25" s="1096"/>
      <c r="Z25" s="1096"/>
      <c r="AA25" s="1096"/>
      <c r="AB25" s="1096"/>
      <c r="AC25" s="1096"/>
      <c r="AD25" s="1096"/>
      <c r="AE25" s="1096"/>
      <c r="AF25" s="1096"/>
      <c r="AG25" s="1096"/>
      <c r="AH25" s="1096"/>
      <c r="AI25" s="1096"/>
      <c r="AJ25" s="1096"/>
      <c r="AK25" s="1096"/>
      <c r="AL25" s="1096"/>
      <c r="AM25" s="1096"/>
      <c r="AN25" s="1096"/>
      <c r="AO25" s="1096"/>
      <c r="AP25" s="1096"/>
      <c r="AQ25" s="1096"/>
      <c r="AR25" s="1096"/>
      <c r="AS25" s="1096"/>
      <c r="AT25" s="1096"/>
      <c r="AU25" s="1096"/>
      <c r="AV25" s="1096"/>
      <c r="AW25" s="1096"/>
      <c r="AX25" s="1096"/>
      <c r="AY25" s="1096"/>
      <c r="AZ25" s="1096"/>
      <c r="BA25" s="1096"/>
      <c r="BB25" s="1096"/>
      <c r="BC25" s="1096"/>
      <c r="BD25" s="1096"/>
      <c r="BE25" s="1096"/>
      <c r="BF25" s="1096"/>
      <c r="BG25" s="1096"/>
      <c r="BH25" s="1096"/>
      <c r="BI25" s="1096"/>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351</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92" t="s">
        <v>377</v>
      </c>
      <c r="AG26" s="1037"/>
      <c r="AH26" s="1037"/>
      <c r="AI26" s="1037"/>
      <c r="AJ26" s="1093"/>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358</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4"/>
      <c r="AG27" s="1040"/>
      <c r="AH27" s="1040"/>
      <c r="AI27" s="1040"/>
      <c r="AJ27" s="1095"/>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81" t="s">
        <v>382</v>
      </c>
      <c r="C28" s="1082"/>
      <c r="D28" s="1082"/>
      <c r="E28" s="1082"/>
      <c r="F28" s="1082"/>
      <c r="G28" s="1082"/>
      <c r="H28" s="1082"/>
      <c r="I28" s="1082"/>
      <c r="J28" s="1082"/>
      <c r="K28" s="1082"/>
      <c r="L28" s="1082"/>
      <c r="M28" s="1082"/>
      <c r="N28" s="1082"/>
      <c r="O28" s="1082"/>
      <c r="P28" s="1083"/>
      <c r="Q28" s="1084">
        <v>5181</v>
      </c>
      <c r="R28" s="1085">
        <v>5336355</v>
      </c>
      <c r="S28" s="1085">
        <v>5336355</v>
      </c>
      <c r="T28" s="1085">
        <v>5336355</v>
      </c>
      <c r="U28" s="1086">
        <v>5336355</v>
      </c>
      <c r="V28" s="1087">
        <v>5089</v>
      </c>
      <c r="W28" s="1087">
        <v>5331611</v>
      </c>
      <c r="X28" s="1087">
        <v>5331611</v>
      </c>
      <c r="Y28" s="1087">
        <v>5331611</v>
      </c>
      <c r="Z28" s="1087">
        <v>5331611</v>
      </c>
      <c r="AA28" s="1087">
        <v>92</v>
      </c>
      <c r="AB28" s="1087"/>
      <c r="AC28" s="1087"/>
      <c r="AD28" s="1087"/>
      <c r="AE28" s="1088"/>
      <c r="AF28" s="1089">
        <v>92</v>
      </c>
      <c r="AG28" s="1087"/>
      <c r="AH28" s="1087"/>
      <c r="AI28" s="1087"/>
      <c r="AJ28" s="1090"/>
      <c r="AK28" s="1091">
        <v>352</v>
      </c>
      <c r="AL28" s="1077"/>
      <c r="AM28" s="1077"/>
      <c r="AN28" s="1077"/>
      <c r="AO28" s="1077"/>
      <c r="AP28" s="1077"/>
      <c r="AQ28" s="1077"/>
      <c r="AR28" s="1077"/>
      <c r="AS28" s="1077"/>
      <c r="AT28" s="1077"/>
      <c r="AU28" s="1077"/>
      <c r="AV28" s="1077"/>
      <c r="AW28" s="1077"/>
      <c r="AX28" s="1077"/>
      <c r="AY28" s="1077"/>
      <c r="AZ28" s="1078"/>
      <c r="BA28" s="1078"/>
      <c r="BB28" s="1078"/>
      <c r="BC28" s="1078"/>
      <c r="BD28" s="1078"/>
      <c r="BE28" s="1079"/>
      <c r="BF28" s="1079"/>
      <c r="BG28" s="1079"/>
      <c r="BH28" s="1079"/>
      <c r="BI28" s="1080"/>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5">
        <v>1028</v>
      </c>
      <c r="R29" s="1049">
        <v>1009654</v>
      </c>
      <c r="S29" s="1049">
        <v>1009654</v>
      </c>
      <c r="T29" s="1049">
        <v>1009654</v>
      </c>
      <c r="U29" s="1076">
        <v>1009654</v>
      </c>
      <c r="V29" s="1073">
        <v>1017</v>
      </c>
      <c r="W29" s="1073">
        <v>1000112</v>
      </c>
      <c r="X29" s="1073">
        <v>1000112</v>
      </c>
      <c r="Y29" s="1073">
        <v>1000112</v>
      </c>
      <c r="Z29" s="1073">
        <v>1000112</v>
      </c>
      <c r="AA29" s="1073">
        <v>10</v>
      </c>
      <c r="AB29" s="1073"/>
      <c r="AC29" s="1073"/>
      <c r="AD29" s="1073"/>
      <c r="AE29" s="1074"/>
      <c r="AF29" s="1048">
        <v>10</v>
      </c>
      <c r="AG29" s="1049"/>
      <c r="AH29" s="1049"/>
      <c r="AI29" s="1049"/>
      <c r="AJ29" s="1050"/>
      <c r="AK29" s="1009">
        <v>652</v>
      </c>
      <c r="AL29" s="1000"/>
      <c r="AM29" s="1000"/>
      <c r="AN29" s="1000"/>
      <c r="AO29" s="1000"/>
      <c r="AP29" s="1000"/>
      <c r="AQ29" s="1000"/>
      <c r="AR29" s="1000"/>
      <c r="AS29" s="1000"/>
      <c r="AT29" s="1000"/>
      <c r="AU29" s="1000"/>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5">
        <v>4787</v>
      </c>
      <c r="R30" s="1049">
        <v>4684529</v>
      </c>
      <c r="S30" s="1049">
        <v>4684529</v>
      </c>
      <c r="T30" s="1049">
        <v>4684529</v>
      </c>
      <c r="U30" s="1076">
        <v>4684529</v>
      </c>
      <c r="V30" s="1073">
        <v>4595</v>
      </c>
      <c r="W30" s="1073">
        <v>4513243</v>
      </c>
      <c r="X30" s="1073">
        <v>4513243</v>
      </c>
      <c r="Y30" s="1073">
        <v>4513243</v>
      </c>
      <c r="Z30" s="1073">
        <v>4513243</v>
      </c>
      <c r="AA30" s="1073">
        <v>191</v>
      </c>
      <c r="AB30" s="1073"/>
      <c r="AC30" s="1073"/>
      <c r="AD30" s="1073"/>
      <c r="AE30" s="1074"/>
      <c r="AF30" s="1048">
        <v>191</v>
      </c>
      <c r="AG30" s="1049"/>
      <c r="AH30" s="1049"/>
      <c r="AI30" s="1049"/>
      <c r="AJ30" s="1050"/>
      <c r="AK30" s="1009">
        <v>711</v>
      </c>
      <c r="AL30" s="1000"/>
      <c r="AM30" s="1000"/>
      <c r="AN30" s="1000"/>
      <c r="AO30" s="1000"/>
      <c r="AP30" s="1000"/>
      <c r="AQ30" s="1000"/>
      <c r="AR30" s="1000"/>
      <c r="AS30" s="1000"/>
      <c r="AT30" s="1000"/>
      <c r="AU30" s="1000"/>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673</v>
      </c>
      <c r="R31" s="1073"/>
      <c r="S31" s="1073"/>
      <c r="T31" s="1073"/>
      <c r="U31" s="1073"/>
      <c r="V31" s="1073">
        <v>664</v>
      </c>
      <c r="W31" s="1073"/>
      <c r="X31" s="1073"/>
      <c r="Y31" s="1073"/>
      <c r="Z31" s="1073"/>
      <c r="AA31" s="1073">
        <v>9</v>
      </c>
      <c r="AB31" s="1073"/>
      <c r="AC31" s="1073"/>
      <c r="AD31" s="1073"/>
      <c r="AE31" s="1074"/>
      <c r="AF31" s="1048">
        <v>734</v>
      </c>
      <c r="AG31" s="1049"/>
      <c r="AH31" s="1049"/>
      <c r="AI31" s="1049"/>
      <c r="AJ31" s="1050"/>
      <c r="AK31" s="1009">
        <v>8</v>
      </c>
      <c r="AL31" s="1000"/>
      <c r="AM31" s="1000"/>
      <c r="AN31" s="1000"/>
      <c r="AO31" s="1000"/>
      <c r="AP31" s="1000">
        <v>2309</v>
      </c>
      <c r="AQ31" s="1000"/>
      <c r="AR31" s="1000"/>
      <c r="AS31" s="1000"/>
      <c r="AT31" s="1000"/>
      <c r="AU31" s="1000">
        <v>137</v>
      </c>
      <c r="AV31" s="1000"/>
      <c r="AW31" s="1000"/>
      <c r="AX31" s="1000"/>
      <c r="AY31" s="1000"/>
      <c r="AZ31" s="1071" t="s">
        <v>541</v>
      </c>
      <c r="BA31" s="1071"/>
      <c r="BB31" s="1071"/>
      <c r="BC31" s="1071"/>
      <c r="BD31" s="1071"/>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387</v>
      </c>
      <c r="C32" s="1067"/>
      <c r="D32" s="1067"/>
      <c r="E32" s="1067"/>
      <c r="F32" s="1067"/>
      <c r="G32" s="1067"/>
      <c r="H32" s="1067"/>
      <c r="I32" s="1067"/>
      <c r="J32" s="1067"/>
      <c r="K32" s="1067"/>
      <c r="L32" s="1067"/>
      <c r="M32" s="1067"/>
      <c r="N32" s="1067"/>
      <c r="O32" s="1067"/>
      <c r="P32" s="1068"/>
      <c r="Q32" s="1072">
        <v>3061</v>
      </c>
      <c r="R32" s="1073"/>
      <c r="S32" s="1073"/>
      <c r="T32" s="1073"/>
      <c r="U32" s="1073"/>
      <c r="V32" s="1073">
        <v>2945</v>
      </c>
      <c r="W32" s="1073"/>
      <c r="X32" s="1073"/>
      <c r="Y32" s="1073"/>
      <c r="Z32" s="1073"/>
      <c r="AA32" s="1073">
        <v>116</v>
      </c>
      <c r="AB32" s="1073"/>
      <c r="AC32" s="1073"/>
      <c r="AD32" s="1073"/>
      <c r="AE32" s="1074"/>
      <c r="AF32" s="1048">
        <v>-140</v>
      </c>
      <c r="AG32" s="1049"/>
      <c r="AH32" s="1049"/>
      <c r="AI32" s="1049"/>
      <c r="AJ32" s="1050"/>
      <c r="AK32" s="1009">
        <v>648</v>
      </c>
      <c r="AL32" s="1000"/>
      <c r="AM32" s="1000"/>
      <c r="AN32" s="1000"/>
      <c r="AO32" s="1000"/>
      <c r="AP32" s="1000">
        <v>1673</v>
      </c>
      <c r="AQ32" s="1000"/>
      <c r="AR32" s="1000"/>
      <c r="AS32" s="1000"/>
      <c r="AT32" s="1000"/>
      <c r="AU32" s="1000">
        <v>944</v>
      </c>
      <c r="AV32" s="1000"/>
      <c r="AW32" s="1000"/>
      <c r="AX32" s="1000"/>
      <c r="AY32" s="1000"/>
      <c r="AZ32" s="1071">
        <v>5.9</v>
      </c>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388</v>
      </c>
      <c r="C33" s="1067"/>
      <c r="D33" s="1067"/>
      <c r="E33" s="1067"/>
      <c r="F33" s="1067"/>
      <c r="G33" s="1067"/>
      <c r="H33" s="1067"/>
      <c r="I33" s="1067"/>
      <c r="J33" s="1067"/>
      <c r="K33" s="1067"/>
      <c r="L33" s="1067"/>
      <c r="M33" s="1067"/>
      <c r="N33" s="1067"/>
      <c r="O33" s="1067"/>
      <c r="P33" s="1068"/>
      <c r="Q33" s="1072">
        <v>1133</v>
      </c>
      <c r="R33" s="1073"/>
      <c r="S33" s="1073"/>
      <c r="T33" s="1073"/>
      <c r="U33" s="1073"/>
      <c r="V33" s="1073">
        <v>1090</v>
      </c>
      <c r="W33" s="1073"/>
      <c r="X33" s="1073"/>
      <c r="Y33" s="1073"/>
      <c r="Z33" s="1073"/>
      <c r="AA33" s="1073">
        <v>43</v>
      </c>
      <c r="AB33" s="1073"/>
      <c r="AC33" s="1073"/>
      <c r="AD33" s="1073"/>
      <c r="AE33" s="1074"/>
      <c r="AF33" s="1048">
        <v>43</v>
      </c>
      <c r="AG33" s="1049"/>
      <c r="AH33" s="1049"/>
      <c r="AI33" s="1049"/>
      <c r="AJ33" s="1050"/>
      <c r="AK33" s="1009">
        <v>299</v>
      </c>
      <c r="AL33" s="1000"/>
      <c r="AM33" s="1000"/>
      <c r="AN33" s="1000"/>
      <c r="AO33" s="1000"/>
      <c r="AP33" s="1000">
        <v>3821</v>
      </c>
      <c r="AQ33" s="1000"/>
      <c r="AR33" s="1000"/>
      <c r="AS33" s="1000"/>
      <c r="AT33" s="1000"/>
      <c r="AU33" s="1000">
        <v>3542</v>
      </c>
      <c r="AV33" s="1000"/>
      <c r="AW33" s="1000"/>
      <c r="AX33" s="1000"/>
      <c r="AY33" s="1000"/>
      <c r="AZ33" s="1071" t="s">
        <v>541</v>
      </c>
      <c r="BA33" s="1071"/>
      <c r="BB33" s="1071"/>
      <c r="BC33" s="1071"/>
      <c r="BD33" s="1071"/>
      <c r="BE33" s="1061" t="s">
        <v>389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390</v>
      </c>
      <c r="C34" s="1067"/>
      <c r="D34" s="1067"/>
      <c r="E34" s="1067"/>
      <c r="F34" s="1067"/>
      <c r="G34" s="1067"/>
      <c r="H34" s="1067"/>
      <c r="I34" s="1067"/>
      <c r="J34" s="1067"/>
      <c r="K34" s="1067"/>
      <c r="L34" s="1067"/>
      <c r="M34" s="1067"/>
      <c r="N34" s="1067"/>
      <c r="O34" s="1067"/>
      <c r="P34" s="1068"/>
      <c r="Q34" s="1072">
        <v>3118</v>
      </c>
      <c r="R34" s="1073"/>
      <c r="S34" s="1073"/>
      <c r="T34" s="1073"/>
      <c r="U34" s="1073"/>
      <c r="V34" s="1073">
        <v>3116</v>
      </c>
      <c r="W34" s="1073"/>
      <c r="X34" s="1073"/>
      <c r="Y34" s="1073"/>
      <c r="Z34" s="1073"/>
      <c r="AA34" s="1073">
        <v>2</v>
      </c>
      <c r="AB34" s="1073"/>
      <c r="AC34" s="1073"/>
      <c r="AD34" s="1073"/>
      <c r="AE34" s="1074"/>
      <c r="AF34" s="1048">
        <v>2</v>
      </c>
      <c r="AG34" s="1049"/>
      <c r="AH34" s="1049"/>
      <c r="AI34" s="1049"/>
      <c r="AJ34" s="1050"/>
      <c r="AK34" s="1009">
        <v>1042</v>
      </c>
      <c r="AL34" s="1000"/>
      <c r="AM34" s="1000"/>
      <c r="AN34" s="1000"/>
      <c r="AO34" s="1000"/>
      <c r="AP34" s="1000">
        <v>18068</v>
      </c>
      <c r="AQ34" s="1000"/>
      <c r="AR34" s="1000"/>
      <c r="AS34" s="1000"/>
      <c r="AT34" s="1000"/>
      <c r="AU34" s="1000">
        <v>14581</v>
      </c>
      <c r="AV34" s="1000"/>
      <c r="AW34" s="1000"/>
      <c r="AX34" s="1000"/>
      <c r="AY34" s="1000"/>
      <c r="AZ34" s="1071" t="s">
        <v>541</v>
      </c>
      <c r="BA34" s="1071"/>
      <c r="BB34" s="1071"/>
      <c r="BC34" s="1071"/>
      <c r="BD34" s="1071"/>
      <c r="BE34" s="1061" t="s">
        <v>389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391</v>
      </c>
      <c r="C35" s="1067"/>
      <c r="D35" s="1067"/>
      <c r="E35" s="1067"/>
      <c r="F35" s="1067"/>
      <c r="G35" s="1067"/>
      <c r="H35" s="1067"/>
      <c r="I35" s="1067"/>
      <c r="J35" s="1067"/>
      <c r="K35" s="1067"/>
      <c r="L35" s="1067"/>
      <c r="M35" s="1067"/>
      <c r="N35" s="1067"/>
      <c r="O35" s="1067"/>
      <c r="P35" s="1068"/>
      <c r="Q35" s="1072">
        <v>103</v>
      </c>
      <c r="R35" s="1073"/>
      <c r="S35" s="1073"/>
      <c r="T35" s="1073"/>
      <c r="U35" s="1073"/>
      <c r="V35" s="1073">
        <v>101</v>
      </c>
      <c r="W35" s="1073"/>
      <c r="X35" s="1073"/>
      <c r="Y35" s="1073"/>
      <c r="Z35" s="1073"/>
      <c r="AA35" s="1073">
        <v>2</v>
      </c>
      <c r="AB35" s="1073"/>
      <c r="AC35" s="1073"/>
      <c r="AD35" s="1073"/>
      <c r="AE35" s="1074"/>
      <c r="AF35" s="1048">
        <v>2</v>
      </c>
      <c r="AG35" s="1049"/>
      <c r="AH35" s="1049"/>
      <c r="AI35" s="1049"/>
      <c r="AJ35" s="1050"/>
      <c r="AK35" s="1009">
        <v>0</v>
      </c>
      <c r="AL35" s="1000"/>
      <c r="AM35" s="1000"/>
      <c r="AN35" s="1000"/>
      <c r="AO35" s="1000"/>
      <c r="AP35" s="1000">
        <v>339</v>
      </c>
      <c r="AQ35" s="1000"/>
      <c r="AR35" s="1000"/>
      <c r="AS35" s="1000"/>
      <c r="AT35" s="1000"/>
      <c r="AU35" s="1000">
        <v>0</v>
      </c>
      <c r="AV35" s="1000"/>
      <c r="AW35" s="1000"/>
      <c r="AX35" s="1000"/>
      <c r="AY35" s="1000"/>
      <c r="AZ35" s="1071" t="s">
        <v>541</v>
      </c>
      <c r="BA35" s="1071"/>
      <c r="BB35" s="1071"/>
      <c r="BC35" s="1071"/>
      <c r="BD35" s="1071"/>
      <c r="BE35" s="1061" t="s">
        <v>389</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392</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933</v>
      </c>
      <c r="AG63" s="988"/>
      <c r="AH63" s="988"/>
      <c r="AI63" s="988"/>
      <c r="AJ63" s="1059"/>
      <c r="AK63" s="1060"/>
      <c r="AL63" s="992"/>
      <c r="AM63" s="992"/>
      <c r="AN63" s="992"/>
      <c r="AO63" s="992"/>
      <c r="AP63" s="988">
        <v>26210</v>
      </c>
      <c r="AQ63" s="988"/>
      <c r="AR63" s="988"/>
      <c r="AS63" s="988"/>
      <c r="AT63" s="988"/>
      <c r="AU63" s="988">
        <v>19204</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395</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396</v>
      </c>
      <c r="AV66" s="1031"/>
      <c r="AW66" s="1031"/>
      <c r="AX66" s="1031"/>
      <c r="AY66" s="1032"/>
      <c r="AZ66" s="1030" t="s">
        <v>358</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542</v>
      </c>
      <c r="C68" s="1015"/>
      <c r="D68" s="1015"/>
      <c r="E68" s="1015"/>
      <c r="F68" s="1015"/>
      <c r="G68" s="1015"/>
      <c r="H68" s="1015"/>
      <c r="I68" s="1015"/>
      <c r="J68" s="1015"/>
      <c r="K68" s="1015"/>
      <c r="L68" s="1015"/>
      <c r="M68" s="1015"/>
      <c r="N68" s="1015"/>
      <c r="O68" s="1015"/>
      <c r="P68" s="1016"/>
      <c r="Q68" s="1017">
        <v>6316</v>
      </c>
      <c r="R68" s="1011"/>
      <c r="S68" s="1011"/>
      <c r="T68" s="1011"/>
      <c r="U68" s="1011"/>
      <c r="V68" s="1011">
        <v>6286</v>
      </c>
      <c r="W68" s="1011"/>
      <c r="X68" s="1011"/>
      <c r="Y68" s="1011"/>
      <c r="Z68" s="1011"/>
      <c r="AA68" s="1011">
        <v>30</v>
      </c>
      <c r="AB68" s="1011"/>
      <c r="AC68" s="1011"/>
      <c r="AD68" s="1011"/>
      <c r="AE68" s="1011"/>
      <c r="AF68" s="1011">
        <v>30</v>
      </c>
      <c r="AG68" s="1011"/>
      <c r="AH68" s="1011"/>
      <c r="AI68" s="1011"/>
      <c r="AJ68" s="1011"/>
      <c r="AK68" s="1011">
        <v>171</v>
      </c>
      <c r="AL68" s="1011"/>
      <c r="AM68" s="1011"/>
      <c r="AN68" s="1011"/>
      <c r="AO68" s="1011"/>
      <c r="AP68" s="1011" t="s">
        <v>541</v>
      </c>
      <c r="AQ68" s="1011"/>
      <c r="AR68" s="1011"/>
      <c r="AS68" s="1011"/>
      <c r="AT68" s="1011"/>
      <c r="AU68" s="1011"/>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543</v>
      </c>
      <c r="C69" s="1004"/>
      <c r="D69" s="1004"/>
      <c r="E69" s="1004"/>
      <c r="F69" s="1004"/>
      <c r="G69" s="1004"/>
      <c r="H69" s="1004"/>
      <c r="I69" s="1004"/>
      <c r="J69" s="1004"/>
      <c r="K69" s="1004"/>
      <c r="L69" s="1004"/>
      <c r="M69" s="1004"/>
      <c r="N69" s="1004"/>
      <c r="O69" s="1004"/>
      <c r="P69" s="1005"/>
      <c r="Q69" s="1006">
        <v>110694</v>
      </c>
      <c r="R69" s="1000"/>
      <c r="S69" s="1000"/>
      <c r="T69" s="1000"/>
      <c r="U69" s="1000"/>
      <c r="V69" s="1000">
        <v>107375</v>
      </c>
      <c r="W69" s="1000"/>
      <c r="X69" s="1000"/>
      <c r="Y69" s="1000"/>
      <c r="Z69" s="1000"/>
      <c r="AA69" s="1000">
        <v>3318</v>
      </c>
      <c r="AB69" s="1000"/>
      <c r="AC69" s="1000"/>
      <c r="AD69" s="1000"/>
      <c r="AE69" s="1000"/>
      <c r="AF69" s="1000">
        <v>3318</v>
      </c>
      <c r="AG69" s="1000"/>
      <c r="AH69" s="1000"/>
      <c r="AI69" s="1000"/>
      <c r="AJ69" s="1000"/>
      <c r="AK69" s="1000" t="s">
        <v>541</v>
      </c>
      <c r="AL69" s="1000"/>
      <c r="AM69" s="1000"/>
      <c r="AN69" s="1000"/>
      <c r="AO69" s="1000"/>
      <c r="AP69" s="1000" t="s">
        <v>541</v>
      </c>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544</v>
      </c>
      <c r="C70" s="1004"/>
      <c r="D70" s="1004"/>
      <c r="E70" s="1004"/>
      <c r="F70" s="1004"/>
      <c r="G70" s="1004"/>
      <c r="H70" s="1004"/>
      <c r="I70" s="1004"/>
      <c r="J70" s="1004"/>
      <c r="K70" s="1004"/>
      <c r="L70" s="1004"/>
      <c r="M70" s="1004"/>
      <c r="N70" s="1004"/>
      <c r="O70" s="1004"/>
      <c r="P70" s="1005"/>
      <c r="Q70" s="1006">
        <v>290</v>
      </c>
      <c r="R70" s="1000"/>
      <c r="S70" s="1000"/>
      <c r="T70" s="1000"/>
      <c r="U70" s="1000"/>
      <c r="V70" s="1000">
        <v>253</v>
      </c>
      <c r="W70" s="1000"/>
      <c r="X70" s="1000"/>
      <c r="Y70" s="1000"/>
      <c r="Z70" s="1000"/>
      <c r="AA70" s="1000">
        <v>37</v>
      </c>
      <c r="AB70" s="1000"/>
      <c r="AC70" s="1000"/>
      <c r="AD70" s="1000"/>
      <c r="AE70" s="1000"/>
      <c r="AF70" s="1000">
        <v>37</v>
      </c>
      <c r="AG70" s="1000"/>
      <c r="AH70" s="1000"/>
      <c r="AI70" s="1000"/>
      <c r="AJ70" s="1000"/>
      <c r="AK70" s="1000">
        <v>26</v>
      </c>
      <c r="AL70" s="1000"/>
      <c r="AM70" s="1000"/>
      <c r="AN70" s="1000"/>
      <c r="AO70" s="1000"/>
      <c r="AP70" s="1000" t="s">
        <v>541</v>
      </c>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3385</v>
      </c>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143</v>
      </c>
      <c r="CS102" s="980"/>
      <c r="CT102" s="980"/>
      <c r="CU102" s="980"/>
      <c r="CV102" s="981"/>
      <c r="CW102" s="979">
        <v>93</v>
      </c>
      <c r="CX102" s="980"/>
      <c r="CY102" s="980"/>
      <c r="CZ102" s="980"/>
      <c r="DA102" s="981"/>
      <c r="DB102" s="979">
        <v>0</v>
      </c>
      <c r="DC102" s="980"/>
      <c r="DD102" s="980"/>
      <c r="DE102" s="980"/>
      <c r="DF102" s="981"/>
      <c r="DG102" s="979">
        <v>687</v>
      </c>
      <c r="DH102" s="980"/>
      <c r="DI102" s="980"/>
      <c r="DJ102" s="980"/>
      <c r="DK102" s="981"/>
      <c r="DL102" s="979">
        <v>0</v>
      </c>
      <c r="DM102" s="980"/>
      <c r="DN102" s="980"/>
      <c r="DO102" s="980"/>
      <c r="DP102" s="981"/>
      <c r="DQ102" s="979">
        <v>94</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290</v>
      </c>
      <c r="AG109" s="923"/>
      <c r="AH109" s="923"/>
      <c r="AI109" s="923"/>
      <c r="AJ109" s="924"/>
      <c r="AK109" s="925" t="s">
        <v>289</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290</v>
      </c>
      <c r="BW109" s="923"/>
      <c r="BX109" s="923"/>
      <c r="BY109" s="923"/>
      <c r="BZ109" s="924"/>
      <c r="CA109" s="925" t="s">
        <v>289</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290</v>
      </c>
      <c r="DM109" s="923"/>
      <c r="DN109" s="923"/>
      <c r="DO109" s="923"/>
      <c r="DP109" s="924"/>
      <c r="DQ109" s="925" t="s">
        <v>289</v>
      </c>
      <c r="DR109" s="923"/>
      <c r="DS109" s="923"/>
      <c r="DT109" s="923"/>
      <c r="DU109" s="924"/>
      <c r="DV109" s="925" t="s">
        <v>407</v>
      </c>
      <c r="DW109" s="923"/>
      <c r="DX109" s="923"/>
      <c r="DY109" s="923"/>
      <c r="DZ109" s="954"/>
    </row>
    <row r="110" spans="1:131" s="199" customFormat="1" ht="26.25" customHeight="1" x14ac:dyDescent="0.15">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3573726</v>
      </c>
      <c r="AB110" s="916"/>
      <c r="AC110" s="916"/>
      <c r="AD110" s="916"/>
      <c r="AE110" s="917"/>
      <c r="AF110" s="918">
        <v>3644102</v>
      </c>
      <c r="AG110" s="916"/>
      <c r="AH110" s="916"/>
      <c r="AI110" s="916"/>
      <c r="AJ110" s="917"/>
      <c r="AK110" s="918">
        <v>3679256</v>
      </c>
      <c r="AL110" s="916"/>
      <c r="AM110" s="916"/>
      <c r="AN110" s="916"/>
      <c r="AO110" s="917"/>
      <c r="AP110" s="919">
        <v>32.799999999999997</v>
      </c>
      <c r="AQ110" s="920"/>
      <c r="AR110" s="920"/>
      <c r="AS110" s="920"/>
      <c r="AT110" s="921"/>
      <c r="AU110" s="955" t="s">
        <v>61</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31537752</v>
      </c>
      <c r="BR110" s="863"/>
      <c r="BS110" s="863"/>
      <c r="BT110" s="863"/>
      <c r="BU110" s="863"/>
      <c r="BV110" s="863">
        <v>33329118</v>
      </c>
      <c r="BW110" s="863"/>
      <c r="BX110" s="863"/>
      <c r="BY110" s="863"/>
      <c r="BZ110" s="863"/>
      <c r="CA110" s="863">
        <v>37554336</v>
      </c>
      <c r="CB110" s="863"/>
      <c r="CC110" s="863"/>
      <c r="CD110" s="863"/>
      <c r="CE110" s="863"/>
      <c r="CF110" s="887">
        <v>334.5</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v>395162</v>
      </c>
      <c r="BR111" s="835"/>
      <c r="BS111" s="835"/>
      <c r="BT111" s="835"/>
      <c r="BU111" s="835"/>
      <c r="BV111" s="835">
        <v>342020</v>
      </c>
      <c r="BW111" s="835"/>
      <c r="BX111" s="835"/>
      <c r="BY111" s="835"/>
      <c r="BZ111" s="835"/>
      <c r="CA111" s="835">
        <v>296025</v>
      </c>
      <c r="CB111" s="835"/>
      <c r="CC111" s="835"/>
      <c r="CD111" s="835"/>
      <c r="CE111" s="835"/>
      <c r="CF111" s="896">
        <v>2.6</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18947994</v>
      </c>
      <c r="BR112" s="835"/>
      <c r="BS112" s="835"/>
      <c r="BT112" s="835"/>
      <c r="BU112" s="835"/>
      <c r="BV112" s="835">
        <v>18751646</v>
      </c>
      <c r="BW112" s="835"/>
      <c r="BX112" s="835"/>
      <c r="BY112" s="835"/>
      <c r="BZ112" s="835"/>
      <c r="CA112" s="835">
        <v>19203790</v>
      </c>
      <c r="CB112" s="835"/>
      <c r="CC112" s="835"/>
      <c r="CD112" s="835"/>
      <c r="CE112" s="835"/>
      <c r="CF112" s="896">
        <v>171.1</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1271051</v>
      </c>
      <c r="AB113" s="944"/>
      <c r="AC113" s="944"/>
      <c r="AD113" s="944"/>
      <c r="AE113" s="945"/>
      <c r="AF113" s="946">
        <v>1271699</v>
      </c>
      <c r="AG113" s="944"/>
      <c r="AH113" s="944"/>
      <c r="AI113" s="944"/>
      <c r="AJ113" s="945"/>
      <c r="AK113" s="946">
        <v>1398525</v>
      </c>
      <c r="AL113" s="944"/>
      <c r="AM113" s="944"/>
      <c r="AN113" s="944"/>
      <c r="AO113" s="945"/>
      <c r="AP113" s="947">
        <v>12.5</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t="s">
        <v>113</v>
      </c>
      <c r="BR113" s="835"/>
      <c r="BS113" s="835"/>
      <c r="BT113" s="835"/>
      <c r="BU113" s="835"/>
      <c r="BV113" s="835" t="s">
        <v>113</v>
      </c>
      <c r="BW113" s="835"/>
      <c r="BX113" s="835"/>
      <c r="BY113" s="835"/>
      <c r="BZ113" s="835"/>
      <c r="CA113" s="835" t="s">
        <v>113</v>
      </c>
      <c r="CB113" s="835"/>
      <c r="CC113" s="835"/>
      <c r="CD113" s="835"/>
      <c r="CE113" s="835"/>
      <c r="CF113" s="896" t="s">
        <v>113</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113</v>
      </c>
      <c r="AB114" s="798"/>
      <c r="AC114" s="798"/>
      <c r="AD114" s="798"/>
      <c r="AE114" s="799"/>
      <c r="AF114" s="800" t="s">
        <v>113</v>
      </c>
      <c r="AG114" s="798"/>
      <c r="AH114" s="798"/>
      <c r="AI114" s="798"/>
      <c r="AJ114" s="799"/>
      <c r="AK114" s="800" t="s">
        <v>113</v>
      </c>
      <c r="AL114" s="798"/>
      <c r="AM114" s="798"/>
      <c r="AN114" s="798"/>
      <c r="AO114" s="799"/>
      <c r="AP114" s="845" t="s">
        <v>113</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4980978</v>
      </c>
      <c r="BR114" s="835"/>
      <c r="BS114" s="835"/>
      <c r="BT114" s="835"/>
      <c r="BU114" s="835"/>
      <c r="BV114" s="835">
        <v>4753144</v>
      </c>
      <c r="BW114" s="835"/>
      <c r="BX114" s="835"/>
      <c r="BY114" s="835"/>
      <c r="BZ114" s="835"/>
      <c r="CA114" s="835">
        <v>4755184</v>
      </c>
      <c r="CB114" s="835"/>
      <c r="CC114" s="835"/>
      <c r="CD114" s="835"/>
      <c r="CE114" s="835"/>
      <c r="CF114" s="896">
        <v>42.4</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57436</v>
      </c>
      <c r="AB115" s="944"/>
      <c r="AC115" s="944"/>
      <c r="AD115" s="944"/>
      <c r="AE115" s="945"/>
      <c r="AF115" s="946">
        <v>52418</v>
      </c>
      <c r="AG115" s="944"/>
      <c r="AH115" s="944"/>
      <c r="AI115" s="944"/>
      <c r="AJ115" s="945"/>
      <c r="AK115" s="946">
        <v>46999</v>
      </c>
      <c r="AL115" s="944"/>
      <c r="AM115" s="944"/>
      <c r="AN115" s="944"/>
      <c r="AO115" s="945"/>
      <c r="AP115" s="947">
        <v>0.4</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v>127302</v>
      </c>
      <c r="BR115" s="835"/>
      <c r="BS115" s="835"/>
      <c r="BT115" s="835"/>
      <c r="BU115" s="835"/>
      <c r="BV115" s="835">
        <v>144305</v>
      </c>
      <c r="BW115" s="835"/>
      <c r="BX115" s="835"/>
      <c r="BY115" s="835"/>
      <c r="BZ115" s="835"/>
      <c r="CA115" s="835">
        <v>94343</v>
      </c>
      <c r="CB115" s="835"/>
      <c r="CC115" s="835"/>
      <c r="CD115" s="835"/>
      <c r="CE115" s="835"/>
      <c r="CF115" s="896">
        <v>0.8</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2277</v>
      </c>
      <c r="AB116" s="798"/>
      <c r="AC116" s="798"/>
      <c r="AD116" s="798"/>
      <c r="AE116" s="799"/>
      <c r="AF116" s="800">
        <v>1047</v>
      </c>
      <c r="AG116" s="798"/>
      <c r="AH116" s="798"/>
      <c r="AI116" s="798"/>
      <c r="AJ116" s="799"/>
      <c r="AK116" s="800">
        <v>2019</v>
      </c>
      <c r="AL116" s="798"/>
      <c r="AM116" s="798"/>
      <c r="AN116" s="798"/>
      <c r="AO116" s="799"/>
      <c r="AP116" s="845">
        <v>0</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173</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4904490</v>
      </c>
      <c r="AB117" s="930"/>
      <c r="AC117" s="930"/>
      <c r="AD117" s="930"/>
      <c r="AE117" s="931"/>
      <c r="AF117" s="932">
        <v>4969266</v>
      </c>
      <c r="AG117" s="930"/>
      <c r="AH117" s="930"/>
      <c r="AI117" s="930"/>
      <c r="AJ117" s="931"/>
      <c r="AK117" s="932">
        <v>5126799</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290</v>
      </c>
      <c r="AG118" s="923"/>
      <c r="AH118" s="923"/>
      <c r="AI118" s="923"/>
      <c r="AJ118" s="924"/>
      <c r="AK118" s="925" t="s">
        <v>289</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173</v>
      </c>
      <c r="BA119" s="230"/>
      <c r="BB119" s="230"/>
      <c r="BC119" s="230"/>
      <c r="BD119" s="230"/>
      <c r="BE119" s="230"/>
      <c r="BF119" s="230"/>
      <c r="BG119" s="230"/>
      <c r="BH119" s="230"/>
      <c r="BI119" s="230"/>
      <c r="BJ119" s="230"/>
      <c r="BK119" s="230"/>
      <c r="BL119" s="230"/>
      <c r="BM119" s="230"/>
      <c r="BN119" s="230"/>
      <c r="BO119" s="898" t="s">
        <v>437</v>
      </c>
      <c r="BP119" s="899"/>
      <c r="BQ119" s="903">
        <v>55989188</v>
      </c>
      <c r="BR119" s="866"/>
      <c r="BS119" s="866"/>
      <c r="BT119" s="866"/>
      <c r="BU119" s="866"/>
      <c r="BV119" s="866">
        <v>57320233</v>
      </c>
      <c r="BW119" s="866"/>
      <c r="BX119" s="866"/>
      <c r="BY119" s="866"/>
      <c r="BZ119" s="866"/>
      <c r="CA119" s="866">
        <v>61903678</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395162</v>
      </c>
      <c r="DH119" s="781"/>
      <c r="DI119" s="781"/>
      <c r="DJ119" s="781"/>
      <c r="DK119" s="782"/>
      <c r="DL119" s="783">
        <v>342020</v>
      </c>
      <c r="DM119" s="781"/>
      <c r="DN119" s="781"/>
      <c r="DO119" s="781"/>
      <c r="DP119" s="782"/>
      <c r="DQ119" s="783">
        <v>296025</v>
      </c>
      <c r="DR119" s="781"/>
      <c r="DS119" s="781"/>
      <c r="DT119" s="781"/>
      <c r="DU119" s="782"/>
      <c r="DV119" s="869">
        <v>2.6</v>
      </c>
      <c r="DW119" s="870"/>
      <c r="DX119" s="870"/>
      <c r="DY119" s="870"/>
      <c r="DZ119" s="871"/>
    </row>
    <row r="120" spans="1:130" s="199" customFormat="1" ht="26.25" customHeight="1" x14ac:dyDescent="0.15">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8161315</v>
      </c>
      <c r="BR120" s="863"/>
      <c r="BS120" s="863"/>
      <c r="BT120" s="863"/>
      <c r="BU120" s="863"/>
      <c r="BV120" s="863">
        <v>8766976</v>
      </c>
      <c r="BW120" s="863"/>
      <c r="BX120" s="863"/>
      <c r="BY120" s="863"/>
      <c r="BZ120" s="863"/>
      <c r="CA120" s="863">
        <v>8056844</v>
      </c>
      <c r="CB120" s="863"/>
      <c r="CC120" s="863"/>
      <c r="CD120" s="863"/>
      <c r="CE120" s="863"/>
      <c r="CF120" s="887">
        <v>71.8</v>
      </c>
      <c r="CG120" s="888"/>
      <c r="CH120" s="888"/>
      <c r="CI120" s="888"/>
      <c r="CJ120" s="888"/>
      <c r="CK120" s="889" t="s">
        <v>441</v>
      </c>
      <c r="CL120" s="873"/>
      <c r="CM120" s="873"/>
      <c r="CN120" s="873"/>
      <c r="CO120" s="874"/>
      <c r="CP120" s="893" t="s">
        <v>390</v>
      </c>
      <c r="CQ120" s="894"/>
      <c r="CR120" s="894"/>
      <c r="CS120" s="894"/>
      <c r="CT120" s="894"/>
      <c r="CU120" s="894"/>
      <c r="CV120" s="894"/>
      <c r="CW120" s="894"/>
      <c r="CX120" s="894"/>
      <c r="CY120" s="894"/>
      <c r="CZ120" s="894"/>
      <c r="DA120" s="894"/>
      <c r="DB120" s="894"/>
      <c r="DC120" s="894"/>
      <c r="DD120" s="894"/>
      <c r="DE120" s="894"/>
      <c r="DF120" s="895"/>
      <c r="DG120" s="882">
        <v>14745894</v>
      </c>
      <c r="DH120" s="863"/>
      <c r="DI120" s="863"/>
      <c r="DJ120" s="863"/>
      <c r="DK120" s="863"/>
      <c r="DL120" s="863">
        <v>14458736</v>
      </c>
      <c r="DM120" s="863"/>
      <c r="DN120" s="863"/>
      <c r="DO120" s="863"/>
      <c r="DP120" s="863"/>
      <c r="DQ120" s="863">
        <v>14581183</v>
      </c>
      <c r="DR120" s="863"/>
      <c r="DS120" s="863"/>
      <c r="DT120" s="863"/>
      <c r="DU120" s="863"/>
      <c r="DV120" s="864">
        <v>129.9</v>
      </c>
      <c r="DW120" s="864"/>
      <c r="DX120" s="864"/>
      <c r="DY120" s="864"/>
      <c r="DZ120" s="865"/>
    </row>
    <row r="121" spans="1:130" s="199" customFormat="1" ht="26.25" customHeight="1" x14ac:dyDescent="0.15">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983414</v>
      </c>
      <c r="BR121" s="835"/>
      <c r="BS121" s="835"/>
      <c r="BT121" s="835"/>
      <c r="BU121" s="835"/>
      <c r="BV121" s="835">
        <v>845858</v>
      </c>
      <c r="BW121" s="835"/>
      <c r="BX121" s="835"/>
      <c r="BY121" s="835"/>
      <c r="BZ121" s="835"/>
      <c r="CA121" s="835">
        <v>751183</v>
      </c>
      <c r="CB121" s="835"/>
      <c r="CC121" s="835"/>
      <c r="CD121" s="835"/>
      <c r="CE121" s="835"/>
      <c r="CF121" s="896">
        <v>6.7</v>
      </c>
      <c r="CG121" s="897"/>
      <c r="CH121" s="897"/>
      <c r="CI121" s="897"/>
      <c r="CJ121" s="897"/>
      <c r="CK121" s="890"/>
      <c r="CL121" s="876"/>
      <c r="CM121" s="876"/>
      <c r="CN121" s="876"/>
      <c r="CO121" s="877"/>
      <c r="CP121" s="856" t="s">
        <v>388</v>
      </c>
      <c r="CQ121" s="857"/>
      <c r="CR121" s="857"/>
      <c r="CS121" s="857"/>
      <c r="CT121" s="857"/>
      <c r="CU121" s="857"/>
      <c r="CV121" s="857"/>
      <c r="CW121" s="857"/>
      <c r="CX121" s="857"/>
      <c r="CY121" s="857"/>
      <c r="CZ121" s="857"/>
      <c r="DA121" s="857"/>
      <c r="DB121" s="857"/>
      <c r="DC121" s="857"/>
      <c r="DD121" s="857"/>
      <c r="DE121" s="857"/>
      <c r="DF121" s="858"/>
      <c r="DG121" s="834">
        <v>2824680</v>
      </c>
      <c r="DH121" s="835"/>
      <c r="DI121" s="835"/>
      <c r="DJ121" s="835"/>
      <c r="DK121" s="835"/>
      <c r="DL121" s="835">
        <v>2986646</v>
      </c>
      <c r="DM121" s="835"/>
      <c r="DN121" s="835"/>
      <c r="DO121" s="835"/>
      <c r="DP121" s="835"/>
      <c r="DQ121" s="835">
        <v>3542027</v>
      </c>
      <c r="DR121" s="835"/>
      <c r="DS121" s="835"/>
      <c r="DT121" s="835"/>
      <c r="DU121" s="835"/>
      <c r="DV121" s="812">
        <v>31.6</v>
      </c>
      <c r="DW121" s="812"/>
      <c r="DX121" s="812"/>
      <c r="DY121" s="812"/>
      <c r="DZ121" s="813"/>
    </row>
    <row r="122" spans="1:130" s="199" customFormat="1" ht="26.25" customHeight="1" x14ac:dyDescent="0.15">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33997910</v>
      </c>
      <c r="BR122" s="866"/>
      <c r="BS122" s="866"/>
      <c r="BT122" s="866"/>
      <c r="BU122" s="866"/>
      <c r="BV122" s="866">
        <v>35532696</v>
      </c>
      <c r="BW122" s="866"/>
      <c r="BX122" s="866"/>
      <c r="BY122" s="866"/>
      <c r="BZ122" s="866"/>
      <c r="CA122" s="866">
        <v>39146381</v>
      </c>
      <c r="CB122" s="866"/>
      <c r="CC122" s="866"/>
      <c r="CD122" s="866"/>
      <c r="CE122" s="866"/>
      <c r="CF122" s="867">
        <v>348.7</v>
      </c>
      <c r="CG122" s="868"/>
      <c r="CH122" s="868"/>
      <c r="CI122" s="868"/>
      <c r="CJ122" s="868"/>
      <c r="CK122" s="890"/>
      <c r="CL122" s="876"/>
      <c r="CM122" s="876"/>
      <c r="CN122" s="876"/>
      <c r="CO122" s="877"/>
      <c r="CP122" s="856" t="s">
        <v>387</v>
      </c>
      <c r="CQ122" s="857"/>
      <c r="CR122" s="857"/>
      <c r="CS122" s="857"/>
      <c r="CT122" s="857"/>
      <c r="CU122" s="857"/>
      <c r="CV122" s="857"/>
      <c r="CW122" s="857"/>
      <c r="CX122" s="857"/>
      <c r="CY122" s="857"/>
      <c r="CZ122" s="857"/>
      <c r="DA122" s="857"/>
      <c r="DB122" s="857"/>
      <c r="DC122" s="857"/>
      <c r="DD122" s="857"/>
      <c r="DE122" s="857"/>
      <c r="DF122" s="858"/>
      <c r="DG122" s="834">
        <v>1154178</v>
      </c>
      <c r="DH122" s="835"/>
      <c r="DI122" s="835"/>
      <c r="DJ122" s="835"/>
      <c r="DK122" s="835"/>
      <c r="DL122" s="835">
        <v>1127771</v>
      </c>
      <c r="DM122" s="835"/>
      <c r="DN122" s="835"/>
      <c r="DO122" s="835"/>
      <c r="DP122" s="835"/>
      <c r="DQ122" s="835">
        <v>943819</v>
      </c>
      <c r="DR122" s="835"/>
      <c r="DS122" s="835"/>
      <c r="DT122" s="835"/>
      <c r="DU122" s="835"/>
      <c r="DV122" s="812">
        <v>8.4</v>
      </c>
      <c r="DW122" s="812"/>
      <c r="DX122" s="812"/>
      <c r="DY122" s="812"/>
      <c r="DZ122" s="813"/>
    </row>
    <row r="123" spans="1:130" s="199" customFormat="1" ht="26.25" customHeight="1" x14ac:dyDescent="0.15">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173</v>
      </c>
      <c r="BA123" s="230"/>
      <c r="BB123" s="230"/>
      <c r="BC123" s="230"/>
      <c r="BD123" s="230"/>
      <c r="BE123" s="230"/>
      <c r="BF123" s="230"/>
      <c r="BG123" s="230"/>
      <c r="BH123" s="230"/>
      <c r="BI123" s="230"/>
      <c r="BJ123" s="230"/>
      <c r="BK123" s="230"/>
      <c r="BL123" s="230"/>
      <c r="BM123" s="230"/>
      <c r="BN123" s="230"/>
      <c r="BO123" s="898" t="s">
        <v>445</v>
      </c>
      <c r="BP123" s="899"/>
      <c r="BQ123" s="853">
        <v>43142639</v>
      </c>
      <c r="BR123" s="854"/>
      <c r="BS123" s="854"/>
      <c r="BT123" s="854"/>
      <c r="BU123" s="854"/>
      <c r="BV123" s="854">
        <v>45145530</v>
      </c>
      <c r="BW123" s="854"/>
      <c r="BX123" s="854"/>
      <c r="BY123" s="854"/>
      <c r="BZ123" s="854"/>
      <c r="CA123" s="854">
        <v>47954408</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v>223242</v>
      </c>
      <c r="DH123" s="798"/>
      <c r="DI123" s="798"/>
      <c r="DJ123" s="798"/>
      <c r="DK123" s="799"/>
      <c r="DL123" s="800">
        <v>178493</v>
      </c>
      <c r="DM123" s="798"/>
      <c r="DN123" s="798"/>
      <c r="DO123" s="798"/>
      <c r="DP123" s="799"/>
      <c r="DQ123" s="800">
        <v>136761</v>
      </c>
      <c r="DR123" s="798"/>
      <c r="DS123" s="798"/>
      <c r="DT123" s="798"/>
      <c r="DU123" s="799"/>
      <c r="DV123" s="845">
        <v>1.2</v>
      </c>
      <c r="DW123" s="846"/>
      <c r="DX123" s="846"/>
      <c r="DY123" s="846"/>
      <c r="DZ123" s="847"/>
    </row>
    <row r="124" spans="1:130" s="199" customFormat="1" ht="26.25" customHeight="1" thickBot="1" x14ac:dyDescent="0.2">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113</v>
      </c>
      <c r="BR124" s="852"/>
      <c r="BS124" s="852"/>
      <c r="BT124" s="852"/>
      <c r="BU124" s="852"/>
      <c r="BV124" s="852">
        <v>106.6</v>
      </c>
      <c r="BW124" s="852"/>
      <c r="BX124" s="852"/>
      <c r="BY124" s="852"/>
      <c r="BZ124" s="852"/>
      <c r="CA124" s="852">
        <v>124.2</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15">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57430</v>
      </c>
      <c r="AB126" s="798"/>
      <c r="AC126" s="798"/>
      <c r="AD126" s="798"/>
      <c r="AE126" s="799"/>
      <c r="AF126" s="800">
        <v>52418</v>
      </c>
      <c r="AG126" s="798"/>
      <c r="AH126" s="798"/>
      <c r="AI126" s="798"/>
      <c r="AJ126" s="799"/>
      <c r="AK126" s="800">
        <v>46999</v>
      </c>
      <c r="AL126" s="798"/>
      <c r="AM126" s="798"/>
      <c r="AN126" s="798"/>
      <c r="AO126" s="799"/>
      <c r="AP126" s="845">
        <v>0.4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v>127302</v>
      </c>
      <c r="DH126" s="835"/>
      <c r="DI126" s="835"/>
      <c r="DJ126" s="835"/>
      <c r="DK126" s="835"/>
      <c r="DL126" s="835">
        <v>144305</v>
      </c>
      <c r="DM126" s="835"/>
      <c r="DN126" s="835"/>
      <c r="DO126" s="835"/>
      <c r="DP126" s="835"/>
      <c r="DQ126" s="835">
        <v>94343</v>
      </c>
      <c r="DR126" s="835"/>
      <c r="DS126" s="835"/>
      <c r="DT126" s="835"/>
      <c r="DU126" s="835"/>
      <c r="DV126" s="812">
        <v>0.8</v>
      </c>
      <c r="DW126" s="812"/>
      <c r="DX126" s="812"/>
      <c r="DY126" s="812"/>
      <c r="DZ126" s="813"/>
    </row>
    <row r="127" spans="1:130" s="199" customFormat="1" ht="26.25" customHeight="1" x14ac:dyDescent="0.15">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6</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132029</v>
      </c>
      <c r="AB128" s="819"/>
      <c r="AC128" s="819"/>
      <c r="AD128" s="819"/>
      <c r="AE128" s="820"/>
      <c r="AF128" s="821">
        <v>121604</v>
      </c>
      <c r="AG128" s="819"/>
      <c r="AH128" s="819"/>
      <c r="AI128" s="819"/>
      <c r="AJ128" s="820"/>
      <c r="AK128" s="821">
        <v>109795</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113</v>
      </c>
      <c r="BG128" s="805"/>
      <c r="BH128" s="805"/>
      <c r="BI128" s="805"/>
      <c r="BJ128" s="805"/>
      <c r="BK128" s="805"/>
      <c r="BL128" s="828"/>
      <c r="BM128" s="804">
        <v>12.83</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14454224</v>
      </c>
      <c r="AB129" s="798"/>
      <c r="AC129" s="798"/>
      <c r="AD129" s="798"/>
      <c r="AE129" s="799"/>
      <c r="AF129" s="800">
        <v>14548196</v>
      </c>
      <c r="AG129" s="798"/>
      <c r="AH129" s="798"/>
      <c r="AI129" s="798"/>
      <c r="AJ129" s="799"/>
      <c r="AK129" s="800">
        <v>14385668</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113</v>
      </c>
      <c r="BG129" s="788"/>
      <c r="BH129" s="788"/>
      <c r="BI129" s="788"/>
      <c r="BJ129" s="788"/>
      <c r="BK129" s="788"/>
      <c r="BL129" s="789"/>
      <c r="BM129" s="787">
        <v>17.829999999999998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3086485</v>
      </c>
      <c r="AB130" s="798"/>
      <c r="AC130" s="798"/>
      <c r="AD130" s="798"/>
      <c r="AE130" s="799"/>
      <c r="AF130" s="800">
        <v>3132966</v>
      </c>
      <c r="AG130" s="798"/>
      <c r="AH130" s="798"/>
      <c r="AI130" s="798"/>
      <c r="AJ130" s="799"/>
      <c r="AK130" s="800">
        <v>3159245</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15.4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11367739</v>
      </c>
      <c r="AB131" s="781"/>
      <c r="AC131" s="781"/>
      <c r="AD131" s="781"/>
      <c r="AE131" s="782"/>
      <c r="AF131" s="783">
        <v>11415230</v>
      </c>
      <c r="AG131" s="781"/>
      <c r="AH131" s="781"/>
      <c r="AI131" s="781"/>
      <c r="AJ131" s="782"/>
      <c r="AK131" s="783">
        <v>11226423</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v>124.2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14.83123425</v>
      </c>
      <c r="AB132" s="761"/>
      <c r="AC132" s="761"/>
      <c r="AD132" s="761"/>
      <c r="AE132" s="762"/>
      <c r="AF132" s="763">
        <v>15.021125290000001</v>
      </c>
      <c r="AG132" s="761"/>
      <c r="AH132" s="761"/>
      <c r="AI132" s="761"/>
      <c r="AJ132" s="762"/>
      <c r="AK132" s="763">
        <v>16.548093720000001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15.1</v>
      </c>
      <c r="AB133" s="740"/>
      <c r="AC133" s="740"/>
      <c r="AD133" s="740"/>
      <c r="AE133" s="741"/>
      <c r="AF133" s="739">
        <v>15</v>
      </c>
      <c r="AG133" s="740"/>
      <c r="AH133" s="740"/>
      <c r="AI133" s="740"/>
      <c r="AJ133" s="741"/>
      <c r="AK133" s="739">
        <v>15.4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rowBreaks count="2" manualBreakCount="2">
    <brk id="63" max="16383" man="1"/>
    <brk id="10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7" zoomScaleNormal="85" zoomScaleSheetLayoutView="77"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7" zoomScaleNormal="77" zoomScaleSheetLayoutView="55" workbookViewId="0">
      <selection sqref="A1:XFD1048576"/>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sqref="A1:XFD1"/>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6" t="s">
        <v>473</v>
      </c>
      <c r="L7" s="256"/>
      <c r="M7" s="257" t="s">
        <v>474</v>
      </c>
      <c r="N7" s="258"/>
    </row>
    <row r="8" spans="1:16" x14ac:dyDescent="0.15">
      <c r="A8" s="250"/>
      <c r="B8" s="246"/>
      <c r="C8" s="246"/>
      <c r="D8" s="246"/>
      <c r="E8" s="246"/>
      <c r="F8" s="246"/>
      <c r="G8" s="259"/>
      <c r="H8" s="260"/>
      <c r="I8" s="260"/>
      <c r="J8" s="261"/>
      <c r="K8" s="1157"/>
      <c r="L8" s="262" t="s">
        <v>475</v>
      </c>
      <c r="M8" s="263" t="s">
        <v>476</v>
      </c>
      <c r="N8" s="264" t="s">
        <v>477</v>
      </c>
    </row>
    <row r="9" spans="1:16" x14ac:dyDescent="0.15">
      <c r="A9" s="250"/>
      <c r="B9" s="246"/>
      <c r="C9" s="246"/>
      <c r="D9" s="246"/>
      <c r="E9" s="246"/>
      <c r="F9" s="246"/>
      <c r="G9" s="1170" t="s">
        <v>478</v>
      </c>
      <c r="H9" s="1171"/>
      <c r="I9" s="1171"/>
      <c r="J9" s="1172"/>
      <c r="K9" s="265">
        <v>4207844</v>
      </c>
      <c r="L9" s="266">
        <v>105367</v>
      </c>
      <c r="M9" s="267">
        <v>88814</v>
      </c>
      <c r="N9" s="268">
        <v>18.600000000000001</v>
      </c>
    </row>
    <row r="10" spans="1:16" x14ac:dyDescent="0.15">
      <c r="A10" s="250"/>
      <c r="B10" s="246"/>
      <c r="C10" s="246"/>
      <c r="D10" s="246"/>
      <c r="E10" s="246"/>
      <c r="F10" s="246"/>
      <c r="G10" s="1170" t="s">
        <v>479</v>
      </c>
      <c r="H10" s="1171"/>
      <c r="I10" s="1171"/>
      <c r="J10" s="1172"/>
      <c r="K10" s="269">
        <v>382927</v>
      </c>
      <c r="L10" s="270">
        <v>9589</v>
      </c>
      <c r="M10" s="271">
        <v>7348</v>
      </c>
      <c r="N10" s="272">
        <v>30.5</v>
      </c>
    </row>
    <row r="11" spans="1:16" ht="13.5" customHeight="1" x14ac:dyDescent="0.15">
      <c r="A11" s="250"/>
      <c r="B11" s="246"/>
      <c r="C11" s="246"/>
      <c r="D11" s="246"/>
      <c r="E11" s="246"/>
      <c r="F11" s="246"/>
      <c r="G11" s="1170" t="s">
        <v>480</v>
      </c>
      <c r="H11" s="1171"/>
      <c r="I11" s="1171"/>
      <c r="J11" s="1172"/>
      <c r="K11" s="269">
        <v>207</v>
      </c>
      <c r="L11" s="270">
        <v>5</v>
      </c>
      <c r="M11" s="271">
        <v>9064</v>
      </c>
      <c r="N11" s="272">
        <v>-99.9</v>
      </c>
    </row>
    <row r="12" spans="1:16" ht="13.5" customHeight="1" x14ac:dyDescent="0.15">
      <c r="A12" s="250"/>
      <c r="B12" s="246"/>
      <c r="C12" s="246"/>
      <c r="D12" s="246"/>
      <c r="E12" s="246"/>
      <c r="F12" s="246"/>
      <c r="G12" s="1170" t="s">
        <v>481</v>
      </c>
      <c r="H12" s="1171"/>
      <c r="I12" s="1171"/>
      <c r="J12" s="1172"/>
      <c r="K12" s="269">
        <v>259824</v>
      </c>
      <c r="L12" s="270">
        <v>6506</v>
      </c>
      <c r="M12" s="271">
        <v>917</v>
      </c>
      <c r="N12" s="272">
        <v>609.5</v>
      </c>
    </row>
    <row r="13" spans="1:16" ht="13.5" customHeight="1" x14ac:dyDescent="0.15">
      <c r="A13" s="250"/>
      <c r="B13" s="246"/>
      <c r="C13" s="246"/>
      <c r="D13" s="246"/>
      <c r="E13" s="246"/>
      <c r="F13" s="246"/>
      <c r="G13" s="1170" t="s">
        <v>482</v>
      </c>
      <c r="H13" s="1171"/>
      <c r="I13" s="1171"/>
      <c r="J13" s="1172"/>
      <c r="K13" s="269" t="s">
        <v>483</v>
      </c>
      <c r="L13" s="270" t="s">
        <v>483</v>
      </c>
      <c r="M13" s="271">
        <v>11</v>
      </c>
      <c r="N13" s="272" t="s">
        <v>483</v>
      </c>
    </row>
    <row r="14" spans="1:16" ht="13.5" customHeight="1" x14ac:dyDescent="0.15">
      <c r="A14" s="250"/>
      <c r="B14" s="246"/>
      <c r="C14" s="246"/>
      <c r="D14" s="246"/>
      <c r="E14" s="246"/>
      <c r="F14" s="246"/>
      <c r="G14" s="1170" t="s">
        <v>484</v>
      </c>
      <c r="H14" s="1171"/>
      <c r="I14" s="1171"/>
      <c r="J14" s="1172"/>
      <c r="K14" s="269">
        <v>211185</v>
      </c>
      <c r="L14" s="270">
        <v>5288</v>
      </c>
      <c r="M14" s="271">
        <v>3976</v>
      </c>
      <c r="N14" s="272">
        <v>33</v>
      </c>
    </row>
    <row r="15" spans="1:16" ht="13.5" customHeight="1" x14ac:dyDescent="0.15">
      <c r="A15" s="250"/>
      <c r="B15" s="246"/>
      <c r="C15" s="246"/>
      <c r="D15" s="246"/>
      <c r="E15" s="246"/>
      <c r="F15" s="246"/>
      <c r="G15" s="1170" t="s">
        <v>485</v>
      </c>
      <c r="H15" s="1171"/>
      <c r="I15" s="1171"/>
      <c r="J15" s="1172"/>
      <c r="K15" s="269">
        <v>153711</v>
      </c>
      <c r="L15" s="270">
        <v>3849</v>
      </c>
      <c r="M15" s="271">
        <v>2094</v>
      </c>
      <c r="N15" s="272">
        <v>83.8</v>
      </c>
    </row>
    <row r="16" spans="1:16" x14ac:dyDescent="0.15">
      <c r="A16" s="250"/>
      <c r="B16" s="246"/>
      <c r="C16" s="246"/>
      <c r="D16" s="246"/>
      <c r="E16" s="246"/>
      <c r="F16" s="246"/>
      <c r="G16" s="1173" t="s">
        <v>486</v>
      </c>
      <c r="H16" s="1174"/>
      <c r="I16" s="1174"/>
      <c r="J16" s="1175"/>
      <c r="K16" s="270">
        <v>-398697</v>
      </c>
      <c r="L16" s="270">
        <v>-9984</v>
      </c>
      <c r="M16" s="271">
        <v>-9674</v>
      </c>
      <c r="N16" s="272">
        <v>3.2</v>
      </c>
    </row>
    <row r="17" spans="1:16" x14ac:dyDescent="0.15">
      <c r="A17" s="250"/>
      <c r="B17" s="246"/>
      <c r="C17" s="246"/>
      <c r="D17" s="246"/>
      <c r="E17" s="246"/>
      <c r="F17" s="246"/>
      <c r="G17" s="1173" t="s">
        <v>173</v>
      </c>
      <c r="H17" s="1174"/>
      <c r="I17" s="1174"/>
      <c r="J17" s="1175"/>
      <c r="K17" s="270">
        <v>4817001</v>
      </c>
      <c r="L17" s="270">
        <v>120621</v>
      </c>
      <c r="M17" s="271">
        <v>102550</v>
      </c>
      <c r="N17" s="272">
        <v>17.600000000000001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67" t="s">
        <v>491</v>
      </c>
      <c r="H21" s="1168"/>
      <c r="I21" s="1168"/>
      <c r="J21" s="1169"/>
      <c r="K21" s="282">
        <v>12.29</v>
      </c>
      <c r="L21" s="283">
        <v>9.9600000000000009</v>
      </c>
      <c r="M21" s="284">
        <v>2.33</v>
      </c>
      <c r="N21" s="251"/>
      <c r="O21" s="285"/>
      <c r="P21" s="281"/>
    </row>
    <row r="22" spans="1:16" s="286" customFormat="1" x14ac:dyDescent="0.15">
      <c r="A22" s="281"/>
      <c r="B22" s="251"/>
      <c r="C22" s="251"/>
      <c r="D22" s="251"/>
      <c r="E22" s="251"/>
      <c r="F22" s="251"/>
      <c r="G22" s="1167" t="s">
        <v>492</v>
      </c>
      <c r="H22" s="1168"/>
      <c r="I22" s="1168"/>
      <c r="J22" s="1169"/>
      <c r="K22" s="287">
        <v>99.6</v>
      </c>
      <c r="L22" s="288">
        <v>97.8</v>
      </c>
      <c r="M22" s="289">
        <v>1.8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6" t="s">
        <v>473</v>
      </c>
      <c r="L30" s="256"/>
      <c r="M30" s="257" t="s">
        <v>474</v>
      </c>
      <c r="N30" s="258"/>
    </row>
    <row r="31" spans="1:16" x14ac:dyDescent="0.15">
      <c r="A31" s="250"/>
      <c r="B31" s="246"/>
      <c r="C31" s="246"/>
      <c r="D31" s="246"/>
      <c r="E31" s="246"/>
      <c r="F31" s="246"/>
      <c r="G31" s="259"/>
      <c r="H31" s="260"/>
      <c r="I31" s="260"/>
      <c r="J31" s="261"/>
      <c r="K31" s="1157"/>
      <c r="L31" s="262" t="s">
        <v>475</v>
      </c>
      <c r="M31" s="263" t="s">
        <v>476</v>
      </c>
      <c r="N31" s="264" t="s">
        <v>477</v>
      </c>
    </row>
    <row r="32" spans="1:16" ht="27" customHeight="1" x14ac:dyDescent="0.15">
      <c r="A32" s="250"/>
      <c r="B32" s="246"/>
      <c r="C32" s="246"/>
      <c r="D32" s="246"/>
      <c r="E32" s="246"/>
      <c r="F32" s="246"/>
      <c r="G32" s="1158" t="s">
        <v>496</v>
      </c>
      <c r="H32" s="1159"/>
      <c r="I32" s="1159"/>
      <c r="J32" s="1160"/>
      <c r="K32" s="296">
        <v>3679256</v>
      </c>
      <c r="L32" s="296">
        <v>92131</v>
      </c>
      <c r="M32" s="297">
        <v>68120</v>
      </c>
      <c r="N32" s="298">
        <v>35.200000000000003</v>
      </c>
    </row>
    <row r="33" spans="1:16" ht="13.5" customHeight="1" x14ac:dyDescent="0.15">
      <c r="A33" s="250"/>
      <c r="B33" s="246"/>
      <c r="C33" s="246"/>
      <c r="D33" s="246"/>
      <c r="E33" s="246"/>
      <c r="F33" s="246"/>
      <c r="G33" s="1158" t="s">
        <v>497</v>
      </c>
      <c r="H33" s="1159"/>
      <c r="I33" s="1159"/>
      <c r="J33" s="1160"/>
      <c r="K33" s="296" t="s">
        <v>483</v>
      </c>
      <c r="L33" s="296" t="s">
        <v>483</v>
      </c>
      <c r="M33" s="297" t="s">
        <v>483</v>
      </c>
      <c r="N33" s="298" t="s">
        <v>483</v>
      </c>
    </row>
    <row r="34" spans="1:16" ht="27" customHeight="1" x14ac:dyDescent="0.15">
      <c r="A34" s="250"/>
      <c r="B34" s="246"/>
      <c r="C34" s="246"/>
      <c r="D34" s="246"/>
      <c r="E34" s="246"/>
      <c r="F34" s="246"/>
      <c r="G34" s="1158" t="s">
        <v>498</v>
      </c>
      <c r="H34" s="1159"/>
      <c r="I34" s="1159"/>
      <c r="J34" s="1160"/>
      <c r="K34" s="296" t="s">
        <v>483</v>
      </c>
      <c r="L34" s="296" t="s">
        <v>483</v>
      </c>
      <c r="M34" s="297">
        <v>13</v>
      </c>
      <c r="N34" s="298" t="s">
        <v>483</v>
      </c>
    </row>
    <row r="35" spans="1:16" ht="27" customHeight="1" x14ac:dyDescent="0.15">
      <c r="A35" s="250"/>
      <c r="B35" s="246"/>
      <c r="C35" s="246"/>
      <c r="D35" s="246"/>
      <c r="E35" s="246"/>
      <c r="F35" s="246"/>
      <c r="G35" s="1158" t="s">
        <v>499</v>
      </c>
      <c r="H35" s="1159"/>
      <c r="I35" s="1159"/>
      <c r="J35" s="1160"/>
      <c r="K35" s="296">
        <v>1398525</v>
      </c>
      <c r="L35" s="296">
        <v>35020</v>
      </c>
      <c r="M35" s="297">
        <v>17609</v>
      </c>
      <c r="N35" s="298">
        <v>98.9</v>
      </c>
    </row>
    <row r="36" spans="1:16" ht="27" customHeight="1" x14ac:dyDescent="0.15">
      <c r="A36" s="250"/>
      <c r="B36" s="246"/>
      <c r="C36" s="246"/>
      <c r="D36" s="246"/>
      <c r="E36" s="246"/>
      <c r="F36" s="246"/>
      <c r="G36" s="1158" t="s">
        <v>500</v>
      </c>
      <c r="H36" s="1159"/>
      <c r="I36" s="1159"/>
      <c r="J36" s="1160"/>
      <c r="K36" s="296" t="s">
        <v>483</v>
      </c>
      <c r="L36" s="296" t="s">
        <v>483</v>
      </c>
      <c r="M36" s="297">
        <v>2944</v>
      </c>
      <c r="N36" s="298" t="s">
        <v>483</v>
      </c>
    </row>
    <row r="37" spans="1:16" ht="13.5" customHeight="1" x14ac:dyDescent="0.15">
      <c r="A37" s="250"/>
      <c r="B37" s="246"/>
      <c r="C37" s="246"/>
      <c r="D37" s="246"/>
      <c r="E37" s="246"/>
      <c r="F37" s="246"/>
      <c r="G37" s="1158" t="s">
        <v>501</v>
      </c>
      <c r="H37" s="1159"/>
      <c r="I37" s="1159"/>
      <c r="J37" s="1160"/>
      <c r="K37" s="296">
        <v>46999</v>
      </c>
      <c r="L37" s="296">
        <v>1177</v>
      </c>
      <c r="M37" s="297">
        <v>1200</v>
      </c>
      <c r="N37" s="298">
        <v>-1.9</v>
      </c>
    </row>
    <row r="38" spans="1:16" ht="27" customHeight="1" x14ac:dyDescent="0.15">
      <c r="A38" s="250"/>
      <c r="B38" s="246"/>
      <c r="C38" s="246"/>
      <c r="D38" s="246"/>
      <c r="E38" s="246"/>
      <c r="F38" s="246"/>
      <c r="G38" s="1161" t="s">
        <v>502</v>
      </c>
      <c r="H38" s="1162"/>
      <c r="I38" s="1162"/>
      <c r="J38" s="1163"/>
      <c r="K38" s="299">
        <v>2019</v>
      </c>
      <c r="L38" s="299">
        <v>51</v>
      </c>
      <c r="M38" s="300">
        <v>5</v>
      </c>
      <c r="N38" s="301">
        <v>920</v>
      </c>
      <c r="O38" s="295"/>
    </row>
    <row r="39" spans="1:16" x14ac:dyDescent="0.15">
      <c r="A39" s="250"/>
      <c r="B39" s="246"/>
      <c r="C39" s="246"/>
      <c r="D39" s="246"/>
      <c r="E39" s="246"/>
      <c r="F39" s="246"/>
      <c r="G39" s="1161" t="s">
        <v>503</v>
      </c>
      <c r="H39" s="1162"/>
      <c r="I39" s="1162"/>
      <c r="J39" s="1163"/>
      <c r="K39" s="302">
        <v>-109795</v>
      </c>
      <c r="L39" s="302">
        <v>-2749</v>
      </c>
      <c r="M39" s="303">
        <v>-3946</v>
      </c>
      <c r="N39" s="304">
        <v>-30.3</v>
      </c>
      <c r="O39" s="295"/>
    </row>
    <row r="40" spans="1:16" ht="27" customHeight="1" x14ac:dyDescent="0.15">
      <c r="A40" s="250"/>
      <c r="B40" s="246"/>
      <c r="C40" s="246"/>
      <c r="D40" s="246"/>
      <c r="E40" s="246"/>
      <c r="F40" s="246"/>
      <c r="G40" s="1158" t="s">
        <v>504</v>
      </c>
      <c r="H40" s="1159"/>
      <c r="I40" s="1159"/>
      <c r="J40" s="1160"/>
      <c r="K40" s="302">
        <v>-3159245</v>
      </c>
      <c r="L40" s="302">
        <v>-79110</v>
      </c>
      <c r="M40" s="303">
        <v>-59158</v>
      </c>
      <c r="N40" s="304">
        <v>33.700000000000003</v>
      </c>
      <c r="O40" s="295"/>
    </row>
    <row r="41" spans="1:16" x14ac:dyDescent="0.15">
      <c r="A41" s="250"/>
      <c r="B41" s="246"/>
      <c r="C41" s="246"/>
      <c r="D41" s="246"/>
      <c r="E41" s="246"/>
      <c r="F41" s="246"/>
      <c r="G41" s="1164" t="s">
        <v>284</v>
      </c>
      <c r="H41" s="1165"/>
      <c r="I41" s="1165"/>
      <c r="J41" s="1166"/>
      <c r="K41" s="296">
        <v>1857759</v>
      </c>
      <c r="L41" s="302">
        <v>46520</v>
      </c>
      <c r="M41" s="303">
        <v>26787</v>
      </c>
      <c r="N41" s="304">
        <v>73.7</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51" t="s">
        <v>473</v>
      </c>
      <c r="J49" s="1153" t="s">
        <v>508</v>
      </c>
      <c r="K49" s="1154"/>
      <c r="L49" s="1154"/>
      <c r="M49" s="1154"/>
      <c r="N49" s="1155"/>
    </row>
    <row r="50" spans="1:14" x14ac:dyDescent="0.15">
      <c r="A50" s="250"/>
      <c r="B50" s="246"/>
      <c r="C50" s="246"/>
      <c r="D50" s="246"/>
      <c r="E50" s="246"/>
      <c r="F50" s="246"/>
      <c r="G50" s="314"/>
      <c r="H50" s="315"/>
      <c r="I50" s="1152"/>
      <c r="J50" s="316" t="s">
        <v>509</v>
      </c>
      <c r="K50" s="317" t="s">
        <v>510</v>
      </c>
      <c r="L50" s="318" t="s">
        <v>511</v>
      </c>
      <c r="M50" s="319" t="s">
        <v>512</v>
      </c>
      <c r="N50" s="320" t="s">
        <v>513</v>
      </c>
    </row>
    <row r="51" spans="1:14" x14ac:dyDescent="0.15">
      <c r="A51" s="250"/>
      <c r="B51" s="246"/>
      <c r="C51" s="246"/>
      <c r="D51" s="246"/>
      <c r="E51" s="246"/>
      <c r="F51" s="246"/>
      <c r="G51" s="312" t="s">
        <v>514</v>
      </c>
      <c r="H51" s="313"/>
      <c r="I51" s="321">
        <v>3933858</v>
      </c>
      <c r="J51" s="322">
        <v>94796</v>
      </c>
      <c r="K51" s="323">
        <v>-21.2</v>
      </c>
      <c r="L51" s="324">
        <v>70489</v>
      </c>
      <c r="M51" s="325">
        <v>5.0999999999999996</v>
      </c>
      <c r="N51" s="326">
        <v>-26.3</v>
      </c>
    </row>
    <row r="52" spans="1:14" x14ac:dyDescent="0.15">
      <c r="A52" s="250"/>
      <c r="B52" s="246"/>
      <c r="C52" s="246"/>
      <c r="D52" s="246"/>
      <c r="E52" s="246"/>
      <c r="F52" s="246"/>
      <c r="G52" s="327"/>
      <c r="H52" s="328" t="s">
        <v>515</v>
      </c>
      <c r="I52" s="329">
        <v>1571085</v>
      </c>
      <c r="J52" s="330">
        <v>37859</v>
      </c>
      <c r="K52" s="331">
        <v>-11</v>
      </c>
      <c r="L52" s="332">
        <v>37817</v>
      </c>
      <c r="M52" s="333">
        <v>1.8</v>
      </c>
      <c r="N52" s="334">
        <v>-12.8</v>
      </c>
    </row>
    <row r="53" spans="1:14" x14ac:dyDescent="0.15">
      <c r="A53" s="250"/>
      <c r="B53" s="246"/>
      <c r="C53" s="246"/>
      <c r="D53" s="246"/>
      <c r="E53" s="246"/>
      <c r="F53" s="246"/>
      <c r="G53" s="312" t="s">
        <v>516</v>
      </c>
      <c r="H53" s="313"/>
      <c r="I53" s="321">
        <v>5539927</v>
      </c>
      <c r="J53" s="322">
        <v>134422</v>
      </c>
      <c r="K53" s="323">
        <v>41.8</v>
      </c>
      <c r="L53" s="324">
        <v>84389</v>
      </c>
      <c r="M53" s="325">
        <v>19.7</v>
      </c>
      <c r="N53" s="326">
        <v>22.1</v>
      </c>
    </row>
    <row r="54" spans="1:14" x14ac:dyDescent="0.15">
      <c r="A54" s="250"/>
      <c r="B54" s="246"/>
      <c r="C54" s="246"/>
      <c r="D54" s="246"/>
      <c r="E54" s="246"/>
      <c r="F54" s="246"/>
      <c r="G54" s="327"/>
      <c r="H54" s="328" t="s">
        <v>515</v>
      </c>
      <c r="I54" s="329">
        <v>1960057</v>
      </c>
      <c r="J54" s="330">
        <v>47559</v>
      </c>
      <c r="K54" s="331">
        <v>25.6</v>
      </c>
      <c r="L54" s="332">
        <v>44339</v>
      </c>
      <c r="M54" s="333">
        <v>17.2</v>
      </c>
      <c r="N54" s="334">
        <v>8.4</v>
      </c>
    </row>
    <row r="55" spans="1:14" x14ac:dyDescent="0.15">
      <c r="A55" s="250"/>
      <c r="B55" s="246"/>
      <c r="C55" s="246"/>
      <c r="D55" s="246"/>
      <c r="E55" s="246"/>
      <c r="F55" s="246"/>
      <c r="G55" s="312" t="s">
        <v>517</v>
      </c>
      <c r="H55" s="313"/>
      <c r="I55" s="321">
        <v>4383005</v>
      </c>
      <c r="J55" s="322">
        <v>107463</v>
      </c>
      <c r="K55" s="323">
        <v>-20.100000000000001</v>
      </c>
      <c r="L55" s="324">
        <v>83623</v>
      </c>
      <c r="M55" s="325">
        <v>-0.9</v>
      </c>
      <c r="N55" s="326">
        <v>-19.2</v>
      </c>
    </row>
    <row r="56" spans="1:14" x14ac:dyDescent="0.15">
      <c r="A56" s="250"/>
      <c r="B56" s="246"/>
      <c r="C56" s="246"/>
      <c r="D56" s="246"/>
      <c r="E56" s="246"/>
      <c r="F56" s="246"/>
      <c r="G56" s="327"/>
      <c r="H56" s="328" t="s">
        <v>515</v>
      </c>
      <c r="I56" s="329">
        <v>3359653</v>
      </c>
      <c r="J56" s="330">
        <v>82373</v>
      </c>
      <c r="K56" s="331">
        <v>73.2</v>
      </c>
      <c r="L56" s="332">
        <v>48787</v>
      </c>
      <c r="M56" s="333">
        <v>10</v>
      </c>
      <c r="N56" s="334">
        <v>63.2</v>
      </c>
    </row>
    <row r="57" spans="1:14" x14ac:dyDescent="0.15">
      <c r="A57" s="250"/>
      <c r="B57" s="246"/>
      <c r="C57" s="246"/>
      <c r="D57" s="246"/>
      <c r="E57" s="246"/>
      <c r="F57" s="246"/>
      <c r="G57" s="312" t="s">
        <v>518</v>
      </c>
      <c r="H57" s="313"/>
      <c r="I57" s="321">
        <v>5488528</v>
      </c>
      <c r="J57" s="322">
        <v>136026</v>
      </c>
      <c r="K57" s="323">
        <v>26.6</v>
      </c>
      <c r="L57" s="324">
        <v>87974</v>
      </c>
      <c r="M57" s="325">
        <v>5.2</v>
      </c>
      <c r="N57" s="326">
        <v>21.4</v>
      </c>
    </row>
    <row r="58" spans="1:14" x14ac:dyDescent="0.15">
      <c r="A58" s="250"/>
      <c r="B58" s="246"/>
      <c r="C58" s="246"/>
      <c r="D58" s="246"/>
      <c r="E58" s="246"/>
      <c r="F58" s="246"/>
      <c r="G58" s="327"/>
      <c r="H58" s="328" t="s">
        <v>515</v>
      </c>
      <c r="I58" s="329">
        <v>4322825</v>
      </c>
      <c r="J58" s="330">
        <v>107136</v>
      </c>
      <c r="K58" s="331">
        <v>30.1</v>
      </c>
      <c r="L58" s="332">
        <v>48183</v>
      </c>
      <c r="M58" s="333">
        <v>-1.2</v>
      </c>
      <c r="N58" s="334">
        <v>31.3</v>
      </c>
    </row>
    <row r="59" spans="1:14" x14ac:dyDescent="0.15">
      <c r="A59" s="250"/>
      <c r="B59" s="246"/>
      <c r="C59" s="246"/>
      <c r="D59" s="246"/>
      <c r="E59" s="246"/>
      <c r="F59" s="246"/>
      <c r="G59" s="312" t="s">
        <v>519</v>
      </c>
      <c r="H59" s="313"/>
      <c r="I59" s="321">
        <v>8383889</v>
      </c>
      <c r="J59" s="322">
        <v>209938</v>
      </c>
      <c r="K59" s="323">
        <v>54.3</v>
      </c>
      <c r="L59" s="324">
        <v>83280</v>
      </c>
      <c r="M59" s="325">
        <v>-5.3</v>
      </c>
      <c r="N59" s="326">
        <v>59.6</v>
      </c>
    </row>
    <row r="60" spans="1:14" x14ac:dyDescent="0.15">
      <c r="A60" s="250"/>
      <c r="B60" s="246"/>
      <c r="C60" s="246"/>
      <c r="D60" s="246"/>
      <c r="E60" s="246"/>
      <c r="F60" s="246"/>
      <c r="G60" s="327"/>
      <c r="H60" s="328" t="s">
        <v>515</v>
      </c>
      <c r="I60" s="335">
        <v>6814047</v>
      </c>
      <c r="J60" s="330">
        <v>170628</v>
      </c>
      <c r="K60" s="331">
        <v>59.3</v>
      </c>
      <c r="L60" s="332">
        <v>43123</v>
      </c>
      <c r="M60" s="333">
        <v>-10.5</v>
      </c>
      <c r="N60" s="334">
        <v>69.8</v>
      </c>
    </row>
    <row r="61" spans="1:14" x14ac:dyDescent="0.15">
      <c r="A61" s="250"/>
      <c r="B61" s="246"/>
      <c r="C61" s="246"/>
      <c r="D61" s="246"/>
      <c r="E61" s="246"/>
      <c r="F61" s="246"/>
      <c r="G61" s="312" t="s">
        <v>520</v>
      </c>
      <c r="H61" s="336"/>
      <c r="I61" s="337">
        <v>5545841</v>
      </c>
      <c r="J61" s="338">
        <v>136529</v>
      </c>
      <c r="K61" s="339">
        <v>16.3</v>
      </c>
      <c r="L61" s="340">
        <v>81951</v>
      </c>
      <c r="M61" s="341">
        <v>4.8</v>
      </c>
      <c r="N61" s="326">
        <v>11.5</v>
      </c>
    </row>
    <row r="62" spans="1:14" x14ac:dyDescent="0.15">
      <c r="A62" s="250"/>
      <c r="B62" s="246"/>
      <c r="C62" s="246"/>
      <c r="D62" s="246"/>
      <c r="E62" s="246"/>
      <c r="F62" s="246"/>
      <c r="G62" s="327"/>
      <c r="H62" s="328" t="s">
        <v>515</v>
      </c>
      <c r="I62" s="329">
        <v>3605533</v>
      </c>
      <c r="J62" s="330">
        <v>89111</v>
      </c>
      <c r="K62" s="331">
        <v>35.4</v>
      </c>
      <c r="L62" s="332">
        <v>44450</v>
      </c>
      <c r="M62" s="333">
        <v>3.5</v>
      </c>
      <c r="N62" s="334">
        <v>31.9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sqref="A1:XFD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sqref="A1:XFD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3" zoomScaleNormal="53" zoomScaleSheetLayoutView="100" workbookViewId="0">
      <selection sqref="A1:XFD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6" t="s">
        <v>3</v>
      </c>
      <c r="D47" s="1176"/>
      <c r="E47" s="1177"/>
      <c r="F47" s="11">
        <v>12.4</v>
      </c>
      <c r="G47" s="12">
        <v>12.97</v>
      </c>
      <c r="H47" s="12">
        <v>15.28</v>
      </c>
      <c r="I47" s="12">
        <v>15.57</v>
      </c>
      <c r="J47" s="13">
        <v>12.78</v>
      </c>
    </row>
    <row r="48" spans="2:10" ht="57.75" customHeight="1" x14ac:dyDescent="0.15">
      <c r="B48" s="14"/>
      <c r="C48" s="1178" t="s">
        <v>4</v>
      </c>
      <c r="D48" s="1178"/>
      <c r="E48" s="1179"/>
      <c r="F48" s="15">
        <v>4</v>
      </c>
      <c r="G48" s="16">
        <v>2.88</v>
      </c>
      <c r="H48" s="16">
        <v>3.16</v>
      </c>
      <c r="I48" s="16">
        <v>3.51</v>
      </c>
      <c r="J48" s="17">
        <v>3.6</v>
      </c>
    </row>
    <row r="49" spans="2:10" ht="57.75" customHeight="1" thickBot="1" x14ac:dyDescent="0.2">
      <c r="B49" s="18"/>
      <c r="C49" s="1180" t="s">
        <v>5</v>
      </c>
      <c r="D49" s="1180"/>
      <c r="E49" s="1181"/>
      <c r="F49" s="19">
        <v>2.93</v>
      </c>
      <c r="G49" s="20" t="s">
        <v>527</v>
      </c>
      <c r="H49" s="20">
        <v>2.33</v>
      </c>
      <c r="I49" s="20">
        <v>0.76</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6" zoomScaleNormal="66" zoomScaleSheetLayoutView="100" workbookViewId="0">
      <selection sqref="A1:XFD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8" t="s">
        <v>529</v>
      </c>
      <c r="D34" s="1188"/>
      <c r="E34" s="1189"/>
      <c r="F34" s="32">
        <v>1.1000000000000001</v>
      </c>
      <c r="G34" s="33">
        <v>0.55000000000000004</v>
      </c>
      <c r="H34" s="33">
        <v>0.8</v>
      </c>
      <c r="I34" s="33" t="s">
        <v>530</v>
      </c>
      <c r="J34" s="34" t="s">
        <v>531</v>
      </c>
      <c r="K34" s="22"/>
      <c r="L34" s="22"/>
      <c r="M34" s="22"/>
      <c r="N34" s="22"/>
      <c r="O34" s="22"/>
      <c r="P34" s="22"/>
    </row>
    <row r="35" spans="1:16" ht="39" customHeight="1" x14ac:dyDescent="0.15">
      <c r="A35" s="22"/>
      <c r="B35" s="35"/>
      <c r="C35" s="1182" t="s">
        <v>532</v>
      </c>
      <c r="D35" s="1183"/>
      <c r="E35" s="1184"/>
      <c r="F35" s="36">
        <v>4.38</v>
      </c>
      <c r="G35" s="37">
        <v>4.5999999999999996</v>
      </c>
      <c r="H35" s="37">
        <v>3.68</v>
      </c>
      <c r="I35" s="37">
        <v>3.65</v>
      </c>
      <c r="J35" s="38">
        <v>5.0999999999999996</v>
      </c>
      <c r="K35" s="22"/>
      <c r="L35" s="22"/>
      <c r="M35" s="22"/>
      <c r="N35" s="22"/>
      <c r="O35" s="22"/>
      <c r="P35" s="22"/>
    </row>
    <row r="36" spans="1:16" ht="39" customHeight="1" x14ac:dyDescent="0.15">
      <c r="A36" s="22"/>
      <c r="B36" s="35"/>
      <c r="C36" s="1182" t="s">
        <v>533</v>
      </c>
      <c r="D36" s="1183"/>
      <c r="E36" s="1184"/>
      <c r="F36" s="36">
        <v>3.99</v>
      </c>
      <c r="G36" s="37">
        <v>2.89</v>
      </c>
      <c r="H36" s="37">
        <v>3.16</v>
      </c>
      <c r="I36" s="37">
        <v>3.5</v>
      </c>
      <c r="J36" s="38">
        <v>3.6</v>
      </c>
      <c r="K36" s="22"/>
      <c r="L36" s="22"/>
      <c r="M36" s="22"/>
      <c r="N36" s="22"/>
      <c r="O36" s="22"/>
      <c r="P36" s="22"/>
    </row>
    <row r="37" spans="1:16" ht="39" customHeight="1" x14ac:dyDescent="0.15">
      <c r="A37" s="22"/>
      <c r="B37" s="35"/>
      <c r="C37" s="1182" t="s">
        <v>534</v>
      </c>
      <c r="D37" s="1183"/>
      <c r="E37" s="1184"/>
      <c r="F37" s="36">
        <v>0.5</v>
      </c>
      <c r="G37" s="37">
        <v>0.48</v>
      </c>
      <c r="H37" s="37">
        <v>0.66</v>
      </c>
      <c r="I37" s="37">
        <v>1.17</v>
      </c>
      <c r="J37" s="38">
        <v>1.33</v>
      </c>
      <c r="K37" s="22"/>
      <c r="L37" s="22"/>
      <c r="M37" s="22"/>
      <c r="N37" s="22"/>
      <c r="O37" s="22"/>
      <c r="P37" s="22"/>
    </row>
    <row r="38" spans="1:16" ht="39" customHeight="1" x14ac:dyDescent="0.15">
      <c r="A38" s="22"/>
      <c r="B38" s="35"/>
      <c r="C38" s="1182" t="s">
        <v>535</v>
      </c>
      <c r="D38" s="1183"/>
      <c r="E38" s="1184"/>
      <c r="F38" s="36">
        <v>1.19</v>
      </c>
      <c r="G38" s="37">
        <v>0.28999999999999998</v>
      </c>
      <c r="H38" s="37">
        <v>0.02</v>
      </c>
      <c r="I38" s="37">
        <v>0.03</v>
      </c>
      <c r="J38" s="38">
        <v>0.63</v>
      </c>
      <c r="K38" s="22"/>
      <c r="L38" s="22"/>
      <c r="M38" s="22"/>
      <c r="N38" s="22"/>
      <c r="O38" s="22"/>
      <c r="P38" s="22"/>
    </row>
    <row r="39" spans="1:16" ht="39" customHeight="1" x14ac:dyDescent="0.15">
      <c r="A39" s="22"/>
      <c r="B39" s="35"/>
      <c r="C39" s="1182" t="s">
        <v>536</v>
      </c>
      <c r="D39" s="1183"/>
      <c r="E39" s="1184"/>
      <c r="F39" s="36">
        <v>0</v>
      </c>
      <c r="G39" s="37">
        <v>0</v>
      </c>
      <c r="H39" s="37">
        <v>0</v>
      </c>
      <c r="I39" s="37">
        <v>0</v>
      </c>
      <c r="J39" s="38">
        <v>0.28999999999999998</v>
      </c>
      <c r="K39" s="22"/>
      <c r="L39" s="22"/>
      <c r="M39" s="22"/>
      <c r="N39" s="22"/>
      <c r="O39" s="22"/>
      <c r="P39" s="22"/>
    </row>
    <row r="40" spans="1:16" ht="39" customHeight="1" x14ac:dyDescent="0.15">
      <c r="A40" s="22"/>
      <c r="B40" s="35"/>
      <c r="C40" s="1182" t="s">
        <v>537</v>
      </c>
      <c r="D40" s="1183"/>
      <c r="E40" s="1184"/>
      <c r="F40" s="36">
        <v>0.06</v>
      </c>
      <c r="G40" s="37">
        <v>0.06</v>
      </c>
      <c r="H40" s="37">
        <v>0.05</v>
      </c>
      <c r="I40" s="37">
        <v>0.06</v>
      </c>
      <c r="J40" s="38">
        <v>7.0000000000000007E-2</v>
      </c>
      <c r="K40" s="22"/>
      <c r="L40" s="22"/>
      <c r="M40" s="22"/>
      <c r="N40" s="22"/>
      <c r="O40" s="22"/>
      <c r="P40" s="22"/>
    </row>
    <row r="41" spans="1:16" ht="39" customHeight="1" x14ac:dyDescent="0.15">
      <c r="A41" s="22"/>
      <c r="B41" s="35"/>
      <c r="C41" s="1182" t="s">
        <v>538</v>
      </c>
      <c r="D41" s="1183"/>
      <c r="E41" s="1184"/>
      <c r="F41" s="36">
        <v>0.01</v>
      </c>
      <c r="G41" s="37">
        <v>0.02</v>
      </c>
      <c r="H41" s="37">
        <v>0.02</v>
      </c>
      <c r="I41" s="37">
        <v>0</v>
      </c>
      <c r="J41" s="38">
        <v>0.01</v>
      </c>
      <c r="K41" s="22"/>
      <c r="L41" s="22"/>
      <c r="M41" s="22"/>
      <c r="N41" s="22"/>
      <c r="O41" s="22"/>
      <c r="P41" s="22"/>
    </row>
    <row r="42" spans="1:16" ht="39" customHeight="1" x14ac:dyDescent="0.15">
      <c r="A42" s="22"/>
      <c r="B42" s="39"/>
      <c r="C42" s="1182" t="s">
        <v>539</v>
      </c>
      <c r="D42" s="1183"/>
      <c r="E42" s="1184"/>
      <c r="F42" s="36" t="s">
        <v>483</v>
      </c>
      <c r="G42" s="37" t="s">
        <v>483</v>
      </c>
      <c r="H42" s="37" t="s">
        <v>483</v>
      </c>
      <c r="I42" s="37" t="s">
        <v>483</v>
      </c>
      <c r="J42" s="38" t="s">
        <v>483</v>
      </c>
      <c r="K42" s="22"/>
      <c r="L42" s="22"/>
      <c r="M42" s="22"/>
      <c r="N42" s="22"/>
      <c r="O42" s="22"/>
      <c r="P42" s="22"/>
    </row>
    <row r="43" spans="1:16" ht="39" customHeight="1" thickBot="1" x14ac:dyDescent="0.2">
      <c r="A43" s="22"/>
      <c r="B43" s="40"/>
      <c r="C43" s="1185" t="s">
        <v>540</v>
      </c>
      <c r="D43" s="1186"/>
      <c r="E43" s="1187"/>
      <c r="F43" s="41" t="s">
        <v>483</v>
      </c>
      <c r="G43" s="42" t="s">
        <v>483</v>
      </c>
      <c r="H43" s="42">
        <v>0.01</v>
      </c>
      <c r="I43" s="42">
        <v>0.03</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4" zoomScaleNormal="64" zoomScaleSheetLayoutView="55" workbookViewId="0">
      <selection sqref="A1:XFD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8" t="s">
        <v>11</v>
      </c>
      <c r="C45" s="1199"/>
      <c r="D45" s="58"/>
      <c r="E45" s="1204" t="s">
        <v>12</v>
      </c>
      <c r="F45" s="1204"/>
      <c r="G45" s="1204"/>
      <c r="H45" s="1204"/>
      <c r="I45" s="1204"/>
      <c r="J45" s="1205"/>
      <c r="K45" s="59">
        <v>3491</v>
      </c>
      <c r="L45" s="60">
        <v>3568</v>
      </c>
      <c r="M45" s="60">
        <v>3574</v>
      </c>
      <c r="N45" s="60">
        <v>3644</v>
      </c>
      <c r="O45" s="61">
        <v>3679</v>
      </c>
      <c r="P45" s="48"/>
      <c r="Q45" s="48"/>
      <c r="R45" s="48"/>
      <c r="S45" s="48"/>
      <c r="T45" s="48"/>
      <c r="U45" s="48"/>
    </row>
    <row r="46" spans="1:21" ht="30.75" customHeight="1" x14ac:dyDescent="0.15">
      <c r="A46" s="48"/>
      <c r="B46" s="1200"/>
      <c r="C46" s="1201"/>
      <c r="D46" s="62"/>
      <c r="E46" s="1192" t="s">
        <v>13</v>
      </c>
      <c r="F46" s="1192"/>
      <c r="G46" s="1192"/>
      <c r="H46" s="1192"/>
      <c r="I46" s="1192"/>
      <c r="J46" s="1193"/>
      <c r="K46" s="63" t="s">
        <v>483</v>
      </c>
      <c r="L46" s="64" t="s">
        <v>483</v>
      </c>
      <c r="M46" s="64" t="s">
        <v>483</v>
      </c>
      <c r="N46" s="64" t="s">
        <v>483</v>
      </c>
      <c r="O46" s="65" t="s">
        <v>483</v>
      </c>
      <c r="P46" s="48"/>
      <c r="Q46" s="48"/>
      <c r="R46" s="48"/>
      <c r="S46" s="48"/>
      <c r="T46" s="48"/>
      <c r="U46" s="48"/>
    </row>
    <row r="47" spans="1:21" ht="30.75" customHeight="1" x14ac:dyDescent="0.15">
      <c r="A47" s="48"/>
      <c r="B47" s="1200"/>
      <c r="C47" s="1201"/>
      <c r="D47" s="62"/>
      <c r="E47" s="1192" t="s">
        <v>14</v>
      </c>
      <c r="F47" s="1192"/>
      <c r="G47" s="1192"/>
      <c r="H47" s="1192"/>
      <c r="I47" s="1192"/>
      <c r="J47" s="1193"/>
      <c r="K47" s="63" t="s">
        <v>483</v>
      </c>
      <c r="L47" s="64" t="s">
        <v>483</v>
      </c>
      <c r="M47" s="64" t="s">
        <v>483</v>
      </c>
      <c r="N47" s="64" t="s">
        <v>483</v>
      </c>
      <c r="O47" s="65" t="s">
        <v>483</v>
      </c>
      <c r="P47" s="48"/>
      <c r="Q47" s="48"/>
      <c r="R47" s="48"/>
      <c r="S47" s="48"/>
      <c r="T47" s="48"/>
      <c r="U47" s="48"/>
    </row>
    <row r="48" spans="1:21" ht="30.75" customHeight="1" x14ac:dyDescent="0.15">
      <c r="A48" s="48"/>
      <c r="B48" s="1200"/>
      <c r="C48" s="1201"/>
      <c r="D48" s="62"/>
      <c r="E48" s="1192" t="s">
        <v>15</v>
      </c>
      <c r="F48" s="1192"/>
      <c r="G48" s="1192"/>
      <c r="H48" s="1192"/>
      <c r="I48" s="1192"/>
      <c r="J48" s="1193"/>
      <c r="K48" s="63">
        <v>1283</v>
      </c>
      <c r="L48" s="64">
        <v>1292</v>
      </c>
      <c r="M48" s="64">
        <v>1271</v>
      </c>
      <c r="N48" s="64">
        <v>1272</v>
      </c>
      <c r="O48" s="65">
        <v>1399</v>
      </c>
      <c r="P48" s="48"/>
      <c r="Q48" s="48"/>
      <c r="R48" s="48"/>
      <c r="S48" s="48"/>
      <c r="T48" s="48"/>
      <c r="U48" s="48"/>
    </row>
    <row r="49" spans="1:21" ht="30.75" customHeight="1" x14ac:dyDescent="0.15">
      <c r="A49" s="48"/>
      <c r="B49" s="1200"/>
      <c r="C49" s="1201"/>
      <c r="D49" s="62"/>
      <c r="E49" s="1192" t="s">
        <v>16</v>
      </c>
      <c r="F49" s="1192"/>
      <c r="G49" s="1192"/>
      <c r="H49" s="1192"/>
      <c r="I49" s="1192"/>
      <c r="J49" s="1193"/>
      <c r="K49" s="63" t="s">
        <v>483</v>
      </c>
      <c r="L49" s="64" t="s">
        <v>483</v>
      </c>
      <c r="M49" s="64" t="s">
        <v>483</v>
      </c>
      <c r="N49" s="64" t="s">
        <v>483</v>
      </c>
      <c r="O49" s="65" t="s">
        <v>483</v>
      </c>
      <c r="P49" s="48"/>
      <c r="Q49" s="48"/>
      <c r="R49" s="48"/>
      <c r="S49" s="48"/>
      <c r="T49" s="48"/>
      <c r="U49" s="48"/>
    </row>
    <row r="50" spans="1:21" ht="30.75" customHeight="1" x14ac:dyDescent="0.15">
      <c r="A50" s="48"/>
      <c r="B50" s="1200"/>
      <c r="C50" s="1201"/>
      <c r="D50" s="62"/>
      <c r="E50" s="1192" t="s">
        <v>17</v>
      </c>
      <c r="F50" s="1192"/>
      <c r="G50" s="1192"/>
      <c r="H50" s="1192"/>
      <c r="I50" s="1192"/>
      <c r="J50" s="1193"/>
      <c r="K50" s="63">
        <v>75</v>
      </c>
      <c r="L50" s="64">
        <v>65</v>
      </c>
      <c r="M50" s="64">
        <v>57</v>
      </c>
      <c r="N50" s="64">
        <v>52</v>
      </c>
      <c r="O50" s="65">
        <v>47</v>
      </c>
      <c r="P50" s="48"/>
      <c r="Q50" s="48"/>
      <c r="R50" s="48"/>
      <c r="S50" s="48"/>
      <c r="T50" s="48"/>
      <c r="U50" s="48"/>
    </row>
    <row r="51" spans="1:21" ht="30.75" customHeight="1" x14ac:dyDescent="0.15">
      <c r="A51" s="48"/>
      <c r="B51" s="1202"/>
      <c r="C51" s="1203"/>
      <c r="D51" s="66"/>
      <c r="E51" s="1192" t="s">
        <v>18</v>
      </c>
      <c r="F51" s="1192"/>
      <c r="G51" s="1192"/>
      <c r="H51" s="1192"/>
      <c r="I51" s="1192"/>
      <c r="J51" s="1193"/>
      <c r="K51" s="63">
        <v>2</v>
      </c>
      <c r="L51" s="64">
        <v>3</v>
      </c>
      <c r="M51" s="64">
        <v>2</v>
      </c>
      <c r="N51" s="64">
        <v>1</v>
      </c>
      <c r="O51" s="65">
        <v>2</v>
      </c>
      <c r="P51" s="48"/>
      <c r="Q51" s="48"/>
      <c r="R51" s="48"/>
      <c r="S51" s="48"/>
      <c r="T51" s="48"/>
      <c r="U51" s="48"/>
    </row>
    <row r="52" spans="1:21" ht="30.75" customHeight="1" x14ac:dyDescent="0.15">
      <c r="A52" s="48"/>
      <c r="B52" s="1190" t="s">
        <v>19</v>
      </c>
      <c r="C52" s="1191"/>
      <c r="D52" s="66"/>
      <c r="E52" s="1192" t="s">
        <v>20</v>
      </c>
      <c r="F52" s="1192"/>
      <c r="G52" s="1192"/>
      <c r="H52" s="1192"/>
      <c r="I52" s="1192"/>
      <c r="J52" s="1193"/>
      <c r="K52" s="63">
        <v>3073</v>
      </c>
      <c r="L52" s="64">
        <v>3148</v>
      </c>
      <c r="M52" s="64">
        <v>3217</v>
      </c>
      <c r="N52" s="64">
        <v>3255</v>
      </c>
      <c r="O52" s="65">
        <v>3270</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1778</v>
      </c>
      <c r="L53" s="69">
        <v>1780</v>
      </c>
      <c r="M53" s="69">
        <v>1687</v>
      </c>
      <c r="N53" s="69">
        <v>1714</v>
      </c>
      <c r="O53" s="70">
        <v>1857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9" zoomScaleNormal="59" zoomScaleSheetLayoutView="100" workbookViewId="0">
      <selection sqref="A1:A1048576"/>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18" t="s">
        <v>24</v>
      </c>
      <c r="C41" s="1219"/>
      <c r="D41" s="81"/>
      <c r="E41" s="1220" t="s">
        <v>25</v>
      </c>
      <c r="F41" s="1220"/>
      <c r="G41" s="1220"/>
      <c r="H41" s="1221"/>
      <c r="I41" s="82">
        <v>29732</v>
      </c>
      <c r="J41" s="83">
        <v>30593</v>
      </c>
      <c r="K41" s="83">
        <v>31538</v>
      </c>
      <c r="L41" s="83">
        <v>33329</v>
      </c>
      <c r="M41" s="84">
        <v>37554</v>
      </c>
    </row>
    <row r="42" spans="2:13" ht="27.75" customHeight="1" x14ac:dyDescent="0.15">
      <c r="B42" s="1208"/>
      <c r="C42" s="1209"/>
      <c r="D42" s="85"/>
      <c r="E42" s="1212" t="s">
        <v>26</v>
      </c>
      <c r="F42" s="1212"/>
      <c r="G42" s="1212"/>
      <c r="H42" s="1213"/>
      <c r="I42" s="86">
        <v>497</v>
      </c>
      <c r="J42" s="87">
        <v>451</v>
      </c>
      <c r="K42" s="87">
        <v>395</v>
      </c>
      <c r="L42" s="87">
        <v>342</v>
      </c>
      <c r="M42" s="88">
        <v>296</v>
      </c>
    </row>
    <row r="43" spans="2:13" ht="27.75" customHeight="1" x14ac:dyDescent="0.15">
      <c r="B43" s="1208"/>
      <c r="C43" s="1209"/>
      <c r="D43" s="85"/>
      <c r="E43" s="1212" t="s">
        <v>27</v>
      </c>
      <c r="F43" s="1212"/>
      <c r="G43" s="1212"/>
      <c r="H43" s="1213"/>
      <c r="I43" s="86">
        <v>19035</v>
      </c>
      <c r="J43" s="87">
        <v>18980</v>
      </c>
      <c r="K43" s="87">
        <v>18948</v>
      </c>
      <c r="L43" s="87">
        <v>18752</v>
      </c>
      <c r="M43" s="88">
        <v>19204</v>
      </c>
    </row>
    <row r="44" spans="2:13" ht="27.75" customHeight="1" x14ac:dyDescent="0.15">
      <c r="B44" s="1208"/>
      <c r="C44" s="1209"/>
      <c r="D44" s="85"/>
      <c r="E44" s="1212" t="s">
        <v>28</v>
      </c>
      <c r="F44" s="1212"/>
      <c r="G44" s="1212"/>
      <c r="H44" s="1213"/>
      <c r="I44" s="86" t="s">
        <v>483</v>
      </c>
      <c r="J44" s="87" t="s">
        <v>483</v>
      </c>
      <c r="K44" s="87" t="s">
        <v>483</v>
      </c>
      <c r="L44" s="87" t="s">
        <v>483</v>
      </c>
      <c r="M44" s="88" t="s">
        <v>483</v>
      </c>
    </row>
    <row r="45" spans="2:13" ht="27.75" customHeight="1" x14ac:dyDescent="0.15">
      <c r="B45" s="1208"/>
      <c r="C45" s="1209"/>
      <c r="D45" s="85"/>
      <c r="E45" s="1212" t="s">
        <v>29</v>
      </c>
      <c r="F45" s="1212"/>
      <c r="G45" s="1212"/>
      <c r="H45" s="1213"/>
      <c r="I45" s="86">
        <v>5297</v>
      </c>
      <c r="J45" s="87">
        <v>5241</v>
      </c>
      <c r="K45" s="87">
        <v>4981</v>
      </c>
      <c r="L45" s="87">
        <v>4753</v>
      </c>
      <c r="M45" s="88">
        <v>4755</v>
      </c>
    </row>
    <row r="46" spans="2:13" ht="27.75" customHeight="1" x14ac:dyDescent="0.15">
      <c r="B46" s="1208"/>
      <c r="C46" s="1209"/>
      <c r="D46" s="89"/>
      <c r="E46" s="1212" t="s">
        <v>30</v>
      </c>
      <c r="F46" s="1212"/>
      <c r="G46" s="1212"/>
      <c r="H46" s="1213"/>
      <c r="I46" s="86">
        <v>61</v>
      </c>
      <c r="J46" s="87">
        <v>144</v>
      </c>
      <c r="K46" s="87">
        <v>127</v>
      </c>
      <c r="L46" s="87">
        <v>144</v>
      </c>
      <c r="M46" s="88">
        <v>94</v>
      </c>
    </row>
    <row r="47" spans="2:13" ht="27.75" customHeight="1" x14ac:dyDescent="0.15">
      <c r="B47" s="1208"/>
      <c r="C47" s="1209"/>
      <c r="D47" s="90"/>
      <c r="E47" s="1222" t="s">
        <v>31</v>
      </c>
      <c r="F47" s="1223"/>
      <c r="G47" s="1223"/>
      <c r="H47" s="1224"/>
      <c r="I47" s="86" t="s">
        <v>483</v>
      </c>
      <c r="J47" s="87" t="s">
        <v>483</v>
      </c>
      <c r="K47" s="87" t="s">
        <v>483</v>
      </c>
      <c r="L47" s="87" t="s">
        <v>483</v>
      </c>
      <c r="M47" s="88" t="s">
        <v>483</v>
      </c>
    </row>
    <row r="48" spans="2:13" ht="27.75" customHeight="1" x14ac:dyDescent="0.15">
      <c r="B48" s="1208"/>
      <c r="C48" s="1209"/>
      <c r="D48" s="85"/>
      <c r="E48" s="1212" t="s">
        <v>32</v>
      </c>
      <c r="F48" s="1212"/>
      <c r="G48" s="1212"/>
      <c r="H48" s="1213"/>
      <c r="I48" s="86" t="s">
        <v>483</v>
      </c>
      <c r="J48" s="87" t="s">
        <v>483</v>
      </c>
      <c r="K48" s="87" t="s">
        <v>483</v>
      </c>
      <c r="L48" s="87" t="s">
        <v>483</v>
      </c>
      <c r="M48" s="88" t="s">
        <v>483</v>
      </c>
    </row>
    <row r="49" spans="2:13" ht="27.75" customHeight="1" x14ac:dyDescent="0.15">
      <c r="B49" s="1210"/>
      <c r="C49" s="1211"/>
      <c r="D49" s="85"/>
      <c r="E49" s="1212" t="s">
        <v>33</v>
      </c>
      <c r="F49" s="1212"/>
      <c r="G49" s="1212"/>
      <c r="H49" s="1213"/>
      <c r="I49" s="86" t="s">
        <v>483</v>
      </c>
      <c r="J49" s="87" t="s">
        <v>483</v>
      </c>
      <c r="K49" s="87" t="s">
        <v>483</v>
      </c>
      <c r="L49" s="87" t="s">
        <v>483</v>
      </c>
      <c r="M49" s="88" t="s">
        <v>483</v>
      </c>
    </row>
    <row r="50" spans="2:13" ht="27.75" customHeight="1" x14ac:dyDescent="0.15">
      <c r="B50" s="1206" t="s">
        <v>34</v>
      </c>
      <c r="C50" s="1207"/>
      <c r="D50" s="91"/>
      <c r="E50" s="1212" t="s">
        <v>35</v>
      </c>
      <c r="F50" s="1212"/>
      <c r="G50" s="1212"/>
      <c r="H50" s="1213"/>
      <c r="I50" s="86">
        <v>7353</v>
      </c>
      <c r="J50" s="87">
        <v>7990</v>
      </c>
      <c r="K50" s="87">
        <v>8161</v>
      </c>
      <c r="L50" s="87">
        <v>8767</v>
      </c>
      <c r="M50" s="88">
        <v>8057</v>
      </c>
    </row>
    <row r="51" spans="2:13" ht="27.75" customHeight="1" x14ac:dyDescent="0.15">
      <c r="B51" s="1208"/>
      <c r="C51" s="1209"/>
      <c r="D51" s="85"/>
      <c r="E51" s="1212" t="s">
        <v>36</v>
      </c>
      <c r="F51" s="1212"/>
      <c r="G51" s="1212"/>
      <c r="H51" s="1213"/>
      <c r="I51" s="86">
        <v>1036</v>
      </c>
      <c r="J51" s="87">
        <v>1139</v>
      </c>
      <c r="K51" s="87">
        <v>983</v>
      </c>
      <c r="L51" s="87">
        <v>846</v>
      </c>
      <c r="M51" s="88">
        <v>751</v>
      </c>
    </row>
    <row r="52" spans="2:13" ht="27.75" customHeight="1" x14ac:dyDescent="0.15">
      <c r="B52" s="1210"/>
      <c r="C52" s="1211"/>
      <c r="D52" s="85"/>
      <c r="E52" s="1212" t="s">
        <v>37</v>
      </c>
      <c r="F52" s="1212"/>
      <c r="G52" s="1212"/>
      <c r="H52" s="1213"/>
      <c r="I52" s="86">
        <v>32791</v>
      </c>
      <c r="J52" s="87">
        <v>33506</v>
      </c>
      <c r="K52" s="87">
        <v>33998</v>
      </c>
      <c r="L52" s="87">
        <v>35533</v>
      </c>
      <c r="M52" s="88">
        <v>39146</v>
      </c>
    </row>
    <row r="53" spans="2:13" ht="27.75" customHeight="1" thickBot="1" x14ac:dyDescent="0.2">
      <c r="B53" s="1214" t="s">
        <v>21</v>
      </c>
      <c r="C53" s="1215"/>
      <c r="D53" s="92"/>
      <c r="E53" s="1216" t="s">
        <v>38</v>
      </c>
      <c r="F53" s="1216"/>
      <c r="G53" s="1216"/>
      <c r="H53" s="1217"/>
      <c r="I53" s="93">
        <v>13441</v>
      </c>
      <c r="J53" s="94">
        <v>12774</v>
      </c>
      <c r="K53" s="94">
        <v>12847</v>
      </c>
      <c r="L53" s="94">
        <v>12175</v>
      </c>
      <c r="M53" s="95">
        <v>13949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553</v>
      </c>
      <c r="I42" s="354"/>
      <c r="J42" s="354"/>
      <c r="K42" s="354"/>
      <c r="L42" s="246"/>
      <c r="M42" s="246"/>
      <c r="N42" s="246"/>
      <c r="O42" s="246"/>
    </row>
    <row r="43" spans="2:17" x14ac:dyDescent="0.15">
      <c r="B43" s="250"/>
      <c r="C43" s="246"/>
      <c r="D43" s="246"/>
      <c r="E43" s="246"/>
      <c r="F43" s="246"/>
      <c r="G43" s="1239" t="s">
        <v>562</v>
      </c>
      <c r="H43" s="1240"/>
      <c r="I43" s="1240"/>
      <c r="J43" s="1240"/>
      <c r="K43" s="1240"/>
      <c r="L43" s="1240"/>
      <c r="M43" s="1240"/>
      <c r="N43" s="1240"/>
      <c r="O43" s="1241"/>
    </row>
    <row r="44" spans="2:17" x14ac:dyDescent="0.15">
      <c r="B44" s="250"/>
      <c r="C44" s="246"/>
      <c r="D44" s="246"/>
      <c r="E44" s="246"/>
      <c r="F44" s="246"/>
      <c r="G44" s="1242"/>
      <c r="H44" s="1243"/>
      <c r="I44" s="1243"/>
      <c r="J44" s="1243"/>
      <c r="K44" s="1243"/>
      <c r="L44" s="1243"/>
      <c r="M44" s="1243"/>
      <c r="N44" s="1243"/>
      <c r="O44" s="1244"/>
    </row>
    <row r="45" spans="2:17" x14ac:dyDescent="0.15">
      <c r="B45" s="250"/>
      <c r="C45" s="246"/>
      <c r="D45" s="246"/>
      <c r="E45" s="246"/>
      <c r="F45" s="246"/>
      <c r="G45" s="1242"/>
      <c r="H45" s="1243"/>
      <c r="I45" s="1243"/>
      <c r="J45" s="1243"/>
      <c r="K45" s="1243"/>
      <c r="L45" s="1243"/>
      <c r="M45" s="1243"/>
      <c r="N45" s="1243"/>
      <c r="O45" s="1244"/>
    </row>
    <row r="46" spans="2:17" x14ac:dyDescent="0.15">
      <c r="B46" s="250"/>
      <c r="C46" s="246"/>
      <c r="D46" s="246"/>
      <c r="E46" s="246"/>
      <c r="F46" s="246"/>
      <c r="G46" s="1242"/>
      <c r="H46" s="1243"/>
      <c r="I46" s="1243"/>
      <c r="J46" s="1243"/>
      <c r="K46" s="1243"/>
      <c r="L46" s="1243"/>
      <c r="M46" s="1243"/>
      <c r="N46" s="1243"/>
      <c r="O46" s="1244"/>
    </row>
    <row r="47" spans="2:17" x14ac:dyDescent="0.15">
      <c r="B47" s="250"/>
      <c r="C47" s="246"/>
      <c r="D47" s="246"/>
      <c r="E47" s="246"/>
      <c r="F47" s="246"/>
      <c r="G47" s="1245"/>
      <c r="H47" s="1246"/>
      <c r="I47" s="1246"/>
      <c r="J47" s="1246"/>
      <c r="K47" s="1246"/>
      <c r="L47" s="1246"/>
      <c r="M47" s="1246"/>
      <c r="N47" s="1246"/>
      <c r="O47" s="1247"/>
    </row>
    <row r="48" spans="2:17" x14ac:dyDescent="0.15">
      <c r="B48" s="250"/>
      <c r="C48" s="246"/>
      <c r="D48" s="246"/>
      <c r="E48" s="246"/>
      <c r="F48" s="246"/>
      <c r="G48" s="246"/>
      <c r="H48" s="355"/>
      <c r="I48" s="355"/>
      <c r="J48" s="355"/>
    </row>
    <row r="49" spans="1:17" x14ac:dyDescent="0.15">
      <c r="B49" s="250"/>
      <c r="C49" s="246"/>
      <c r="D49" s="246"/>
      <c r="E49" s="246"/>
      <c r="F49" s="246"/>
      <c r="G49" s="245" t="s">
        <v>554</v>
      </c>
    </row>
    <row r="50" spans="1:17" x14ac:dyDescent="0.15">
      <c r="B50" s="250"/>
      <c r="C50" s="246"/>
      <c r="D50" s="246"/>
      <c r="E50" s="246"/>
      <c r="F50" s="246"/>
      <c r="G50" s="1248"/>
      <c r="H50" s="1249"/>
      <c r="I50" s="1249"/>
      <c r="J50" s="1250"/>
      <c r="K50" s="356" t="s">
        <v>522</v>
      </c>
      <c r="L50" s="356" t="s">
        <v>523</v>
      </c>
      <c r="M50" s="356" t="s">
        <v>524</v>
      </c>
      <c r="N50" s="356" t="s">
        <v>525</v>
      </c>
      <c r="O50" s="356" t="s">
        <v>526</v>
      </c>
    </row>
    <row r="51" spans="1:17" x14ac:dyDescent="0.15">
      <c r="B51" s="250"/>
      <c r="C51" s="246"/>
      <c r="D51" s="246"/>
      <c r="E51" s="246"/>
      <c r="F51" s="246"/>
      <c r="G51" s="1251" t="s">
        <v>555</v>
      </c>
      <c r="H51" s="1252"/>
      <c r="I51" s="1257" t="s">
        <v>556</v>
      </c>
      <c r="J51" s="1257"/>
      <c r="K51" s="1259"/>
      <c r="L51" s="1259"/>
      <c r="M51" s="1259"/>
      <c r="N51" s="1225">
        <v>106.6</v>
      </c>
      <c r="O51" s="1259"/>
    </row>
    <row r="52" spans="1:17" x14ac:dyDescent="0.15">
      <c r="B52" s="250"/>
      <c r="C52" s="246"/>
      <c r="D52" s="246"/>
      <c r="E52" s="246"/>
      <c r="F52" s="246"/>
      <c r="G52" s="1253"/>
      <c r="H52" s="1254"/>
      <c r="I52" s="1258"/>
      <c r="J52" s="1258"/>
      <c r="K52" s="1225"/>
      <c r="L52" s="1225"/>
      <c r="M52" s="1225"/>
      <c r="N52" s="1225"/>
      <c r="O52" s="1225"/>
    </row>
    <row r="53" spans="1:17" x14ac:dyDescent="0.15">
      <c r="A53" s="357"/>
      <c r="B53" s="250"/>
      <c r="C53" s="246"/>
      <c r="D53" s="246"/>
      <c r="E53" s="246"/>
      <c r="F53" s="246"/>
      <c r="G53" s="1253"/>
      <c r="H53" s="1254"/>
      <c r="I53" s="1237" t="s">
        <v>557</v>
      </c>
      <c r="J53" s="1237"/>
      <c r="K53" s="1260"/>
      <c r="L53" s="1260"/>
      <c r="M53" s="1260"/>
      <c r="N53" s="1229">
        <v>57.5</v>
      </c>
      <c r="O53" s="1260"/>
    </row>
    <row r="54" spans="1:17" x14ac:dyDescent="0.15">
      <c r="A54" s="357"/>
      <c r="B54" s="250"/>
      <c r="C54" s="246"/>
      <c r="D54" s="246"/>
      <c r="E54" s="246"/>
      <c r="F54" s="246"/>
      <c r="G54" s="1255"/>
      <c r="H54" s="1256"/>
      <c r="I54" s="1237"/>
      <c r="J54" s="1237"/>
      <c r="K54" s="1230"/>
      <c r="L54" s="1230"/>
      <c r="M54" s="1230"/>
      <c r="N54" s="1230"/>
      <c r="O54" s="1230"/>
    </row>
    <row r="55" spans="1:17" x14ac:dyDescent="0.15">
      <c r="A55" s="357"/>
      <c r="B55" s="250"/>
      <c r="C55" s="246"/>
      <c r="D55" s="246"/>
      <c r="E55" s="246"/>
      <c r="F55" s="246"/>
      <c r="G55" s="1231" t="s">
        <v>558</v>
      </c>
      <c r="H55" s="1232"/>
      <c r="I55" s="1237" t="s">
        <v>556</v>
      </c>
      <c r="J55" s="1237"/>
      <c r="K55" s="1259"/>
      <c r="L55" s="1259"/>
      <c r="M55" s="1259"/>
      <c r="N55" s="1225">
        <v>32.799999999999997</v>
      </c>
      <c r="O55" s="1259"/>
    </row>
    <row r="56" spans="1:17" x14ac:dyDescent="0.15">
      <c r="A56" s="357"/>
      <c r="B56" s="250"/>
      <c r="C56" s="246"/>
      <c r="D56" s="246"/>
      <c r="E56" s="246"/>
      <c r="F56" s="246"/>
      <c r="G56" s="1233"/>
      <c r="H56" s="1234"/>
      <c r="I56" s="1237"/>
      <c r="J56" s="1237"/>
      <c r="K56" s="1225"/>
      <c r="L56" s="1225"/>
      <c r="M56" s="1225"/>
      <c r="N56" s="1225"/>
      <c r="O56" s="1225"/>
    </row>
    <row r="57" spans="1:17" s="357" customFormat="1" x14ac:dyDescent="0.15">
      <c r="B57" s="358"/>
      <c r="C57" s="354"/>
      <c r="D57" s="354"/>
      <c r="E57" s="354"/>
      <c r="F57" s="354"/>
      <c r="G57" s="1233"/>
      <c r="H57" s="1234"/>
      <c r="I57" s="1227" t="s">
        <v>557</v>
      </c>
      <c r="J57" s="1227"/>
      <c r="K57" s="1260"/>
      <c r="L57" s="1260"/>
      <c r="M57" s="1260"/>
      <c r="N57" s="1229">
        <v>58.6</v>
      </c>
      <c r="O57" s="1260"/>
      <c r="P57" s="359"/>
      <c r="Q57" s="358"/>
    </row>
    <row r="58" spans="1:17" s="357" customFormat="1" x14ac:dyDescent="0.15">
      <c r="A58" s="245"/>
      <c r="B58" s="358"/>
      <c r="C58" s="354"/>
      <c r="D58" s="354"/>
      <c r="E58" s="354"/>
      <c r="F58" s="354"/>
      <c r="G58" s="1235"/>
      <c r="H58" s="1236"/>
      <c r="I58" s="1227"/>
      <c r="J58" s="1227"/>
      <c r="K58" s="1230"/>
      <c r="L58" s="1230"/>
      <c r="M58" s="1230"/>
      <c r="N58" s="1230"/>
      <c r="O58" s="1230"/>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559</v>
      </c>
      <c r="C63" s="246"/>
      <c r="D63" s="246"/>
      <c r="E63" s="246"/>
      <c r="F63" s="246"/>
      <c r="G63" s="246"/>
      <c r="H63" s="246"/>
      <c r="I63" s="246"/>
      <c r="J63" s="246"/>
      <c r="K63" s="246"/>
      <c r="L63" s="246"/>
      <c r="M63" s="246"/>
      <c r="N63" s="246"/>
      <c r="O63" s="246"/>
    </row>
    <row r="64" spans="1:17" x14ac:dyDescent="0.15">
      <c r="B64" s="250"/>
      <c r="C64" s="246"/>
      <c r="D64" s="246"/>
      <c r="E64" s="246"/>
      <c r="F64" s="246"/>
      <c r="G64" s="353" t="s">
        <v>553</v>
      </c>
      <c r="I64" s="354"/>
      <c r="J64" s="354"/>
      <c r="K64" s="354"/>
      <c r="L64" s="246"/>
      <c r="M64" s="246"/>
      <c r="N64" s="246"/>
      <c r="O64" s="246"/>
    </row>
    <row r="65" spans="2:30" x14ac:dyDescent="0.15">
      <c r="B65" s="250"/>
      <c r="C65" s="246"/>
      <c r="D65" s="246"/>
      <c r="E65" s="246"/>
      <c r="F65" s="246"/>
      <c r="G65" s="1239" t="s">
        <v>563</v>
      </c>
      <c r="H65" s="1240"/>
      <c r="I65" s="1240"/>
      <c r="J65" s="1240"/>
      <c r="K65" s="1240"/>
      <c r="L65" s="1240"/>
      <c r="M65" s="1240"/>
      <c r="N65" s="1240"/>
      <c r="O65" s="1241"/>
    </row>
    <row r="66" spans="2:30" x14ac:dyDescent="0.15">
      <c r="B66" s="250"/>
      <c r="C66" s="246"/>
      <c r="D66" s="246"/>
      <c r="E66" s="246"/>
      <c r="F66" s="246"/>
      <c r="G66" s="1242"/>
      <c r="H66" s="1243"/>
      <c r="I66" s="1243"/>
      <c r="J66" s="1243"/>
      <c r="K66" s="1243"/>
      <c r="L66" s="1243"/>
      <c r="M66" s="1243"/>
      <c r="N66" s="1243"/>
      <c r="O66" s="1244"/>
    </row>
    <row r="67" spans="2:30" x14ac:dyDescent="0.15">
      <c r="B67" s="250"/>
      <c r="C67" s="246"/>
      <c r="D67" s="246"/>
      <c r="E67" s="246"/>
      <c r="F67" s="246"/>
      <c r="G67" s="1242"/>
      <c r="H67" s="1243"/>
      <c r="I67" s="1243"/>
      <c r="J67" s="1243"/>
      <c r="K67" s="1243"/>
      <c r="L67" s="1243"/>
      <c r="M67" s="1243"/>
      <c r="N67" s="1243"/>
      <c r="O67" s="1244"/>
    </row>
    <row r="68" spans="2:30" x14ac:dyDescent="0.15">
      <c r="B68" s="250"/>
      <c r="C68" s="246"/>
      <c r="D68" s="246"/>
      <c r="E68" s="246"/>
      <c r="F68" s="246"/>
      <c r="G68" s="1242"/>
      <c r="H68" s="1243"/>
      <c r="I68" s="1243"/>
      <c r="J68" s="1243"/>
      <c r="K68" s="1243"/>
      <c r="L68" s="1243"/>
      <c r="M68" s="1243"/>
      <c r="N68" s="1243"/>
      <c r="O68" s="1244"/>
    </row>
    <row r="69" spans="2:30" x14ac:dyDescent="0.15">
      <c r="B69" s="250"/>
      <c r="C69" s="246"/>
      <c r="D69" s="246"/>
      <c r="E69" s="246"/>
      <c r="F69" s="246"/>
      <c r="G69" s="1245"/>
      <c r="H69" s="1246"/>
      <c r="I69" s="1246"/>
      <c r="J69" s="1246"/>
      <c r="K69" s="1246"/>
      <c r="L69" s="1246"/>
      <c r="M69" s="1246"/>
      <c r="N69" s="1246"/>
      <c r="O69" s="1247"/>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560</v>
      </c>
      <c r="I71" s="370"/>
      <c r="J71" s="366"/>
      <c r="K71" s="366"/>
      <c r="L71" s="367"/>
      <c r="M71" s="366"/>
      <c r="N71" s="367"/>
      <c r="O71" s="368"/>
    </row>
    <row r="72" spans="2:30" x14ac:dyDescent="0.15">
      <c r="B72" s="250"/>
      <c r="C72" s="246"/>
      <c r="D72" s="246"/>
      <c r="E72" s="246"/>
      <c r="F72" s="246"/>
      <c r="G72" s="1248"/>
      <c r="H72" s="1249"/>
      <c r="I72" s="1249"/>
      <c r="J72" s="1250"/>
      <c r="K72" s="356" t="s">
        <v>522</v>
      </c>
      <c r="L72" s="356" t="s">
        <v>523</v>
      </c>
      <c r="M72" s="356" t="s">
        <v>524</v>
      </c>
      <c r="N72" s="356" t="s">
        <v>525</v>
      </c>
      <c r="O72" s="356" t="s">
        <v>526</v>
      </c>
    </row>
    <row r="73" spans="2:30" x14ac:dyDescent="0.15">
      <c r="B73" s="250"/>
      <c r="C73" s="246"/>
      <c r="D73" s="246"/>
      <c r="E73" s="246"/>
      <c r="F73" s="246"/>
      <c r="G73" s="1251" t="s">
        <v>555</v>
      </c>
      <c r="H73" s="1252"/>
      <c r="I73" s="1257" t="s">
        <v>556</v>
      </c>
      <c r="J73" s="1257"/>
      <c r="K73" s="1238">
        <v>116.2</v>
      </c>
      <c r="L73" s="1238">
        <v>109.5</v>
      </c>
      <c r="M73" s="1225">
        <v>113</v>
      </c>
      <c r="N73" s="1225">
        <v>106.6</v>
      </c>
      <c r="O73" s="1225">
        <v>124.2</v>
      </c>
      <c r="S73" s="245">
        <v>9.9</v>
      </c>
    </row>
    <row r="74" spans="2:30" x14ac:dyDescent="0.15">
      <c r="B74" s="250"/>
      <c r="C74" s="246"/>
      <c r="D74" s="246"/>
      <c r="E74" s="246"/>
      <c r="F74" s="246"/>
      <c r="G74" s="1253"/>
      <c r="H74" s="1254"/>
      <c r="I74" s="1258"/>
      <c r="J74" s="1258"/>
      <c r="K74" s="1238"/>
      <c r="L74" s="1238"/>
      <c r="M74" s="1225"/>
      <c r="N74" s="1225"/>
      <c r="O74" s="1225"/>
    </row>
    <row r="75" spans="2:30" x14ac:dyDescent="0.15">
      <c r="B75" s="250"/>
      <c r="C75" s="246"/>
      <c r="D75" s="246"/>
      <c r="E75" s="246"/>
      <c r="F75" s="246"/>
      <c r="G75" s="1253"/>
      <c r="H75" s="1254"/>
      <c r="I75" s="1237" t="s">
        <v>561</v>
      </c>
      <c r="J75" s="1237"/>
      <c r="K75" s="1229">
        <v>15.3</v>
      </c>
      <c r="L75" s="1229">
        <v>15.3</v>
      </c>
      <c r="M75" s="1229">
        <v>15.1</v>
      </c>
      <c r="N75" s="1229">
        <v>15</v>
      </c>
      <c r="O75" s="1229">
        <v>15.4</v>
      </c>
      <c r="U75" s="245">
        <v>81.2</v>
      </c>
      <c r="W75" s="245">
        <v>87.2</v>
      </c>
      <c r="Y75" s="245">
        <v>99.8</v>
      </c>
      <c r="AA75" s="245">
        <v>109.5</v>
      </c>
      <c r="AC75" s="245">
        <v>115.2</v>
      </c>
    </row>
    <row r="76" spans="2:30" x14ac:dyDescent="0.15">
      <c r="B76" s="250"/>
      <c r="C76" s="246"/>
      <c r="D76" s="246"/>
      <c r="E76" s="246"/>
      <c r="F76" s="246"/>
      <c r="G76" s="1255"/>
      <c r="H76" s="1256"/>
      <c r="I76" s="1237"/>
      <c r="J76" s="1237"/>
      <c r="K76" s="1230"/>
      <c r="L76" s="1230"/>
      <c r="M76" s="1230"/>
      <c r="N76" s="1230"/>
      <c r="O76" s="1230"/>
    </row>
    <row r="77" spans="2:30" x14ac:dyDescent="0.15">
      <c r="B77" s="250"/>
      <c r="C77" s="246"/>
      <c r="D77" s="246"/>
      <c r="E77" s="246"/>
      <c r="F77" s="246"/>
      <c r="G77" s="1231" t="s">
        <v>558</v>
      </c>
      <c r="H77" s="1232"/>
      <c r="I77" s="1237" t="s">
        <v>556</v>
      </c>
      <c r="J77" s="1237"/>
      <c r="K77" s="1238">
        <v>64.599999999999994</v>
      </c>
      <c r="L77" s="1238">
        <v>52.8</v>
      </c>
      <c r="M77" s="1225">
        <v>48.6</v>
      </c>
      <c r="N77" s="1225">
        <v>32.799999999999997</v>
      </c>
      <c r="O77" s="1225">
        <v>54.6</v>
      </c>
      <c r="R77" s="245">
        <v>12.3</v>
      </c>
      <c r="T77" s="245">
        <v>11.1</v>
      </c>
    </row>
    <row r="78" spans="2:30" x14ac:dyDescent="0.15">
      <c r="B78" s="250"/>
      <c r="C78" s="246"/>
      <c r="D78" s="246"/>
      <c r="E78" s="246"/>
      <c r="F78" s="246"/>
      <c r="G78" s="1233"/>
      <c r="H78" s="1234"/>
      <c r="I78" s="1237"/>
      <c r="J78" s="1237"/>
      <c r="K78" s="1238"/>
      <c r="L78" s="1238"/>
      <c r="M78" s="1225"/>
      <c r="N78" s="1225"/>
      <c r="O78" s="1225"/>
    </row>
    <row r="79" spans="2:30" x14ac:dyDescent="0.15">
      <c r="B79" s="250"/>
      <c r="C79" s="246"/>
      <c r="D79" s="246"/>
      <c r="E79" s="246"/>
      <c r="F79" s="246"/>
      <c r="G79" s="1233"/>
      <c r="H79" s="1234"/>
      <c r="I79" s="1226" t="s">
        <v>561</v>
      </c>
      <c r="J79" s="1227"/>
      <c r="K79" s="1228">
        <v>12.4</v>
      </c>
      <c r="L79" s="1228">
        <v>11.5</v>
      </c>
      <c r="M79" s="1228">
        <v>10.4</v>
      </c>
      <c r="N79" s="1228">
        <v>9.5</v>
      </c>
      <c r="O79" s="1228">
        <v>10</v>
      </c>
      <c r="V79" s="245">
        <v>53.5</v>
      </c>
      <c r="X79" s="245">
        <v>48.2</v>
      </c>
      <c r="Z79" s="245">
        <v>34.200000000000003</v>
      </c>
      <c r="AB79" s="245">
        <v>30.3</v>
      </c>
      <c r="AD79" s="245">
        <v>28.9</v>
      </c>
    </row>
    <row r="80" spans="2:30" x14ac:dyDescent="0.15">
      <c r="B80" s="250"/>
      <c r="C80" s="246"/>
      <c r="D80" s="246"/>
      <c r="E80" s="246"/>
      <c r="F80" s="246"/>
      <c r="G80" s="1235"/>
      <c r="H80" s="1236"/>
      <c r="I80" s="1227"/>
      <c r="J80" s="1227"/>
      <c r="K80" s="1228"/>
      <c r="L80" s="1228"/>
      <c r="M80" s="1228"/>
      <c r="N80" s="1228"/>
      <c r="O80" s="1228"/>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521</v>
      </c>
      <c r="G2" s="113"/>
      <c r="H2" s="114"/>
    </row>
    <row r="3" spans="1:8" x14ac:dyDescent="0.15">
      <c r="A3" s="110" t="s">
        <v>514</v>
      </c>
      <c r="B3" s="115"/>
      <c r="C3" s="116"/>
      <c r="D3" s="117">
        <v>94796</v>
      </c>
      <c r="E3" s="118"/>
      <c r="F3" s="119">
        <v>70489</v>
      </c>
      <c r="G3" s="120"/>
      <c r="H3" s="121"/>
    </row>
    <row r="4" spans="1:8" x14ac:dyDescent="0.15">
      <c r="A4" s="122"/>
      <c r="B4" s="123"/>
      <c r="C4" s="124"/>
      <c r="D4" s="125">
        <v>37859</v>
      </c>
      <c r="E4" s="126"/>
      <c r="F4" s="127">
        <v>37817</v>
      </c>
      <c r="G4" s="128"/>
      <c r="H4" s="129"/>
    </row>
    <row r="5" spans="1:8" x14ac:dyDescent="0.15">
      <c r="A5" s="110" t="s">
        <v>516</v>
      </c>
      <c r="B5" s="115"/>
      <c r="C5" s="116"/>
      <c r="D5" s="117">
        <v>134422</v>
      </c>
      <c r="E5" s="118"/>
      <c r="F5" s="119">
        <v>84389</v>
      </c>
      <c r="G5" s="120"/>
      <c r="H5" s="121"/>
    </row>
    <row r="6" spans="1:8" x14ac:dyDescent="0.15">
      <c r="A6" s="122"/>
      <c r="B6" s="123"/>
      <c r="C6" s="124"/>
      <c r="D6" s="125">
        <v>47559</v>
      </c>
      <c r="E6" s="126"/>
      <c r="F6" s="127">
        <v>44339</v>
      </c>
      <c r="G6" s="128"/>
      <c r="H6" s="129"/>
    </row>
    <row r="7" spans="1:8" x14ac:dyDescent="0.15">
      <c r="A7" s="110" t="s">
        <v>517</v>
      </c>
      <c r="B7" s="115"/>
      <c r="C7" s="116"/>
      <c r="D7" s="117">
        <v>107463</v>
      </c>
      <c r="E7" s="118"/>
      <c r="F7" s="119">
        <v>83623</v>
      </c>
      <c r="G7" s="120"/>
      <c r="H7" s="121"/>
    </row>
    <row r="8" spans="1:8" x14ac:dyDescent="0.15">
      <c r="A8" s="122"/>
      <c r="B8" s="123"/>
      <c r="C8" s="124"/>
      <c r="D8" s="125">
        <v>82373</v>
      </c>
      <c r="E8" s="126"/>
      <c r="F8" s="127">
        <v>48787</v>
      </c>
      <c r="G8" s="128"/>
      <c r="H8" s="129"/>
    </row>
    <row r="9" spans="1:8" x14ac:dyDescent="0.15">
      <c r="A9" s="110" t="s">
        <v>518</v>
      </c>
      <c r="B9" s="115"/>
      <c r="C9" s="116"/>
      <c r="D9" s="117">
        <v>136026</v>
      </c>
      <c r="E9" s="118"/>
      <c r="F9" s="119">
        <v>87974</v>
      </c>
      <c r="G9" s="120"/>
      <c r="H9" s="121"/>
    </row>
    <row r="10" spans="1:8" x14ac:dyDescent="0.15">
      <c r="A10" s="122"/>
      <c r="B10" s="123"/>
      <c r="C10" s="124"/>
      <c r="D10" s="125">
        <v>107136</v>
      </c>
      <c r="E10" s="126"/>
      <c r="F10" s="127">
        <v>48183</v>
      </c>
      <c r="G10" s="128"/>
      <c r="H10" s="129"/>
    </row>
    <row r="11" spans="1:8" x14ac:dyDescent="0.15">
      <c r="A11" s="110" t="s">
        <v>519</v>
      </c>
      <c r="B11" s="115"/>
      <c r="C11" s="116"/>
      <c r="D11" s="117">
        <v>209938</v>
      </c>
      <c r="E11" s="118"/>
      <c r="F11" s="119">
        <v>83280</v>
      </c>
      <c r="G11" s="120"/>
      <c r="H11" s="121"/>
    </row>
    <row r="12" spans="1:8" x14ac:dyDescent="0.15">
      <c r="A12" s="122"/>
      <c r="B12" s="123"/>
      <c r="C12" s="130"/>
      <c r="D12" s="125">
        <v>170628</v>
      </c>
      <c r="E12" s="126"/>
      <c r="F12" s="127">
        <v>43123</v>
      </c>
      <c r="G12" s="128"/>
      <c r="H12" s="129"/>
    </row>
    <row r="13" spans="1:8" x14ac:dyDescent="0.15">
      <c r="A13" s="110"/>
      <c r="B13" s="115"/>
      <c r="C13" s="131"/>
      <c r="D13" s="132">
        <v>136529</v>
      </c>
      <c r="E13" s="133"/>
      <c r="F13" s="134">
        <v>81951</v>
      </c>
      <c r="G13" s="135"/>
      <c r="H13" s="121"/>
    </row>
    <row r="14" spans="1:8" x14ac:dyDescent="0.15">
      <c r="A14" s="122"/>
      <c r="B14" s="123"/>
      <c r="C14" s="124"/>
      <c r="D14" s="125">
        <v>89111</v>
      </c>
      <c r="E14" s="126"/>
      <c r="F14" s="127">
        <v>44450</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v>
      </c>
      <c r="C19" s="136">
        <f>ROUND(VALUE(SUBSTITUTE(実質収支比率等に係る経年分析!G$48,"▲","-")),2)</f>
        <v>2.88</v>
      </c>
      <c r="D19" s="136">
        <f>ROUND(VALUE(SUBSTITUTE(実質収支比率等に係る経年分析!H$48,"▲","-")),2)</f>
        <v>3.16</v>
      </c>
      <c r="E19" s="136">
        <f>ROUND(VALUE(SUBSTITUTE(実質収支比率等に係る経年分析!I$48,"▲","-")),2)</f>
        <v>3.51</v>
      </c>
      <c r="F19" s="136">
        <f>ROUND(VALUE(SUBSTITUTE(実質収支比率等に係る経年分析!J$48,"▲","-")),2)</f>
        <v>3.6</v>
      </c>
    </row>
    <row r="20" spans="1:11" x14ac:dyDescent="0.15">
      <c r="A20" s="136" t="s">
        <v>43</v>
      </c>
      <c r="B20" s="136">
        <f>ROUND(VALUE(SUBSTITUTE(実質収支比率等に係る経年分析!F$47,"▲","-")),2)</f>
        <v>12.4</v>
      </c>
      <c r="C20" s="136">
        <f>ROUND(VALUE(SUBSTITUTE(実質収支比率等に係る経年分析!G$47,"▲","-")),2)</f>
        <v>12.97</v>
      </c>
      <c r="D20" s="136">
        <f>ROUND(VALUE(SUBSTITUTE(実質収支比率等に係る経年分析!H$47,"▲","-")),2)</f>
        <v>15.28</v>
      </c>
      <c r="E20" s="136">
        <f>ROUND(VALUE(SUBSTITUTE(実質収支比率等に係る経年分析!I$47,"▲","-")),2)</f>
        <v>15.57</v>
      </c>
      <c r="F20" s="136">
        <f>ROUND(VALUE(SUBSTITUTE(実質収支比率等に係る経年分析!J$47,"▲","-")),2)</f>
        <v>12.78</v>
      </c>
    </row>
    <row r="21" spans="1:11" x14ac:dyDescent="0.15">
      <c r="A21" s="136" t="s">
        <v>44</v>
      </c>
      <c r="B21" s="136">
        <f>IF(ISNUMBER(VALUE(SUBSTITUTE(実質収支比率等に係る経年分析!F$49,"▲","-"))),ROUND(VALUE(SUBSTITUTE(実質収支比率等に係る経年分析!F$49,"▲","-")),2),NA())</f>
        <v>2.93</v>
      </c>
      <c r="C21" s="136">
        <f>IF(ISNUMBER(VALUE(SUBSTITUTE(実質収支比率等に係る経年分析!G$49,"▲","-"))),ROUND(VALUE(SUBSTITUTE(実質収支比率等に係る経年分析!G$49,"▲","-")),2),NA())</f>
        <v>-0.34</v>
      </c>
      <c r="D21" s="136">
        <f>IF(ISNUMBER(VALUE(SUBSTITUTE(実質収支比率等に係る経年分析!H$49,"▲","-"))),ROUND(VALUE(SUBSTITUTE(実質収支比率等に係る経年分析!H$49,"▲","-")),2),NA())</f>
        <v>2.33</v>
      </c>
      <c r="E21" s="136">
        <f>IF(ISNUMBER(VALUE(SUBSTITUTE(実質収支比率等に係る経年分析!I$49,"▲","-"))),ROUND(VALUE(SUBSTITUTE(実質収支比率等に係る経年分析!I$49,"▲","-")),2),NA())</f>
        <v>0.76</v>
      </c>
      <c r="F21" s="136">
        <f>IF(ISNUMBER(VALUE(SUBSTITUTE(実質収支比率等に係る経年分析!J$49,"▲","-"))),ROUND(VALUE(SUBSTITUTE(実質収支比率等に係る経年分析!J$49,"▲","-")),2),NA())</f>
        <v>-2.92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15">
      <c r="A30" s="137" t="str">
        <f>IF(連結実質赤字比率に係る赤字・黒字の構成分析!C$40="",NA(),連結実質赤字比率に係る赤字・黒字の構成分析!C$40)</f>
        <v>後期高齢者医療事業特別会計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x14ac:dyDescent="0.15">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0.28999999999999998</v>
      </c>
    </row>
    <row r="32" spans="1:11" x14ac:dyDescent="0.15">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1.19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0.28999999999999998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0.63</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1.33</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3.99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2.89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3.16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3.6</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4.38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4.5999999999999996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3.68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3.65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5.0999999999999996</v>
      </c>
    </row>
    <row r="36" spans="1:16" x14ac:dyDescent="0.15">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1.1000000000000001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0.55000000000000004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0.8</v>
      </c>
      <c r="H36" s="137">
        <f>IF(ROUND(VALUE(SUBSTITUTE(連結実質赤字比率に係る赤字・黒字の構成分析!I$34,"▲", "-")), 2) &lt; 0, ABS(ROUND(VALUE(SUBSTITUTE(連結実質赤字比率に係る赤字・黒字の構成分析!I$34,"▲", "-")), 2)), NA())</f>
        <v>0.87</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0.97</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3073</v>
      </c>
      <c r="E42" s="138"/>
      <c r="F42" s="138"/>
      <c r="G42" s="138">
        <f>'実質公債費比率（分子）の構造'!L$52</f>
        <v>3148</v>
      </c>
      <c r="H42" s="138"/>
      <c r="I42" s="138"/>
      <c r="J42" s="138">
        <f>'実質公債費比率（分子）の構造'!M$52</f>
        <v>3217</v>
      </c>
      <c r="K42" s="138"/>
      <c r="L42" s="138"/>
      <c r="M42" s="138">
        <f>'実質公債費比率（分子）の構造'!N$52</f>
        <v>3255</v>
      </c>
      <c r="N42" s="138"/>
      <c r="O42" s="138"/>
      <c r="P42" s="138">
        <f>'実質公債費比率（分子）の構造'!O$52</f>
        <v>3270</v>
      </c>
    </row>
    <row r="43" spans="1:16" x14ac:dyDescent="0.15">
      <c r="A43" s="138" t="s">
        <v>52</v>
      </c>
      <c r="B43" s="138">
        <f>'実質公債費比率（分子）の構造'!K$51</f>
        <v>2</v>
      </c>
      <c r="C43" s="138"/>
      <c r="D43" s="138"/>
      <c r="E43" s="138">
        <f>'実質公債費比率（分子）の構造'!L$51</f>
        <v>3</v>
      </c>
      <c r="F43" s="138"/>
      <c r="G43" s="138"/>
      <c r="H43" s="138">
        <f>'実質公債費比率（分子）の構造'!M$51</f>
        <v>2</v>
      </c>
      <c r="I43" s="138"/>
      <c r="J43" s="138"/>
      <c r="K43" s="138">
        <f>'実質公債費比率（分子）の構造'!N$51</f>
        <v>1</v>
      </c>
      <c r="L43" s="138"/>
      <c r="M43" s="138"/>
      <c r="N43" s="138">
        <f>'実質公債費比率（分子）の構造'!O$51</f>
        <v>2</v>
      </c>
      <c r="O43" s="138"/>
      <c r="P43" s="138"/>
    </row>
    <row r="44" spans="1:16" x14ac:dyDescent="0.15">
      <c r="A44" s="138" t="s">
        <v>53</v>
      </c>
      <c r="B44" s="138">
        <f>'実質公債費比率（分子）の構造'!K$50</f>
        <v>75</v>
      </c>
      <c r="C44" s="138"/>
      <c r="D44" s="138"/>
      <c r="E44" s="138">
        <f>'実質公債費比率（分子）の構造'!L$50</f>
        <v>65</v>
      </c>
      <c r="F44" s="138"/>
      <c r="G44" s="138"/>
      <c r="H44" s="138">
        <f>'実質公債費比率（分子）の構造'!M$50</f>
        <v>57</v>
      </c>
      <c r="I44" s="138"/>
      <c r="J44" s="138"/>
      <c r="K44" s="138">
        <f>'実質公債費比率（分子）の構造'!N$50</f>
        <v>52</v>
      </c>
      <c r="L44" s="138"/>
      <c r="M44" s="138"/>
      <c r="N44" s="138">
        <f>'実質公債費比率（分子）の構造'!O$50</f>
        <v>47</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1283</v>
      </c>
      <c r="C46" s="138"/>
      <c r="D46" s="138"/>
      <c r="E46" s="138">
        <f>'実質公債費比率（分子）の構造'!L$48</f>
        <v>1292</v>
      </c>
      <c r="F46" s="138"/>
      <c r="G46" s="138"/>
      <c r="H46" s="138">
        <f>'実質公債費比率（分子）の構造'!M$48</f>
        <v>1271</v>
      </c>
      <c r="I46" s="138"/>
      <c r="J46" s="138"/>
      <c r="K46" s="138">
        <f>'実質公債費比率（分子）の構造'!N$48</f>
        <v>1272</v>
      </c>
      <c r="L46" s="138"/>
      <c r="M46" s="138"/>
      <c r="N46" s="138">
        <f>'実質公債費比率（分子）の構造'!O$48</f>
        <v>1399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3491</v>
      </c>
      <c r="C49" s="138"/>
      <c r="D49" s="138"/>
      <c r="E49" s="138">
        <f>'実質公債費比率（分子）の構造'!L$45</f>
        <v>3568</v>
      </c>
      <c r="F49" s="138"/>
      <c r="G49" s="138"/>
      <c r="H49" s="138">
        <f>'実質公債費比率（分子）の構造'!M$45</f>
        <v>3574</v>
      </c>
      <c r="I49" s="138"/>
      <c r="J49" s="138"/>
      <c r="K49" s="138">
        <f>'実質公債費比率（分子）の構造'!N$45</f>
        <v>3644</v>
      </c>
      <c r="L49" s="138"/>
      <c r="M49" s="138"/>
      <c r="N49" s="138">
        <f>'実質公債費比率（分子）の構造'!O$45</f>
        <v>3679</v>
      </c>
      <c r="O49" s="138"/>
      <c r="P49" s="138"/>
    </row>
    <row r="50" spans="1:16" x14ac:dyDescent="0.15">
      <c r="A50" s="138" t="s">
        <v>59</v>
      </c>
      <c r="B50" s="138" t="e">
        <f>NA()</f>
        <v>#N/A</v>
      </c>
      <c r="C50" s="138">
        <f>IF(ISNUMBER('実質公債費比率（分子）の構造'!K$53),'実質公債費比率（分子）の構造'!K$53,NA())</f>
        <v>1778</v>
      </c>
      <c r="D50" s="138" t="e">
        <f>NA()</f>
        <v>#N/A</v>
      </c>
      <c r="E50" s="138" t="e">
        <f>NA()</f>
        <v>#N/A</v>
      </c>
      <c r="F50" s="138">
        <f>IF(ISNUMBER('実質公債費比率（分子）の構造'!L$53),'実質公債費比率（分子）の構造'!L$53,NA())</f>
        <v>1780</v>
      </c>
      <c r="G50" s="138" t="e">
        <f>NA()</f>
        <v>#N/A</v>
      </c>
      <c r="H50" s="138" t="e">
        <f>NA()</f>
        <v>#N/A</v>
      </c>
      <c r="I50" s="138">
        <f>IF(ISNUMBER('実質公債費比率（分子）の構造'!M$53),'実質公債費比率（分子）の構造'!M$53,NA())</f>
        <v>1687</v>
      </c>
      <c r="J50" s="138" t="e">
        <f>NA()</f>
        <v>#N/A</v>
      </c>
      <c r="K50" s="138" t="e">
        <f>NA()</f>
        <v>#N/A</v>
      </c>
      <c r="L50" s="138">
        <f>IF(ISNUMBER('実質公債費比率（分子）の構造'!N$53),'実質公債費比率（分子）の構造'!N$53,NA())</f>
        <v>1714</v>
      </c>
      <c r="M50" s="138" t="e">
        <f>NA()</f>
        <v>#N/A</v>
      </c>
      <c r="N50" s="138" t="e">
        <f>NA()</f>
        <v>#N/A</v>
      </c>
      <c r="O50" s="138">
        <f>IF(ISNUMBER('実質公債費比率（分子）の構造'!O$53),'実質公債費比率（分子）の構造'!O$53,NA())</f>
        <v>1857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32791</v>
      </c>
      <c r="E56" s="137"/>
      <c r="F56" s="137"/>
      <c r="G56" s="137">
        <f>'将来負担比率（分子）の構造'!J$52</f>
        <v>33506</v>
      </c>
      <c r="H56" s="137"/>
      <c r="I56" s="137"/>
      <c r="J56" s="137">
        <f>'将来負担比率（分子）の構造'!K$52</f>
        <v>33998</v>
      </c>
      <c r="K56" s="137"/>
      <c r="L56" s="137"/>
      <c r="M56" s="137">
        <f>'将来負担比率（分子）の構造'!L$52</f>
        <v>35533</v>
      </c>
      <c r="N56" s="137"/>
      <c r="O56" s="137"/>
      <c r="P56" s="137">
        <f>'将来負担比率（分子）の構造'!M$52</f>
        <v>39146</v>
      </c>
    </row>
    <row r="57" spans="1:16" x14ac:dyDescent="0.15">
      <c r="A57" s="137" t="s">
        <v>36</v>
      </c>
      <c r="B57" s="137"/>
      <c r="C57" s="137"/>
      <c r="D57" s="137">
        <f>'将来負担比率（分子）の構造'!I$51</f>
        <v>1036</v>
      </c>
      <c r="E57" s="137"/>
      <c r="F57" s="137"/>
      <c r="G57" s="137">
        <f>'将来負担比率（分子）の構造'!J$51</f>
        <v>1139</v>
      </c>
      <c r="H57" s="137"/>
      <c r="I57" s="137"/>
      <c r="J57" s="137">
        <f>'将来負担比率（分子）の構造'!K$51</f>
        <v>983</v>
      </c>
      <c r="K57" s="137"/>
      <c r="L57" s="137"/>
      <c r="M57" s="137">
        <f>'将来負担比率（分子）の構造'!L$51</f>
        <v>846</v>
      </c>
      <c r="N57" s="137"/>
      <c r="O57" s="137"/>
      <c r="P57" s="137">
        <f>'将来負担比率（分子）の構造'!M$51</f>
        <v>751</v>
      </c>
    </row>
    <row r="58" spans="1:16" x14ac:dyDescent="0.15">
      <c r="A58" s="137" t="s">
        <v>35</v>
      </c>
      <c r="B58" s="137"/>
      <c r="C58" s="137"/>
      <c r="D58" s="137">
        <f>'将来負担比率（分子）の構造'!I$50</f>
        <v>7353</v>
      </c>
      <c r="E58" s="137"/>
      <c r="F58" s="137"/>
      <c r="G58" s="137">
        <f>'将来負担比率（分子）の構造'!J$50</f>
        <v>7990</v>
      </c>
      <c r="H58" s="137"/>
      <c r="I58" s="137"/>
      <c r="J58" s="137">
        <f>'将来負担比率（分子）の構造'!K$50</f>
        <v>8161</v>
      </c>
      <c r="K58" s="137"/>
      <c r="L58" s="137"/>
      <c r="M58" s="137">
        <f>'将来負担比率（分子）の構造'!L$50</f>
        <v>8767</v>
      </c>
      <c r="N58" s="137"/>
      <c r="O58" s="137"/>
      <c r="P58" s="137">
        <f>'将来負担比率（分子）の構造'!M$50</f>
        <v>8057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61</v>
      </c>
      <c r="C61" s="137"/>
      <c r="D61" s="137"/>
      <c r="E61" s="137">
        <f>'将来負担比率（分子）の構造'!J$46</f>
        <v>144</v>
      </c>
      <c r="F61" s="137"/>
      <c r="G61" s="137"/>
      <c r="H61" s="137">
        <f>'将来負担比率（分子）の構造'!K$46</f>
        <v>127</v>
      </c>
      <c r="I61" s="137"/>
      <c r="J61" s="137"/>
      <c r="K61" s="137">
        <f>'将来負担比率（分子）の構造'!L$46</f>
        <v>144</v>
      </c>
      <c r="L61" s="137"/>
      <c r="M61" s="137"/>
      <c r="N61" s="137">
        <f>'将来負担比率（分子）の構造'!M$46</f>
        <v>94</v>
      </c>
      <c r="O61" s="137"/>
      <c r="P61" s="137"/>
    </row>
    <row r="62" spans="1:16" x14ac:dyDescent="0.15">
      <c r="A62" s="137" t="s">
        <v>29</v>
      </c>
      <c r="B62" s="137">
        <f>'将来負担比率（分子）の構造'!I$45</f>
        <v>5297</v>
      </c>
      <c r="C62" s="137"/>
      <c r="D62" s="137"/>
      <c r="E62" s="137">
        <f>'将来負担比率（分子）の構造'!J$45</f>
        <v>5241</v>
      </c>
      <c r="F62" s="137"/>
      <c r="G62" s="137"/>
      <c r="H62" s="137">
        <f>'将来負担比率（分子）の構造'!K$45</f>
        <v>4981</v>
      </c>
      <c r="I62" s="137"/>
      <c r="J62" s="137"/>
      <c r="K62" s="137">
        <f>'将来負担比率（分子）の構造'!L$45</f>
        <v>4753</v>
      </c>
      <c r="L62" s="137"/>
      <c r="M62" s="137"/>
      <c r="N62" s="137">
        <f>'将来負担比率（分子）の構造'!M$45</f>
        <v>4755</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19035</v>
      </c>
      <c r="C64" s="137"/>
      <c r="D64" s="137"/>
      <c r="E64" s="137">
        <f>'将来負担比率（分子）の構造'!J$43</f>
        <v>18980</v>
      </c>
      <c r="F64" s="137"/>
      <c r="G64" s="137"/>
      <c r="H64" s="137">
        <f>'将来負担比率（分子）の構造'!K$43</f>
        <v>18948</v>
      </c>
      <c r="I64" s="137"/>
      <c r="J64" s="137"/>
      <c r="K64" s="137">
        <f>'将来負担比率（分子）の構造'!L$43</f>
        <v>18752</v>
      </c>
      <c r="L64" s="137"/>
      <c r="M64" s="137"/>
      <c r="N64" s="137">
        <f>'将来負担比率（分子）の構造'!M$43</f>
        <v>19204</v>
      </c>
      <c r="O64" s="137"/>
      <c r="P64" s="137"/>
    </row>
    <row r="65" spans="1:16" x14ac:dyDescent="0.15">
      <c r="A65" s="137" t="s">
        <v>26</v>
      </c>
      <c r="B65" s="137">
        <f>'将来負担比率（分子）の構造'!I$42</f>
        <v>497</v>
      </c>
      <c r="C65" s="137"/>
      <c r="D65" s="137"/>
      <c r="E65" s="137">
        <f>'将来負担比率（分子）の構造'!J$42</f>
        <v>451</v>
      </c>
      <c r="F65" s="137"/>
      <c r="G65" s="137"/>
      <c r="H65" s="137">
        <f>'将来負担比率（分子）の構造'!K$42</f>
        <v>395</v>
      </c>
      <c r="I65" s="137"/>
      <c r="J65" s="137"/>
      <c r="K65" s="137">
        <f>'将来負担比率（分子）の構造'!L$42</f>
        <v>342</v>
      </c>
      <c r="L65" s="137"/>
      <c r="M65" s="137"/>
      <c r="N65" s="137">
        <f>'将来負担比率（分子）の構造'!M$42</f>
        <v>296</v>
      </c>
      <c r="O65" s="137"/>
      <c r="P65" s="137"/>
    </row>
    <row r="66" spans="1:16" x14ac:dyDescent="0.15">
      <c r="A66" s="137" t="s">
        <v>25</v>
      </c>
      <c r="B66" s="137">
        <f>'将来負担比率（分子）の構造'!I$41</f>
        <v>29732</v>
      </c>
      <c r="C66" s="137"/>
      <c r="D66" s="137"/>
      <c r="E66" s="137">
        <f>'将来負担比率（分子）の構造'!J$41</f>
        <v>30593</v>
      </c>
      <c r="F66" s="137"/>
      <c r="G66" s="137"/>
      <c r="H66" s="137">
        <f>'将来負担比率（分子）の構造'!K$41</f>
        <v>31538</v>
      </c>
      <c r="I66" s="137"/>
      <c r="J66" s="137"/>
      <c r="K66" s="137">
        <f>'将来負担比率（分子）の構造'!L$41</f>
        <v>33329</v>
      </c>
      <c r="L66" s="137"/>
      <c r="M66" s="137"/>
      <c r="N66" s="137">
        <f>'将来負担比率（分子）の構造'!M$41</f>
        <v>37554</v>
      </c>
      <c r="O66" s="137"/>
      <c r="P66" s="137"/>
    </row>
    <row r="67" spans="1:16" x14ac:dyDescent="0.15">
      <c r="A67" s="137" t="s">
        <v>63</v>
      </c>
      <c r="B67" s="137" t="e">
        <f>NA()</f>
        <v>#N/A</v>
      </c>
      <c r="C67" s="137">
        <f>IF(ISNUMBER('将来負担比率（分子）の構造'!I$53), IF('将来負担比率（分子）の構造'!I$53 &lt; 0, 0, '将来負担比率（分子）の構造'!I$53), NA())</f>
        <v>13441</v>
      </c>
      <c r="D67" s="137" t="e">
        <f>NA()</f>
        <v>#N/A</v>
      </c>
      <c r="E67" s="137" t="e">
        <f>NA()</f>
        <v>#N/A</v>
      </c>
      <c r="F67" s="137">
        <f>IF(ISNUMBER('将来負担比率（分子）の構造'!J$53), IF('将来負担比率（分子）の構造'!J$53 &lt; 0, 0, '将来負担比率（分子）の構造'!J$53), NA())</f>
        <v>12774</v>
      </c>
      <c r="G67" s="137" t="e">
        <f>NA()</f>
        <v>#N/A</v>
      </c>
      <c r="H67" s="137" t="e">
        <f>NA()</f>
        <v>#N/A</v>
      </c>
      <c r="I67" s="137">
        <f>IF(ISNUMBER('将来負担比率（分子）の構造'!K$53), IF('将来負担比率（分子）の構造'!K$53 &lt; 0, 0, '将来負担比率（分子）の構造'!K$53), NA())</f>
        <v>12847</v>
      </c>
      <c r="J67" s="137" t="e">
        <f>NA()</f>
        <v>#N/A</v>
      </c>
      <c r="K67" s="137" t="e">
        <f>NA()</f>
        <v>#N/A</v>
      </c>
      <c r="L67" s="137">
        <f>IF(ISNUMBER('将来負担比率（分子）の構造'!L$53), IF('将来負担比率（分子）の構造'!L$53 &lt; 0, 0, '将来負担比率（分子）の構造'!L$53), NA())</f>
        <v>12175</v>
      </c>
      <c r="M67" s="137" t="e">
        <f>NA()</f>
        <v>#N/A</v>
      </c>
      <c r="N67" s="137" t="e">
        <f>NA()</f>
        <v>#N/A</v>
      </c>
      <c r="O67" s="137">
        <f>IF(ISNUMBER('将来負担比率（分子）の構造'!M$53), IF('将来負担比率（分子）の構造'!M$53 &lt; 0, 0, '将来負担比率（分子）の構造'!M$53), NA())</f>
        <v>13949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2018-10-26T02:06:09Z</cp:lastPrinted>
  <dcterms:created xsi:type="dcterms:W3CDTF">2018-01-24T05:51:59Z</dcterms:created>
  <dcterms:modified xsi:type="dcterms:W3CDTF">2018-10-26T02:06:15Z</dcterms:modified>
  <cp:category/>
</cp:coreProperties>
</file>