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l="1"/>
  <c r="BE34" i="9" s="1"/>
  <c r="BE35" i="9" s="1"/>
  <c r="BW34" i="9" l="1"/>
  <c r="BW35" i="9" s="1"/>
  <c r="BW36" i="9" s="1"/>
  <c r="BW37" i="9" s="1"/>
  <c r="BW38" i="9" s="1"/>
  <c r="BW39" i="9" s="1"/>
  <c r="BW40" i="9" s="1"/>
  <c r="CO34" i="9" l="1"/>
  <c r="CO35" i="9" s="1"/>
</calcChain>
</file>

<file path=xl/sharedStrings.xml><?xml version="1.0" encoding="utf-8"?>
<sst xmlns="http://schemas.openxmlformats.org/spreadsheetml/2006/main" count="997" uniqueCount="566">
  <si>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</si>
  <si>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</si>
  <si>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</si>
  <si>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</si>
  <si>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</si>
  <si>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</si>
  <si>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</si>
  <si>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</si>
  <si>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</si>
  <si>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</si>
  <si>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</si>
  <si>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</si>
  <si>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</si>
  <si>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</si>
  <si>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</si>
  <si>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</si>
  <si>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</si>
  <si>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</si>
  <si>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</si>
  <si>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</si>
  <si>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</si>
  <si>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</si>
  <si>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</si>
  <si>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</si>
  <si>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</si>
  <si>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</si>
  <si>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</si>
  <si>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</si>
  <si>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</si>
  <si>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</si>
  <si>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</si>
  <si>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</si>
  <si>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</si>
  <si>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</si>
  <si>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</si>
  <si>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</si>
  <si>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</si>
  <si>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</si>
  <si>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</si>
  <si>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</si>
  <si>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</si>
  <si>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</si>
  <si>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</si>
  <si>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</si>
  <si>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</si>
  <si>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</si>
  <si>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</si>
  <si>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</si>
  <si>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</si>
  <si>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</si>
  <si>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</si>
  <si>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</si>
  <si>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</si>
  <si>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</si>
  <si>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</si>
  <si>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</si>
  <si>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</si>
  <si>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</si>
  <si>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</si>
  <si>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</si>
  <si>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</si>
  <si>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</si>
  <si>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</si>
  <si>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</si>
  <si>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</si>
  <si>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</si>
  <si>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</si>
  <si>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</si>
  <si>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Ⅲ－０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</si>
  <si>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</si>
  <si>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</si>
  <si>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</si>
  <si>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</si>
  <si>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</si>
  <si>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</si>
  <si>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</si>
  <si>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</si>
  <si>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</si>
  <si>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</si>
  <si>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</si>
  <si>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</si>
  <si>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邑南町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</si>
  <si>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</si>
  <si>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</si>
  <si>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</si>
  <si>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</si>
  <si>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</si>
  <si>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</si>
  <si>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</si>
  <si>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</si>
  <si>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</si>
  <si>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</si>
  <si>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</si>
  <si>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</si>
  <si>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</si>
  <si>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</si>
  <si>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</si>
  <si>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</si>
  <si>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</si>
  <si>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</si>
  <si>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</si>
  <si>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</si>
  <si>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</si>
  <si>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</si>
  <si>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</si>
  <si>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</si>
  <si>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</si>
  <si>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</si>
  <si>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</si>
  <si>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</si>
  <si>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</si>
  <si>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</si>
  <si>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</si>
  <si>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</si>
  <si>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</si>
  <si>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</si>
  <si>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</si>
  <si>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</si>
  <si>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</si>
  <si>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</si>
  <si>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</si>
  <si>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</si>
  <si>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</si>
  <si>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</si>
  <si>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</si>
  <si>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</si>
  <si>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</si>
  <si>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</si>
  <si>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</si>
  <si>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</si>
  <si>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</si>
  <si>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</si>
  <si>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</si>
  <si>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</si>
  <si>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</si>
  <si>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</si>
  <si>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</si>
  <si>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</si>
  <si>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</si>
  <si>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</si>
  <si>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</si>
  <si>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</si>
  <si>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</si>
  <si>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</si>
  <si>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</si>
  <si>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</si>
  <si>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</si>
  <si>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</si>
  <si>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</si>
  <si>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</si>
  <si>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</si>
  <si>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</si>
  <si>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</si>
  <si>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</si>
  <si>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</si>
  <si>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</si>
  <si>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</si>
  <si>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</si>
  <si>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</si>
  <si>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</si>
  <si>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</si>
  <si>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</si>
  <si>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</si>
  <si>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</si>
  <si>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</si>
  <si>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</si>
  <si>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</si>
  <si>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</si>
  <si>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</si>
  <si>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</si>
  <si>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</si>
  <si>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</si>
  <si>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</si>
  <si>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</si>
  <si>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</si>
  <si>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</si>
  <si>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</si>
  <si>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</si>
  <si>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</si>
  <si>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</si>
  <si>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</si>
  <si>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</si>
  <si>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</si>
  <si>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</si>
  <si>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</si>
  <si>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</si>
  <si>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</si>
  <si>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</si>
  <si>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</si>
  <si>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</si>
  <si>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</si>
  <si>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</si>
  <si>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</si>
  <si>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</si>
  <si>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島根県邑南町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</si>
  <si>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</si>
  <si>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</si>
  <si>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</si>
  <si>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</si>
  <si>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</si>
  <si>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</si>
  <si>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</si>
  <si>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</si>
  <si>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</si>
  <si>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</si>
  <si>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</si>
  <si>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</si>
  <si>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</si>
  <si>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</si>
  <si>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</si>
  <si>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</si>
  <si>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</si>
  <si>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</si>
  <si>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</si>
  <si>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</si>
  <si>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</si>
  <si>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</si>
  <si>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</si>
  <si>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</si>
  <si>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</si>
  <si>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</si>
  <si>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</si>
  <si>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</si>
  <si>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</si>
  <si>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</si>
  <si>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</si>
  <si>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</si>
  <si>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</si>
  <si>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</si>
  <si>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</si>
  <si>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</si>
  <si>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</si>
  <si>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</si>
  <si>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</si>
  <si>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</si>
  <si>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</si>
  <si>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</si>
  <si>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</si>
  <si>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</si>
  <si>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</si>
  <si>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</si>
  <si>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</si>
  <si>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</si>
  <si>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</si>
  <si>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</si>
  <si>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</si>
  <si>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</si>
  <si>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</si>
  <si>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</si>
  <si>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</si>
  <si>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</si>
  <si>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</si>
  <si>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</si>
  <si>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</si>
  <si>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</si>
  <si>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</si>
  <si>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</si>
  <si>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</si>
  <si>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</si>
  <si>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</si>
  <si>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</si>
  <si>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</si>
  <si>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</si>
  <si>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</si>
  <si>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</si>
  <si>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</si>
  <si>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</si>
  <si>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</si>
  <si>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</si>
  <si>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</si>
  <si>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</si>
  <si>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</si>
  <si>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</si>
  <si>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</si>
  <si>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</si>
  <si>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</si>
  <si>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</si>
  <si>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</si>
  <si>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</si>
  <si>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</si>
  <si>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</si>
  <si>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</si>
  <si>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</si>
  <si>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</si>
  <si>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</si>
  <si>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</si>
  <si>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</si>
  <si>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</si>
  <si>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</si>
  <si>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</si>
  <si>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</si>
  <si>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</si>
  <si>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</si>
  <si>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</si>
  <si>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</si>
  <si>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</si>
  <si>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</si>
  <si>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</si>
  <si>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</si>
  <si>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</si>
  <si>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</si>
  <si>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</si>
  <si>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</si>
  <si>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</si>
  <si>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</si>
  <si>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</si>
  <si>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</si>
  <si>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</si>
  <si>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</si>
  <si>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</si>
  <si>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</si>
  <si>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</si>
  <si>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</si>
  <si>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</si>
  <si>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</si>
  <si>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</si>
  <si>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</si>
  <si>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</si>
  <si>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</si>
  <si>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</si>
  <si>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</si>
  <si>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</si>
  <si>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</si>
  <si>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</si>
  <si>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</si>
  <si>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</si>
  <si>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</si>
  <si>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</si>
  <si>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</si>
  <si>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</si>
  <si>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</si>
  <si>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</si>
  <si>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</si>
  <si>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</si>
  <si>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</si>
  <si>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</si>
  <si>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</si>
  <si>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</si>
  <si>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</si>
  <si>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</si>
  <si>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</si>
  <si>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</si>
  <si>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島根県邑南町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</si>
  <si>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</si>
  <si>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</si>
  <si>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</si>
  <si>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</si>
  <si>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</si>
  <si>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</si>
  <si>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</si>
  <si>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</si>
  <si>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</si>
  <si>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</si>
  <si>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</si>
  <si>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</si>
  <si>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</si>
  <si>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</si>
  <si>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</si>
  <si>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</si>
  <si>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</si>
  <si>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</si>
  <si>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</si>
  <si>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</si>
  <si>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電気通信事業特別会計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</si>
  <si>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</si>
  <si>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</si>
  <si>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</si>
  <si>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</si>
  <si>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</si>
  <si>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</si>
  <si>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</si>
  <si>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</si>
  <si>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</si>
  <si>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</si>
  <si>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</si>
  <si>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</si>
  <si>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</si>
  <si>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</si>
  <si>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</si>
  <si>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</si>
  <si>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</si>
  <si>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</si>
  <si>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</si>
  <si>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</si>
  <si>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</si>
  <si>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</si>
  <si>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</si>
  <si>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</si>
  <si>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</si>
  <si>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</si>
  <si>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</si>
  <si>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</si>
  <si>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</si>
  <si>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</si>
  <si>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</si>
  <si>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</si>
  <si>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</si>
  <si>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</si>
  <si>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</si>
  <si>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</si>
  <si>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</si>
  <si>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</si>
  <si>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</si>
  <si>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</si>
  <si>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</si>
  <si>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</si>
  <si>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</si>
  <si>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</si>
  <si>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</si>
  <si>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</si>
  <si>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</si>
  <si>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</si>
  <si>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</si>
  <si>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</si>
  <si>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</si>
  <si>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</si>
  <si>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</si>
  <si>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</si>
  <si>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</si>
  <si>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</si>
  <si>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</si>
  <si>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</si>
  <si>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</si>
  <si>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</si>
  <si>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</si>
  <si>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</si>
  <si>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</si>
  <si>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</si>
  <si>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</si>
  <si>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</si>
  <si>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</si>
  <si>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</si>
  <si>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</si>
  <si>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</si>
  <si>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</si>
  <si>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</si>
  <si>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</si>
  <si>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</si>
  <si>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</si>
  <si>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</si>
  <si>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</si>
  <si>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</si>
  <si>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</si>
  <si>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</si>
  <si>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</si>
  <si>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国民健康保険直営診療所事業特別会計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</si>
  <si>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</si>
  <si>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</si>
  <si>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</si>
  <si>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</si>
  <si>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</si>
  <si>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</si>
  <si>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</si>
  <si>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</si>
  <si>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</si>
  <si>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</si>
  <si>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</si>
  <si>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</si>
  <si>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</si>
  <si>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</si>
  <si>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</si>
  <si>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</si>
  <si>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</si>
  <si>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</si>
  <si>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</si>
  <si>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</si>
  <si>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</si>
  <si>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</si>
  <si>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</si>
  <si>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</si>
  <si>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</si>
  <si>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</si>
  <si>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</si>
  <si>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</si>
  <si>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</si>
  <si>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</si>
  <si>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</si>
  <si>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</si>
  <si>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</si>
  <si>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</si>
  <si>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</si>
  <si>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</si>
  <si>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</si>
  <si>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</si>
  <si>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</si>
  <si>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</si>
  <si>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</si>
  <si>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</si>
  <si>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</si>
  <si>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</si>
  <si>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</si>
  <si>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</si>
  <si>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</si>
  <si>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</si>
  <si>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</si>
  <si>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</si>
  <si>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</si>
  <si>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</si>
  <si>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</si>
  <si>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</si>
  <si>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</si>
  <si>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</si>
  <si>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</si>
  <si>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</si>
  <si>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</si>
  <si>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</si>
  <si>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</si>
  <si>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</si>
  <si>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</si>
  <si>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</si>
  <si>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</si>
  <si>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</si>
  <si>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</si>
  <si>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</si>
  <si>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</si>
  <si>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</si>
  <si>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</si>
  <si>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</si>
  <si>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</si>
  <si>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</si>
  <si>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</si>
  <si>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</si>
  <si>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</si>
  <si>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</si>
  <si>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</si>
  <si>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</si>
  <si>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</si>
  <si>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</si>
  <si>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</si>
  <si>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2.28</t>
  </si>
  <si>
    <t>▲ 1.06</t>
  </si>
  <si>
    <t>一般会計</t>
  </si>
  <si>
    <t>下水道事業特別会計</t>
  </si>
  <si>
    <t>国民健康保険事業特別会計</t>
  </si>
  <si>
    <t>電気通信事業特別会計</t>
  </si>
  <si>
    <t>後期高齢者医療事業特別会計</t>
  </si>
  <si>
    <t>国民健康保険直営診療所事業特別会計</t>
  </si>
  <si>
    <t>簡易水道事業特別会計</t>
  </si>
  <si>
    <t>その他会計（赤字）</t>
  </si>
  <si>
    <t>その他会計（黒字）</t>
  </si>
  <si>
    <t>-</t>
    <phoneticPr fontId="2"/>
  </si>
  <si>
    <t>邑智郡総合事務組合（普通）</t>
    <rPh sb="0" eb="3">
      <t>オオチグン</t>
    </rPh>
    <rPh sb="3" eb="5">
      <t>ソウゴウ</t>
    </rPh>
    <rPh sb="5" eb="7">
      <t>ジム</t>
    </rPh>
    <rPh sb="7" eb="9">
      <t>クミアイ</t>
    </rPh>
    <rPh sb="10" eb="12">
      <t>フツウ</t>
    </rPh>
    <phoneticPr fontId="2"/>
  </si>
  <si>
    <t>邑智郡総合事務組合（介護）</t>
    <rPh sb="0" eb="3">
      <t>オオチグン</t>
    </rPh>
    <rPh sb="3" eb="5">
      <t>ソウゴウ</t>
    </rPh>
    <rPh sb="5" eb="7">
      <t>ジム</t>
    </rPh>
    <rPh sb="7" eb="9">
      <t>クミアイ</t>
    </rPh>
    <rPh sb="10" eb="12">
      <t>カイゴ</t>
    </rPh>
    <phoneticPr fontId="2"/>
  </si>
  <si>
    <t>邑智郡公立邑智病院</t>
    <rPh sb="0" eb="3">
      <t>オオチグン</t>
    </rPh>
    <rPh sb="3" eb="5">
      <t>コウリツ</t>
    </rPh>
    <rPh sb="5" eb="7">
      <t>オオチ</t>
    </rPh>
    <rPh sb="7" eb="9">
      <t>ビョウイン</t>
    </rPh>
    <phoneticPr fontId="2"/>
  </si>
  <si>
    <t>江津邑智消防組合</t>
    <rPh sb="0" eb="2">
      <t>ゴウツ</t>
    </rPh>
    <rPh sb="2" eb="4">
      <t>オオチ</t>
    </rPh>
    <rPh sb="4" eb="6">
      <t>ショウボウ</t>
    </rPh>
    <rPh sb="6" eb="8">
      <t>クミアイ</t>
    </rPh>
    <phoneticPr fontId="2"/>
  </si>
  <si>
    <t>島根県市町村総合事務組合</t>
    <rPh sb="0" eb="3">
      <t>シマネケン</t>
    </rPh>
    <rPh sb="3" eb="6">
      <t>シチョウソン</t>
    </rPh>
    <rPh sb="6" eb="8">
      <t>ソウゴウ</t>
    </rPh>
    <rPh sb="8" eb="10">
      <t>ジム</t>
    </rPh>
    <rPh sb="10" eb="12">
      <t>クミアイ</t>
    </rPh>
    <phoneticPr fontId="2"/>
  </si>
  <si>
    <t>島根県後期高齢者医療広域連合（普通）</t>
    <rPh sb="0" eb="3">
      <t>シマネケン</t>
    </rPh>
    <rPh sb="3" eb="5">
      <t>コウキ</t>
    </rPh>
    <rPh sb="5" eb="8">
      <t>コウレイシャ</t>
    </rPh>
    <rPh sb="8" eb="10">
      <t>イリョウ</t>
    </rPh>
    <rPh sb="10" eb="12">
      <t>コウイキ</t>
    </rPh>
    <rPh sb="12" eb="14">
      <t>レンゴウ</t>
    </rPh>
    <rPh sb="15" eb="17">
      <t>フツウ</t>
    </rPh>
    <phoneticPr fontId="2"/>
  </si>
  <si>
    <t>島根県後期高齢者医療広域連合（事業）</t>
    <rPh sb="0" eb="3">
      <t>シマネケン</t>
    </rPh>
    <rPh sb="3" eb="5">
      <t>コウキ</t>
    </rPh>
    <rPh sb="5" eb="8">
      <t>コウレイシャ</t>
    </rPh>
    <rPh sb="8" eb="10">
      <t>イリョウ</t>
    </rPh>
    <rPh sb="10" eb="12">
      <t>コウイキ</t>
    </rPh>
    <rPh sb="12" eb="14">
      <t>レンゴウ</t>
    </rPh>
    <rPh sb="15" eb="17">
      <t>ジギョウ</t>
    </rPh>
    <phoneticPr fontId="2"/>
  </si>
  <si>
    <t>-</t>
    <phoneticPr fontId="2"/>
  </si>
  <si>
    <t>邑南町開発公社</t>
    <rPh sb="0" eb="3">
      <t>オオナンチョウ</t>
    </rPh>
    <rPh sb="3" eb="5">
      <t>カイハツ</t>
    </rPh>
    <rPh sb="5" eb="7">
      <t>コウシャ</t>
    </rPh>
    <phoneticPr fontId="2"/>
  </si>
  <si>
    <t>邑智郡広域振興財団</t>
    <rPh sb="0" eb="3">
      <t>オオチグン</t>
    </rPh>
    <rPh sb="3" eb="5">
      <t>コウイキ</t>
    </rPh>
    <rPh sb="5" eb="7">
      <t>シンコウ</t>
    </rPh>
    <rPh sb="7" eb="9">
      <t>ザイダン</t>
    </rPh>
    <phoneticPr fontId="2"/>
  </si>
  <si>
    <t>-</t>
    <phoneticPr fontId="2"/>
  </si>
  <si>
    <t>-</t>
    <phoneticPr fontId="2"/>
  </si>
  <si>
    <t>国民健康保険直営診療所事業特別会計</t>
    <rPh sb="6" eb="8">
      <t>チョクエイ</t>
    </rPh>
    <rPh sb="8" eb="11">
      <t>シンリョウショ</t>
    </rPh>
    <phoneticPr fontId="5"/>
  </si>
  <si>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</si>
  <si>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</si>
  <si>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</si>
  <si>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</si>
  <si>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</si>
  <si>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　邑南町は、類似団体と比較して将来負担比率、実質公債費比率ともに高い水準にある。これは、町の施策の柱である日本一の子育て村構想や福祉事業等のサービスが充実していることが要因の一つであると考えられる。今後の将来負担比率については、事務組合においてごみ処理施設の整備が計画（H２９～３２年度）がされており、比率の上昇に影響を与えると考えられる。起債発行額の抑制を継続し、地方債現在高の増加を抑え、数値の悪化を抑える必要がある。実質公債費比率については、平成２５年８．２４発生豪雨災害の復旧事業の起債償還が始まるため元利償還金が増加するが、災害復旧体制により一般の公共工事等（道路等）の事業が縮小されていたことや起債の発行制限施策により、大幅な起債額の増加とはなっていない。今後１６％前後で推移していく見込みである。</t>
    <rPh sb="1" eb="4">
      <t>オオナンチョウ</t>
    </rPh>
    <rPh sb="6" eb="8">
      <t>ルイジ</t>
    </rPh>
    <rPh sb="8" eb="10">
      <t>ダンタイ</t>
    </rPh>
    <rPh sb="11" eb="13">
      <t>ヒカク</t>
    </rPh>
    <rPh sb="15" eb="17">
      <t>ショウライ</t>
    </rPh>
    <rPh sb="17" eb="19">
      <t>フタン</t>
    </rPh>
    <rPh sb="19" eb="21">
      <t>ヒリツ</t>
    </rPh>
    <rPh sb="22" eb="24">
      <t>ジッシツ</t>
    </rPh>
    <rPh sb="24" eb="27">
      <t>コウサイヒ</t>
    </rPh>
    <rPh sb="27" eb="28">
      <t>ヒ</t>
    </rPh>
    <rPh sb="28" eb="29">
      <t>リツ</t>
    </rPh>
    <rPh sb="32" eb="33">
      <t>タカ</t>
    </rPh>
    <rPh sb="34" eb="36">
      <t>スイジュン</t>
    </rPh>
    <rPh sb="44" eb="45">
      <t>マチ</t>
    </rPh>
    <rPh sb="46" eb="48">
      <t>セサク</t>
    </rPh>
    <rPh sb="49" eb="50">
      <t>ハシラ</t>
    </rPh>
    <rPh sb="53" eb="56">
      <t>ニホンイチ</t>
    </rPh>
    <rPh sb="57" eb="59">
      <t>コソダ</t>
    </rPh>
    <rPh sb="60" eb="61">
      <t>ムラ</t>
    </rPh>
    <rPh sb="61" eb="63">
      <t>コウソウ</t>
    </rPh>
    <rPh sb="64" eb="66">
      <t>フクシ</t>
    </rPh>
    <rPh sb="66" eb="68">
      <t>ジギョウ</t>
    </rPh>
    <rPh sb="68" eb="69">
      <t>トウ</t>
    </rPh>
    <rPh sb="75" eb="77">
      <t>ジュウジツ</t>
    </rPh>
    <rPh sb="84" eb="86">
      <t>ヨウイン</t>
    </rPh>
    <rPh sb="87" eb="88">
      <t>ヒト</t>
    </rPh>
    <rPh sb="93" eb="94">
      <t>カンガ</t>
    </rPh>
    <rPh sb="99" eb="101">
      <t>コンゴ</t>
    </rPh>
    <rPh sb="102" eb="104">
      <t>ショウライ</t>
    </rPh>
    <rPh sb="104" eb="106">
      <t>フタン</t>
    </rPh>
    <rPh sb="106" eb="108">
      <t>ヒリツ</t>
    </rPh>
    <rPh sb="114" eb="116">
      <t>ジム</t>
    </rPh>
    <rPh sb="116" eb="118">
      <t>クミア</t>
    </rPh>
    <rPh sb="124" eb="126">
      <t>ショリ</t>
    </rPh>
    <rPh sb="126" eb="128">
      <t>シセツ</t>
    </rPh>
    <rPh sb="129" eb="131">
      <t>セイビ</t>
    </rPh>
    <rPh sb="132" eb="134">
      <t>ケイカク</t>
    </rPh>
    <rPh sb="141" eb="142">
      <t>ネン</t>
    </rPh>
    <rPh sb="142" eb="143">
      <t>ド</t>
    </rPh>
    <rPh sb="151" eb="153">
      <t>ヒリツ</t>
    </rPh>
    <rPh sb="154" eb="156">
      <t>ジョウショウ</t>
    </rPh>
    <rPh sb="157" eb="159">
      <t>エイキョウ</t>
    </rPh>
    <rPh sb="160" eb="161">
      <t>アタ</t>
    </rPh>
    <rPh sb="164" eb="165">
      <t>カンガ</t>
    </rPh>
    <rPh sb="170" eb="172">
      <t>キサイ</t>
    </rPh>
    <rPh sb="172" eb="175">
      <t>ハッコウガク</t>
    </rPh>
    <rPh sb="176" eb="178">
      <t>ヨクセイ</t>
    </rPh>
    <rPh sb="179" eb="181">
      <t>ケイゾク</t>
    </rPh>
    <rPh sb="183" eb="186">
      <t>チホウサイ</t>
    </rPh>
    <rPh sb="186" eb="189">
      <t>ゲンザイダカ</t>
    </rPh>
    <rPh sb="190" eb="192">
      <t>ゾウカ</t>
    </rPh>
    <rPh sb="193" eb="194">
      <t>オサ</t>
    </rPh>
    <rPh sb="196" eb="198">
      <t>スウチ</t>
    </rPh>
    <rPh sb="199" eb="201">
      <t>アッカ</t>
    </rPh>
    <rPh sb="202" eb="203">
      <t>オサ</t>
    </rPh>
    <rPh sb="205" eb="207">
      <t>ヒツヨウ</t>
    </rPh>
    <rPh sb="211" eb="213">
      <t>ジッシツ</t>
    </rPh>
    <rPh sb="213" eb="216">
      <t>コウサイヒ</t>
    </rPh>
    <rPh sb="216" eb="217">
      <t>ヒ</t>
    </rPh>
    <rPh sb="217" eb="218">
      <t>リツ</t>
    </rPh>
    <rPh sb="224" eb="226">
      <t>ヘイセイ</t>
    </rPh>
    <rPh sb="228" eb="229">
      <t>ネン</t>
    </rPh>
    <rPh sb="233" eb="235">
      <t>ハッセイ</t>
    </rPh>
    <rPh sb="235" eb="237">
      <t>ゴウウ</t>
    </rPh>
    <rPh sb="237" eb="239">
      <t>サイガイ</t>
    </rPh>
    <rPh sb="240" eb="242">
      <t>フッキュウ</t>
    </rPh>
    <rPh sb="242" eb="244">
      <t>ジギョウ</t>
    </rPh>
    <rPh sb="245" eb="247">
      <t>キサイ</t>
    </rPh>
    <rPh sb="247" eb="249">
      <t>ショウカン</t>
    </rPh>
    <rPh sb="250" eb="251">
      <t>ハジ</t>
    </rPh>
    <rPh sb="255" eb="257">
      <t>ガンリ</t>
    </rPh>
    <rPh sb="257" eb="260">
      <t>ショウカンキン</t>
    </rPh>
    <rPh sb="261" eb="263">
      <t>ゾウカ</t>
    </rPh>
    <rPh sb="267" eb="269">
      <t>サイガイ</t>
    </rPh>
    <rPh sb="269" eb="271">
      <t>フッキュウ</t>
    </rPh>
    <rPh sb="271" eb="273">
      <t>タイセイ</t>
    </rPh>
    <rPh sb="276" eb="278">
      <t>イッパン</t>
    </rPh>
    <rPh sb="279" eb="281">
      <t>コウキョウ</t>
    </rPh>
    <rPh sb="281" eb="283">
      <t>コウジ</t>
    </rPh>
    <rPh sb="283" eb="284">
      <t>トウ</t>
    </rPh>
    <rPh sb="285" eb="287">
      <t>ドウロ</t>
    </rPh>
    <rPh sb="287" eb="288">
      <t>トウ</t>
    </rPh>
    <rPh sb="290" eb="292">
      <t>ジギョウ</t>
    </rPh>
    <rPh sb="293" eb="295">
      <t>シュクショウ</t>
    </rPh>
    <rPh sb="303" eb="305">
      <t>キサイ</t>
    </rPh>
    <rPh sb="306" eb="308">
      <t>ハッコウ</t>
    </rPh>
    <rPh sb="308" eb="310">
      <t>セイゲン</t>
    </rPh>
    <rPh sb="310" eb="312">
      <t>セサク</t>
    </rPh>
    <rPh sb="316" eb="318">
      <t>オオハバ</t>
    </rPh>
    <rPh sb="319" eb="322">
      <t>キサイガク</t>
    </rPh>
    <rPh sb="323" eb="325">
      <t>ゾウカ</t>
    </rPh>
    <rPh sb="334" eb="336">
      <t>コンゴ</t>
    </rPh>
    <rPh sb="339" eb="341">
      <t>ゼンゴ</t>
    </rPh>
    <rPh sb="342" eb="344">
      <t>スイイ</t>
    </rPh>
    <rPh sb="348" eb="350">
      <t>ミコ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</si>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</sst>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117242</c:v>
                </c:pt>
                <c:pt idx="1">
                  <c:v>114097</c:v>
                </c:pt>
                <c:pt idx="2">
                  <c:v>136577</c:v>
                </c:pt>
                <c:pt idx="3">
                  <c:v>132212</c:v>
                </c:pt>
                <c:pt idx="4">
                  <c:v>93741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159112</c:v>
                </c:pt>
                <c:pt idx="1">
                  <c:v>127474</c:v>
                </c:pt>
                <c:pt idx="2">
                  <c:v>156368</c:v>
                </c:pt>
                <c:pt idx="3">
                  <c:v>162312</c:v>
                </c:pt>
                <c:pt idx="4">
                  <c:v>155826</c:v>
                </c:pt>
              </c:numCache>
            </c:numRef>
          </c:val>
          <c:smooth val="0"/>
        </c:ser>
        <c:dLbls>
          <c:showLegendKey val="0"/>
          <c:showVal val="0"/>
          <c:showCatName val="0"/>
          <c:showSerName val="0"/>
          <c:showPercent val="0"/>
          <c:showBubbleSize val="0"/>
        </c:dLbls>
        <c:marker val="1"/>
        <c:smooth val="0"/>
        <c:axId val="138556544"/>
        <c:axId val="138558464"/>
      </c:lineChart>
      <c:catAx>
        <c:axId val="138556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558464"/>
        <c:crosses val="autoZero"/>
        <c:auto val="1"/>
        <c:lblAlgn val="ctr"/>
        <c:lblOffset val="100"/>
        <c:tickLblSkip val="1"/>
        <c:tickMarkSkip val="1"/>
        <c:noMultiLvlLbl val="0"/>
      </c:catAx>
      <c:valAx>
        <c:axId val="13855846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556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1.87</c:v>
                </c:pt>
                <c:pt idx="1">
                  <c:v>3.14</c:v>
                </c:pt>
                <c:pt idx="2">
                  <c:v>2.88</c:v>
                </c:pt>
                <c:pt idx="3">
                  <c:v>7.28</c:v>
                </c:pt>
                <c:pt idx="4">
                  <c:v>4.1100000000000003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5.61</c:v>
                </c:pt>
                <c:pt idx="1">
                  <c:v>7.34</c:v>
                </c:pt>
                <c:pt idx="2">
                  <c:v>6.7</c:v>
                </c:pt>
                <c:pt idx="3">
                  <c:v>4.54</c:v>
                </c:pt>
                <c:pt idx="4">
                  <c:v>7.99</c:v>
                </c:pt>
              </c:numCache>
            </c:numRef>
          </c:val>
        </c:ser>
        <c:dLbls>
          <c:showLegendKey val="0"/>
          <c:showVal val="0"/>
          <c:showCatName val="0"/>
          <c:showSerName val="0"/>
          <c:showPercent val="0"/>
          <c:showBubbleSize val="0"/>
        </c:dLbls>
        <c:gapWidth val="250"/>
        <c:overlap val="100"/>
        <c:axId val="139221248"/>
        <c:axId val="139227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-2.2799999999999998</c:v>
                </c:pt>
                <c:pt idx="1">
                  <c:v>3.06</c:v>
                </c:pt>
                <c:pt idx="2">
                  <c:v>-1.06</c:v>
                </c:pt>
                <c:pt idx="3">
                  <c:v>2.15</c:v>
                </c:pt>
                <c:pt idx="4">
                  <c:v>2.06</c:v>
                </c:pt>
              </c:numCache>
            </c:numRef>
          </c:val>
          <c:smooth val="0"/>
        </c:ser>
        <c:dLbls>
          <c:showLegendKey val="0"/>
          <c:showVal val="0"/>
          <c:showCatName val="0"/>
          <c:showSerName val="0"/>
          <c:showPercent val="0"/>
          <c:showBubbleSize val="0"/>
        </c:dLbls>
        <c:marker val="1"/>
        <c:smooth val="0"/>
        <c:axId val="139221248"/>
        <c:axId val="139227520"/>
      </c:lineChart>
      <c:catAx>
        <c:axId val="139221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9227520"/>
        <c:crosses val="autoZero"/>
        <c:auto val="1"/>
        <c:lblAlgn val="ctr"/>
        <c:lblOffset val="100"/>
        <c:tickLblSkip val="1"/>
        <c:tickMarkSkip val="1"/>
        <c:noMultiLvlLbl val="0"/>
      </c:catAx>
      <c:valAx>
        <c:axId val="139227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221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7.0000000000000007E-2</c:v>
                </c:pt>
                <c:pt idx="2">
                  <c:v>#N/A</c:v>
                </c:pt>
                <c:pt idx="3">
                  <c:v>0.02</c:v>
                </c:pt>
                <c:pt idx="4">
                  <c:v>#N/A</c:v>
                </c:pt>
                <c:pt idx="5">
                  <c:v>0.03</c:v>
                </c:pt>
                <c:pt idx="6">
                  <c:v>#N/A</c:v>
                </c:pt>
                <c:pt idx="7">
                  <c:v>0.03</c:v>
                </c:pt>
                <c:pt idx="8">
                  <c:v>#N/A</c:v>
                </c:pt>
                <c:pt idx="9">
                  <c:v>0.05</c:v>
                </c:pt>
              </c:numCache>
            </c:numRef>
          </c:val>
        </c:ser>
        <c:ser>
          <c:idx val="4"/>
          <c:order val="4"/>
          <c:tx>
            <c:strRef>
              <c:f>データシート!$A$31</c:f>
              <c:strCache>
                <c:ptCount val="1"/>
                <c:pt idx="0">
                  <c:v>国民健康保険直営診療所事業特別会計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0.04</c:v>
                </c:pt>
                <c:pt idx="4">
                  <c:v>#N/A</c:v>
                </c:pt>
                <c:pt idx="5">
                  <c:v>0.04</c:v>
                </c:pt>
                <c:pt idx="6">
                  <c:v>#N/A</c:v>
                </c:pt>
                <c:pt idx="7">
                  <c:v>0.05</c:v>
                </c:pt>
                <c:pt idx="8">
                  <c:v>#N/A</c:v>
                </c:pt>
                <c:pt idx="9">
                  <c:v>7.0000000000000007E-2</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0.03</c:v>
                </c:pt>
                <c:pt idx="2">
                  <c:v>#N/A</c:v>
                </c:pt>
                <c:pt idx="3">
                  <c:v>0.02</c:v>
                </c:pt>
                <c:pt idx="4">
                  <c:v>#N/A</c:v>
                </c:pt>
                <c:pt idx="5">
                  <c:v>0.03</c:v>
                </c:pt>
                <c:pt idx="6">
                  <c:v>#N/A</c:v>
                </c:pt>
                <c:pt idx="7">
                  <c:v>0.04</c:v>
                </c:pt>
                <c:pt idx="8">
                  <c:v>#N/A</c:v>
                </c:pt>
                <c:pt idx="9">
                  <c:v>0.08</c:v>
                </c:pt>
              </c:numCache>
            </c:numRef>
          </c:val>
        </c:ser>
        <c:ser>
          <c:idx val="6"/>
          <c:order val="6"/>
          <c:tx>
            <c:strRef>
              <c:f>データシート!$A$33</c:f>
              <c:strCache>
                <c:ptCount val="1"/>
                <c:pt idx="0">
                  <c:v>電気通信事業特別会計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0.06</c:v>
                </c:pt>
                <c:pt idx="2">
                  <c:v>#N/A</c:v>
                </c:pt>
                <c:pt idx="3">
                  <c:v>0.11</c:v>
                </c:pt>
                <c:pt idx="4">
                  <c:v>#N/A</c:v>
                </c:pt>
                <c:pt idx="5">
                  <c:v>0.12</c:v>
                </c:pt>
                <c:pt idx="6">
                  <c:v>#N/A</c:v>
                </c:pt>
                <c:pt idx="7">
                  <c:v>0.11</c:v>
                </c:pt>
                <c:pt idx="8">
                  <c:v>#N/A</c:v>
                </c:pt>
                <c:pt idx="9">
                  <c:v>0.12</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c:v>
                </c:pt>
                <c:pt idx="2">
                  <c:v>#N/A</c:v>
                </c:pt>
                <c:pt idx="3">
                  <c:v>0.15</c:v>
                </c:pt>
                <c:pt idx="4">
                  <c:v>#N/A</c:v>
                </c:pt>
                <c:pt idx="5">
                  <c:v>0.2</c:v>
                </c:pt>
                <c:pt idx="6">
                  <c:v>#N/A</c:v>
                </c:pt>
                <c:pt idx="7">
                  <c:v>0.18</c:v>
                </c:pt>
                <c:pt idx="8">
                  <c:v>#N/A</c:v>
                </c:pt>
                <c:pt idx="9">
                  <c:v>0.18</c:v>
                </c:pt>
              </c:numCache>
            </c:numRef>
          </c:val>
        </c:ser>
        <c:ser>
          <c:idx val="8"/>
          <c:order val="8"/>
          <c:tx>
            <c:strRef>
              <c:f>データシート!$A$35</c:f>
              <c:strCache>
                <c:ptCount val="1"/>
                <c:pt idx="0">
                  <c:v>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0.13</c:v>
                </c:pt>
                <c:pt idx="2">
                  <c:v>#N/A</c:v>
                </c:pt>
                <c:pt idx="3">
                  <c:v>0.12</c:v>
                </c:pt>
                <c:pt idx="4">
                  <c:v>#N/A</c:v>
                </c:pt>
                <c:pt idx="5">
                  <c:v>0.24</c:v>
                </c:pt>
                <c:pt idx="6">
                  <c:v>#N/A</c:v>
                </c:pt>
                <c:pt idx="7">
                  <c:v>0.12</c:v>
                </c:pt>
                <c:pt idx="8">
                  <c:v>#N/A</c:v>
                </c:pt>
                <c:pt idx="9">
                  <c:v>0.19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1.8</c:v>
                </c:pt>
                <c:pt idx="2">
                  <c:v>#N/A</c:v>
                </c:pt>
                <c:pt idx="3">
                  <c:v>3.02</c:v>
                </c:pt>
                <c:pt idx="4">
                  <c:v>#N/A</c:v>
                </c:pt>
                <c:pt idx="5">
                  <c:v>2.75</c:v>
                </c:pt>
                <c:pt idx="6">
                  <c:v>#N/A</c:v>
                </c:pt>
                <c:pt idx="7">
                  <c:v>7.16</c:v>
                </c:pt>
                <c:pt idx="8">
                  <c:v>#N/A</c:v>
                </c:pt>
                <c:pt idx="9">
                  <c:v>3.98</c:v>
                </c:pt>
              </c:numCache>
            </c:numRef>
          </c:val>
        </c:ser>
        <c:dLbls>
          <c:showLegendKey val="0"/>
          <c:showVal val="0"/>
          <c:showCatName val="0"/>
          <c:showSerName val="0"/>
          <c:showPercent val="0"/>
          <c:showBubbleSize val="0"/>
        </c:dLbls>
        <c:gapWidth val="150"/>
        <c:overlap val="100"/>
        <c:axId val="145453056"/>
        <c:axId val="145454592"/>
      </c:barChart>
      <c:catAx>
        <c:axId val="145453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5454592"/>
        <c:crosses val="autoZero"/>
        <c:auto val="1"/>
        <c:lblAlgn val="ctr"/>
        <c:lblOffset val="100"/>
        <c:tickLblSkip val="1"/>
        <c:tickMarkSkip val="1"/>
        <c:noMultiLvlLbl val="0"/>
      </c:catAx>
      <c:valAx>
        <c:axId val="145454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453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2141</c:v>
                </c:pt>
                <c:pt idx="5">
                  <c:v>2196</c:v>
                </c:pt>
                <c:pt idx="8">
                  <c:v>2122</c:v>
                </c:pt>
                <c:pt idx="11">
                  <c:v>2122</c:v>
                </c:pt>
                <c:pt idx="14">
                  <c:v>2045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1</c:v>
                </c:pt>
                <c:pt idx="6">
                  <c:v>1</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c:v>
                </c:pt>
                <c:pt idx="3">
                  <c:v>10</c:v>
                </c:pt>
                <c:pt idx="6">
                  <c:v>9</c:v>
                </c:pt>
                <c:pt idx="9">
                  <c:v>6</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177</c:v>
                </c:pt>
                <c:pt idx="3">
                  <c:v>141</c:v>
                </c:pt>
                <c:pt idx="6">
                  <c:v>111</c:v>
                </c:pt>
                <c:pt idx="9">
                  <c:v>97</c:v>
                </c:pt>
                <c:pt idx="12">
                  <c:v>86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653</c:v>
                </c:pt>
                <c:pt idx="3">
                  <c:v>667</c:v>
                </c:pt>
                <c:pt idx="6">
                  <c:v>674</c:v>
                </c:pt>
                <c:pt idx="9">
                  <c:v>685</c:v>
                </c:pt>
                <c:pt idx="12">
                  <c:v>664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2157</c:v>
                </c:pt>
                <c:pt idx="3">
                  <c:v>2312</c:v>
                </c:pt>
                <c:pt idx="6">
                  <c:v>2298</c:v>
                </c:pt>
                <c:pt idx="9">
                  <c:v>2236</c:v>
                </c:pt>
                <c:pt idx="12">
                  <c:v>2075</c:v>
                </c:pt>
              </c:numCache>
            </c:numRef>
          </c:val>
        </c:ser>
        <c:dLbls>
          <c:showLegendKey val="0"/>
          <c:showVal val="0"/>
          <c:showCatName val="0"/>
          <c:showSerName val="0"/>
          <c:showPercent val="0"/>
          <c:showBubbleSize val="0"/>
        </c:dLbls>
        <c:gapWidth val="100"/>
        <c:overlap val="100"/>
        <c:axId val="129833984"/>
        <c:axId val="129844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852</c:v>
                </c:pt>
                <c:pt idx="2">
                  <c:v>#N/A</c:v>
                </c:pt>
                <c:pt idx="3">
                  <c:v>#N/A</c:v>
                </c:pt>
                <c:pt idx="4">
                  <c:v>935</c:v>
                </c:pt>
                <c:pt idx="5">
                  <c:v>#N/A</c:v>
                </c:pt>
                <c:pt idx="6">
                  <c:v>#N/A</c:v>
                </c:pt>
                <c:pt idx="7">
                  <c:v>971</c:v>
                </c:pt>
                <c:pt idx="8">
                  <c:v>#N/A</c:v>
                </c:pt>
                <c:pt idx="9">
                  <c:v>#N/A</c:v>
                </c:pt>
                <c:pt idx="10">
                  <c:v>903</c:v>
                </c:pt>
                <c:pt idx="11">
                  <c:v>#N/A</c:v>
                </c:pt>
                <c:pt idx="12">
                  <c:v>#N/A</c:v>
                </c:pt>
                <c:pt idx="13">
                  <c:v>786</c:v>
                </c:pt>
                <c:pt idx="14">
                  <c:v>#N/A</c:v>
                </c:pt>
              </c:numCache>
            </c:numRef>
          </c:val>
          <c:smooth val="0"/>
        </c:ser>
        <c:dLbls>
          <c:showLegendKey val="0"/>
          <c:showVal val="0"/>
          <c:showCatName val="0"/>
          <c:showSerName val="0"/>
          <c:showPercent val="0"/>
          <c:showBubbleSize val="0"/>
        </c:dLbls>
        <c:marker val="1"/>
        <c:smooth val="0"/>
        <c:axId val="129833984"/>
        <c:axId val="129844352"/>
      </c:lineChart>
      <c:catAx>
        <c:axId val="12983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844352"/>
        <c:crosses val="autoZero"/>
        <c:auto val="1"/>
        <c:lblAlgn val="ctr"/>
        <c:lblOffset val="100"/>
        <c:tickLblSkip val="1"/>
        <c:tickMarkSkip val="1"/>
        <c:noMultiLvlLbl val="0"/>
      </c:catAx>
      <c:valAx>
        <c:axId val="129844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833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18694</c:v>
                </c:pt>
                <c:pt idx="5">
                  <c:v>18085</c:v>
                </c:pt>
                <c:pt idx="8">
                  <c:v>18034</c:v>
                </c:pt>
                <c:pt idx="11">
                  <c:v>17336</c:v>
                </c:pt>
                <c:pt idx="14">
                  <c:v>17145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529</c:v>
                </c:pt>
                <c:pt idx="5">
                  <c:v>516</c:v>
                </c:pt>
                <c:pt idx="8">
                  <c:v>420</c:v>
                </c:pt>
                <c:pt idx="11">
                  <c:v>409</c:v>
                </c:pt>
                <c:pt idx="14">
                  <c:v>457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2395</c:v>
                </c:pt>
                <c:pt idx="5">
                  <c:v>2638</c:v>
                </c:pt>
                <c:pt idx="8">
                  <c:v>2783</c:v>
                </c:pt>
                <c:pt idx="11">
                  <c:v>2543</c:v>
                </c:pt>
                <c:pt idx="14">
                  <c:v>3152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2292</c:v>
                </c:pt>
                <c:pt idx="3">
                  <c:v>2366</c:v>
                </c:pt>
                <c:pt idx="6">
                  <c:v>2269</c:v>
                </c:pt>
                <c:pt idx="9">
                  <c:v>2190</c:v>
                </c:pt>
                <c:pt idx="12">
                  <c:v>2162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881</c:v>
                </c:pt>
                <c:pt idx="3">
                  <c:v>967</c:v>
                </c:pt>
                <c:pt idx="6">
                  <c:v>1691</c:v>
                </c:pt>
                <c:pt idx="9">
                  <c:v>1051</c:v>
                </c:pt>
                <c:pt idx="12">
                  <c:v>949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10577</c:v>
                </c:pt>
                <c:pt idx="3">
                  <c:v>10436</c:v>
                </c:pt>
                <c:pt idx="6">
                  <c:v>9892</c:v>
                </c:pt>
                <c:pt idx="9">
                  <c:v>9670</c:v>
                </c:pt>
                <c:pt idx="12">
                  <c:v>9334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32</c:v>
                </c:pt>
                <c:pt idx="3">
                  <c:v>82</c:v>
                </c:pt>
                <c:pt idx="6">
                  <c:v>340</c:v>
                </c:pt>
                <c:pt idx="9">
                  <c:v>67</c:v>
                </c:pt>
                <c:pt idx="12">
                  <c:v>60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16782</c:v>
                </c:pt>
                <c:pt idx="3">
                  <c:v>16134</c:v>
                </c:pt>
                <c:pt idx="6">
                  <c:v>16007</c:v>
                </c:pt>
                <c:pt idx="9">
                  <c:v>15575</c:v>
                </c:pt>
                <c:pt idx="12">
                  <c:v>15421</c:v>
                </c:pt>
              </c:numCache>
            </c:numRef>
          </c:val>
        </c:ser>
        <c:dLbls>
          <c:showLegendKey val="0"/>
          <c:showVal val="0"/>
          <c:showCatName val="0"/>
          <c:showSerName val="0"/>
          <c:showPercent val="0"/>
          <c:showBubbleSize val="0"/>
        </c:dLbls>
        <c:gapWidth val="100"/>
        <c:overlap val="100"/>
        <c:axId val="142427264"/>
        <c:axId val="142429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8946</c:v>
                </c:pt>
                <c:pt idx="2">
                  <c:v>#N/A</c:v>
                </c:pt>
                <c:pt idx="3">
                  <c:v>#N/A</c:v>
                </c:pt>
                <c:pt idx="4">
                  <c:v>8746</c:v>
                </c:pt>
                <c:pt idx="5">
                  <c:v>#N/A</c:v>
                </c:pt>
                <c:pt idx="6">
                  <c:v>#N/A</c:v>
                </c:pt>
                <c:pt idx="7">
                  <c:v>8962</c:v>
                </c:pt>
                <c:pt idx="8">
                  <c:v>#N/A</c:v>
                </c:pt>
                <c:pt idx="9">
                  <c:v>#N/A</c:v>
                </c:pt>
                <c:pt idx="10">
                  <c:v>8266</c:v>
                </c:pt>
                <c:pt idx="11">
                  <c:v>#N/A</c:v>
                </c:pt>
                <c:pt idx="12">
                  <c:v>#N/A</c:v>
                </c:pt>
                <c:pt idx="13">
                  <c:v>7171</c:v>
                </c:pt>
                <c:pt idx="14">
                  <c:v>#N/A</c:v>
                </c:pt>
              </c:numCache>
            </c:numRef>
          </c:val>
          <c:smooth val="0"/>
        </c:ser>
        <c:dLbls>
          <c:showLegendKey val="0"/>
          <c:showVal val="0"/>
          <c:showCatName val="0"/>
          <c:showSerName val="0"/>
          <c:showPercent val="0"/>
          <c:showBubbleSize val="0"/>
        </c:dLbls>
        <c:marker val="1"/>
        <c:smooth val="0"/>
        <c:axId val="142427264"/>
        <c:axId val="142429184"/>
      </c:lineChart>
      <c:catAx>
        <c:axId val="142427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2429184"/>
        <c:crosses val="autoZero"/>
        <c:auto val="1"/>
        <c:lblAlgn val="ctr"/>
        <c:lblOffset val="100"/>
        <c:tickLblSkip val="1"/>
        <c:tickMarkSkip val="1"/>
        <c:noMultiLvlLbl val="0"/>
      </c:catAx>
      <c:valAx>
        <c:axId val="142429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427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{11A930D5-DC24-433E-9689-6982C3DB943E}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{AE34EBB3-B1CD-42B6-A214-B0EAD9AB609E}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{74D138E5-AFEB-4C40-8FF6-17324AD563BF}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{CC52503B-046D-41A2-8611-35E17DB09FF0}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{911D9354-C4DB-4A7D-8778-509FAF4CC1E1}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{5D50C11A-6BB2-4D45-8F18-FB5CBC04B7AE}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{11A1ECD1-F079-4F74-94AB-149E0808E453}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{01DA9514-0DAB-46F6-B182-E1287B729084}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{AF4FCBB5-D907-4CE3-AE20-4AFA87A88F1E}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{1A429476-C97F-4D91-8EB8-813A21E45AFE}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42582528"/>
        <c:axId val="142584448"/>
      </c:scatterChart>
      <c:valAx>
        <c:axId val="1425825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2584448"/>
        <c:crosses val="autoZero"/>
        <c:crossBetween val="midCat"/>
      </c:valAx>
      <c:valAx>
        <c:axId val="1425844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25825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8448535246363699E-2"/>
                  <c:y val="-6.2527233115468414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{02897EBF-89A3-4666-8C33-438F0F330A56}</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{787F5E4B-F347-4806-954E-866E041F0423}</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2.4962389277263734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{5AFD9BA3-90E9-4BCC-BCB1-471DCF62FE88}</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{7A947869-3DCD-4B74-8AA6-8CC5531BC274}</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{B24CAAEF-E682-4EF8-9647-79AF485600B4}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15.7</c:v>
                </c:pt>
                <c:pt idx="1">
                  <c:v>15.1</c:v>
                </c:pt>
                <c:pt idx="2">
                  <c:v>15.8</c:v>
                </c:pt>
                <c:pt idx="3">
                  <c:v>16.2</c:v>
                </c:pt>
                <c:pt idx="4">
                  <c:v>15.5</c:v>
                </c:pt>
              </c:numCache>
            </c:numRef>
          </c:xVal>
          <c:yVal>
            <c:numRef>
              <c:f>公会計指標分析・財政指標組合せ分析表!$K$73:$O$73</c:f>
              <c:numCache>
                <c:formatCode>#,##0.0;"▲ "#,##0.0</c:formatCode>
                <c:ptCount val="5"/>
                <c:pt idx="0">
                  <c:v>154.1</c:v>
                </c:pt>
                <c:pt idx="1">
                  <c:v>150.5</c:v>
                </c:pt>
                <c:pt idx="2">
                  <c:v>155.30000000000001</c:v>
                </c:pt>
                <c:pt idx="3">
                  <c:v>145.80000000000001</c:v>
                </c:pt>
                <c:pt idx="4">
                  <c:v>127.5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{29B27A38-4935-479F-9F7A-B8B90F6CBCE0}</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{9BA0424B-87B6-4D67-AC26-91EFF9C32B47}</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{A446CCA3-3553-47AE-AF2A-9950146EE373}</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{8BCC064C-2CFC-43C8-96EC-110C8B7D3085}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{67E41073-8F2B-4B64-AC55-A73AED8C045E}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14.5</c:v>
                </c:pt>
                <c:pt idx="1">
                  <c:v>13.3</c:v>
                </c:pt>
                <c:pt idx="2">
                  <c:v>12.5</c:v>
                </c:pt>
                <c:pt idx="3">
                  <c:v>11.5</c:v>
                </c:pt>
                <c:pt idx="4">
                  <c:v>10.8</c:v>
                </c:pt>
              </c:numCache>
            </c:numRef>
          </c:xVal>
          <c:yVal>
            <c:numRef>
              <c:f>公会計指標分析・財政指標組合せ分析表!$K$77:$O$77</c:f>
              <c:numCache>
                <c:formatCode>#,##0.0;"▲ "#,##0.0</c:formatCode>
                <c:ptCount val="5"/>
                <c:pt idx="0">
                  <c:v>74.8</c:v>
                </c:pt>
                <c:pt idx="1">
                  <c:v>64.7</c:v>
                </c:pt>
                <c:pt idx="2">
                  <c:v>55.2</c:v>
                </c:pt>
                <c:pt idx="3">
                  <c:v>54</c:v>
                </c:pt>
                <c:pt idx="4">
                  <c:v>58.9</c:v>
                </c:pt>
              </c:numCache>
            </c:numRef>
          </c:yVal>
          <c:smooth val="0"/>
        </c:ser>
        <c:dLbls>
          <c:showLegendKey val="0"/>
          <c:showVal val="0"/>
          <c:showCatName val="0"/>
          <c:showSerName val="0"/>
          <c:showPercent val="0"/>
          <c:showBubbleSize val="0"/>
        </c:dLbls>
        <c:axId val="66965504"/>
        <c:axId val="66967424"/>
      </c:scatterChart>
      <c:valAx>
        <c:axId val="66965504"/>
        <c:scaling>
          <c:orientation val="minMax"/>
          <c:max val="16.700000000000003"/>
          <c:min val="10.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6967424"/>
        <c:crosses val="autoZero"/>
        <c:crossBetween val="midCat"/>
      </c:valAx>
      <c:valAx>
        <c:axId val="66967424"/>
        <c:scaling>
          <c:orientation val="minMax"/>
          <c:max val="180"/>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69655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latin typeface="ＭＳ ゴシック" pitchFamily="49" charset="-128"/>
              <a:ea typeface="ＭＳ ゴシック" pitchFamily="49" charset="-128"/>
            </a:rPr>
            <a:t> 新発債の発行制限により元利償還金の大きな変化はあまり見られない。</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平成２２年度まで行っていた繰上げ償還の影響がなくなり増化していたが、再度減少傾向にある。また、平成２７年度に繰上げ償還を行ったので平成２８年度以降に影響を与える。</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今後、平成２５年の豪雨災害による災害復旧事業債の償還が始まるため、数値が一時的に悪化することが予想される。また、平成２９年度～３４年度まで邑智郡総合事務組合でごみ処理施設の改修が予定されており、元利償還金の増加が懸念される。</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今後も新発債の発行制限や事業精査を行い、実質公債費率の改善に努める。</a:t>
          </a:r>
          <a:endParaRPr kumimoji="1" lang="en-US" altLang="ja-JP" sz="1200" baseline="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平成２１年度以降、地方債の新規借入の抑制を行ってきた効果が現れてきており、起債残高が減少している。平成２９年度から３４年度の予定で邑智郡総合事務組合のごみ処理施設の改修が予定されており今後起債残高が増える恐れがあるが、他の事業の縮小や調整等を計画的に行うことで健全化に努め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公営企業債については、主要な事業がほぼ完了したため、事業費は減少しているが、償還期限が長いため、当面の繰入の負担は横ばいとなる。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島根県邑南町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11,334
11,256
419.29
14,664,894
14,304,469
312,927
7,622,831
15,420,792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127.5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島根県邑南町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11,334
11,256
419.29
14,664,894
14,304,469
312,927
7,622,831
15,420,792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127.5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島根県邑南町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11,334
11,256
419.29
14,664,894
14,304,469
312,927
7,622,831
15,420,792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127.5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島根県邑南町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11,334
11,256
419.29
14,664,894
14,304,469
312,927
7,622,831
15,420,792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127.5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人口一人当たりの税及び税交付金は類似団体平均並みであるのに対して、公債費等の影響で基準財政需要額が類似団体と比較して高いことが低位にある理由と考えられる。</a:t>
          </a:r>
          <a:endParaRPr kumimoji="1" lang="en-US" altLang="ja-JP" sz="1300">
            <a:latin typeface="ＭＳ Ｐゴシック"/>
          </a:endParaRPr>
        </a:p>
        <a:p>
          <a:r>
            <a:rPr kumimoji="1" lang="ja-JP" altLang="en-US" sz="1300">
              <a:latin typeface="ＭＳ Ｐゴシック"/>
            </a:rPr>
            <a:t>　現在行っている、新発債の制限を継続するとともに、直営事業の民間委託を行い財政状況の改善に努める。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44</xdr:row>
      <xdr:rowOff>61685</xdr:rowOff>
    </xdr:to>
    <xdr:cxnSp macro="">
      <xdr:nvCxnSpPr>
        <xdr:cNvPr id="65" name="直線コネクタ 64"/>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0.54</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61685</xdr:rowOff>
    </xdr:from>
    <xdr:to>
      <xdr:col>7</xdr:col>
      <xdr:colOff>152400</xdr:colOff>
      <xdr:row>44</xdr:row>
      <xdr:rowOff>61685</xdr:rowOff>
    </xdr:to>
    <xdr:cxnSp macro="">
      <xdr:nvCxnSpPr>
        <xdr:cNvPr id="70" name="直線コネクタ 69"/>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61685</xdr:rowOff>
    </xdr:to>
    <xdr:cxnSp macro="">
      <xdr:nvCxnSpPr>
        <xdr:cNvPr id="73" name="直線コネクタ 72"/>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4" name="フローチャート :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61685</xdr:rowOff>
    </xdr:to>
    <xdr:cxnSp macro="">
      <xdr:nvCxnSpPr>
        <xdr:cNvPr id="76" name="直線コネクタ 75"/>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61685</xdr:rowOff>
    </xdr:to>
    <xdr:cxnSp macro="">
      <xdr:nvCxnSpPr>
        <xdr:cNvPr id="79" name="直線コネクタ 78"/>
        <xdr:cNvCxnSpPr/>
      </xdr:nvCxnSpPr>
      <xdr:spPr>
        <a:xfrm>
          <a:off x="1447800" y="75710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3" name="テキスト ボックス 82"/>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89" name="円/楕円 88"/>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78212</xdr:rowOff>
    </xdr:from>
    <xdr:ext cx="762000" cy="259045"/>
    <xdr:sp macro="" textlink="">
      <xdr:nvSpPr>
        <xdr:cNvPr id="90"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91" name="円/楕円 90"/>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2" name="テキスト ボックス 91"/>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3" name="円/楕円 92"/>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4" name="テキスト ボックス 93"/>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5" name="円/楕円 94"/>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6" name="テキスト ボックス 95"/>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7" name="円/楕円 96"/>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8" name="テキスト ボックス 97"/>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各性質別の内訳は、公債費２６．７％が最大で以下人件費１８．０％、補助費１６．６％、繰出金１４．６％、物件費１１．３％と続く。</a:t>
          </a:r>
          <a:endParaRPr kumimoji="1" lang="en-US" altLang="ja-JP" sz="1300">
            <a:latin typeface="ＭＳ Ｐゴシック"/>
          </a:endParaRPr>
        </a:p>
        <a:p>
          <a:r>
            <a:rPr kumimoji="1" lang="ja-JP" altLang="en-US" sz="1300">
              <a:latin typeface="ＭＳ Ｐゴシック"/>
            </a:rPr>
            <a:t>　町村合併まで福祉施設の運営を直営で行っていたため、近隣自治体と比較して職員数が多い状態にあったが、事業の民間委託等を行い職員数の削減を行っている。また、予算編成時に経常一般財源の前年度比３％減を掲げ経常収支比率の改善に努めてい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158242</xdr:rowOff>
    </xdr:from>
    <xdr:to>
      <xdr:col>7</xdr:col>
      <xdr:colOff>152400</xdr:colOff>
      <xdr:row>65</xdr:row>
      <xdr:rowOff>152654</xdr:rowOff>
    </xdr:to>
    <xdr:cxnSp macro="">
      <xdr:nvCxnSpPr>
        <xdr:cNvPr id="126" name="直線コネクタ 125"/>
        <xdr:cNvCxnSpPr/>
      </xdr:nvCxnSpPr>
      <xdr:spPr>
        <a:xfrm flipV="1">
          <a:off x="4953000" y="10273792"/>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124731</xdr:rowOff>
    </xdr:from>
    <xdr:ext cx="762000" cy="259045"/>
    <xdr:sp macro="" textlink="">
      <xdr:nvSpPr>
        <xdr:cNvPr id="127" name="財政構造の弾力性最小値テキスト"/>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65</xdr:row>
      <xdr:rowOff>152654</xdr:rowOff>
    </xdr:from>
    <xdr:to>
      <xdr:col>7</xdr:col>
      <xdr:colOff>241300</xdr:colOff>
      <xdr:row>65</xdr:row>
      <xdr:rowOff>152654</xdr:rowOff>
    </xdr:to>
    <xdr:cxnSp macro="">
      <xdr:nvCxnSpPr>
        <xdr:cNvPr id="128" name="直線コネクタ 127"/>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73169</xdr:rowOff>
    </xdr:from>
    <xdr:ext cx="762000" cy="259045"/>
    <xdr:sp macro="" textlink="">
      <xdr:nvSpPr>
        <xdr:cNvPr id="129"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59</xdr:row>
      <xdr:rowOff>158242</xdr:rowOff>
    </xdr:from>
    <xdr:to>
      <xdr:col>7</xdr:col>
      <xdr:colOff>241300</xdr:colOff>
      <xdr:row>59</xdr:row>
      <xdr:rowOff>158242</xdr:rowOff>
    </xdr:to>
    <xdr:cxnSp macro="">
      <xdr:nvCxnSpPr>
        <xdr:cNvPr id="130" name="直線コネクタ 129"/>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85090</xdr:rowOff>
    </xdr:from>
    <xdr:to>
      <xdr:col>7</xdr:col>
      <xdr:colOff>152400</xdr:colOff>
      <xdr:row>65</xdr:row>
      <xdr:rowOff>104394</xdr:rowOff>
    </xdr:to>
    <xdr:cxnSp macro="">
      <xdr:nvCxnSpPr>
        <xdr:cNvPr id="131" name="直線コネクタ 130"/>
        <xdr:cNvCxnSpPr/>
      </xdr:nvCxnSpPr>
      <xdr:spPr>
        <a:xfrm>
          <a:off x="4114800" y="1122934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12463</xdr:rowOff>
    </xdr:from>
    <xdr:ext cx="762000" cy="259045"/>
    <xdr:sp macro="" textlink="">
      <xdr:nvSpPr>
        <xdr:cNvPr id="132" name="財政構造の弾力性平均値テキスト"/>
        <xdr:cNvSpPr txBox="1"/>
      </xdr:nvSpPr>
      <xdr:spPr>
        <a:xfrm>
          <a:off x="5041900" y="10642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167386</xdr:rowOff>
    </xdr:from>
    <xdr:to>
      <xdr:col>7</xdr:col>
      <xdr:colOff>203200</xdr:colOff>
      <xdr:row>63</xdr:row>
      <xdr:rowOff>97536</xdr:rowOff>
    </xdr:to>
    <xdr:sp macro="" textlink="">
      <xdr:nvSpPr>
        <xdr:cNvPr id="133" name="フローチャート : 判断 132"/>
        <xdr:cNvSpPr/>
      </xdr:nvSpPr>
      <xdr:spPr>
        <a:xfrm>
          <a:off x="49022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70612</xdr:rowOff>
    </xdr:from>
    <xdr:to>
      <xdr:col>6</xdr:col>
      <xdr:colOff>0</xdr:colOff>
      <xdr:row>65</xdr:row>
      <xdr:rowOff>85090</xdr:rowOff>
    </xdr:to>
    <xdr:cxnSp macro="">
      <xdr:nvCxnSpPr>
        <xdr:cNvPr id="134" name="直線コネクタ 133"/>
        <xdr:cNvCxnSpPr/>
      </xdr:nvCxnSpPr>
      <xdr:spPr>
        <a:xfrm>
          <a:off x="3225800" y="1121486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15240</xdr:rowOff>
    </xdr:from>
    <xdr:to>
      <xdr:col>6</xdr:col>
      <xdr:colOff>50800</xdr:colOff>
      <xdr:row>63</xdr:row>
      <xdr:rowOff>116840</xdr:rowOff>
    </xdr:to>
    <xdr:sp macro="" textlink="">
      <xdr:nvSpPr>
        <xdr:cNvPr id="135" name="フローチャート : 判断 134"/>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127017</xdr:rowOff>
    </xdr:from>
    <xdr:ext cx="736600" cy="259045"/>
    <xdr:sp macro="" textlink="">
      <xdr:nvSpPr>
        <xdr:cNvPr id="136" name="テキスト ボックス 135"/>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70612</xdr:rowOff>
    </xdr:from>
    <xdr:to>
      <xdr:col>4</xdr:col>
      <xdr:colOff>482600</xdr:colOff>
      <xdr:row>65</xdr:row>
      <xdr:rowOff>89916</xdr:rowOff>
    </xdr:to>
    <xdr:cxnSp macro="">
      <xdr:nvCxnSpPr>
        <xdr:cNvPr id="137" name="直線コネクタ 136"/>
        <xdr:cNvCxnSpPr/>
      </xdr:nvCxnSpPr>
      <xdr:spPr>
        <a:xfrm flipV="1">
          <a:off x="2336800" y="1121486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94996</xdr:rowOff>
    </xdr:from>
    <xdr:to>
      <xdr:col>4</xdr:col>
      <xdr:colOff>533400</xdr:colOff>
      <xdr:row>63</xdr:row>
      <xdr:rowOff>25146</xdr:rowOff>
    </xdr:to>
    <xdr:sp macro="" textlink="">
      <xdr:nvSpPr>
        <xdr:cNvPr id="138" name="フローチャート : 判断 137"/>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35323</xdr:rowOff>
    </xdr:from>
    <xdr:ext cx="762000" cy="259045"/>
    <xdr:sp macro="" textlink="">
      <xdr:nvSpPr>
        <xdr:cNvPr id="139" name="テキスト ボックス 138"/>
        <xdr:cNvSpPr txBox="1"/>
      </xdr:nvSpPr>
      <xdr:spPr>
        <a:xfrm>
          <a:off x="2844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56134</xdr:rowOff>
    </xdr:from>
    <xdr:to>
      <xdr:col>3</xdr:col>
      <xdr:colOff>279400</xdr:colOff>
      <xdr:row>65</xdr:row>
      <xdr:rowOff>89916</xdr:rowOff>
    </xdr:to>
    <xdr:cxnSp macro="">
      <xdr:nvCxnSpPr>
        <xdr:cNvPr id="140" name="直線コネクタ 139"/>
        <xdr:cNvCxnSpPr/>
      </xdr:nvCxnSpPr>
      <xdr:spPr>
        <a:xfrm>
          <a:off x="1447800" y="1120038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109474</xdr:rowOff>
    </xdr:from>
    <xdr:to>
      <xdr:col>3</xdr:col>
      <xdr:colOff>330200</xdr:colOff>
      <xdr:row>63</xdr:row>
      <xdr:rowOff>39624</xdr:rowOff>
    </xdr:to>
    <xdr:sp macro="" textlink="">
      <xdr:nvSpPr>
        <xdr:cNvPr id="141" name="フローチャート : 判断 140"/>
        <xdr:cNvSpPr/>
      </xdr:nvSpPr>
      <xdr:spPr>
        <a:xfrm>
          <a:off x="2286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49801</xdr:rowOff>
    </xdr:from>
    <xdr:ext cx="762000" cy="259045"/>
    <xdr:sp macro="" textlink="">
      <xdr:nvSpPr>
        <xdr:cNvPr id="142" name="テキスト ボックス 141"/>
        <xdr:cNvSpPr txBox="1"/>
      </xdr:nvSpPr>
      <xdr:spPr>
        <a:xfrm>
          <a:off x="1955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133604</xdr:rowOff>
    </xdr:from>
    <xdr:to>
      <xdr:col>2</xdr:col>
      <xdr:colOff>127000</xdr:colOff>
      <xdr:row>63</xdr:row>
      <xdr:rowOff>63754</xdr:rowOff>
    </xdr:to>
    <xdr:sp macro="" textlink="">
      <xdr:nvSpPr>
        <xdr:cNvPr id="143" name="フローチャート : 判断 142"/>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73931</xdr:rowOff>
    </xdr:from>
    <xdr:ext cx="762000" cy="259045"/>
    <xdr:sp macro="" textlink="">
      <xdr:nvSpPr>
        <xdr:cNvPr id="144" name="テキスト ボックス 143"/>
        <xdr:cNvSpPr txBox="1"/>
      </xdr:nvSpPr>
      <xdr:spPr>
        <a:xfrm>
          <a:off x="1066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53594</xdr:rowOff>
    </xdr:from>
    <xdr:to>
      <xdr:col>7</xdr:col>
      <xdr:colOff>203200</xdr:colOff>
      <xdr:row>65</xdr:row>
      <xdr:rowOff>155194</xdr:rowOff>
    </xdr:to>
    <xdr:sp macro="" textlink="">
      <xdr:nvSpPr>
        <xdr:cNvPr id="150" name="円/楕円 149"/>
        <xdr:cNvSpPr/>
      </xdr:nvSpPr>
      <xdr:spPr>
        <a:xfrm>
          <a:off x="49022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120921</xdr:rowOff>
    </xdr:from>
    <xdr:ext cx="762000" cy="259045"/>
    <xdr:sp macro="" textlink="">
      <xdr:nvSpPr>
        <xdr:cNvPr id="151" name="財政構造の弾力性該当値テキスト"/>
        <xdr:cNvSpPr txBox="1"/>
      </xdr:nvSpPr>
      <xdr:spPr>
        <a:xfrm>
          <a:off x="5041900" y="110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34290</xdr:rowOff>
    </xdr:from>
    <xdr:to>
      <xdr:col>6</xdr:col>
      <xdr:colOff>50800</xdr:colOff>
      <xdr:row>65</xdr:row>
      <xdr:rowOff>135890</xdr:rowOff>
    </xdr:to>
    <xdr:sp macro="" textlink="">
      <xdr:nvSpPr>
        <xdr:cNvPr id="152" name="円/楕円 151"/>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120667</xdr:rowOff>
    </xdr:from>
    <xdr:ext cx="736600" cy="259045"/>
    <xdr:sp macro="" textlink="">
      <xdr:nvSpPr>
        <xdr:cNvPr id="153" name="テキスト ボックス 152"/>
        <xdr:cNvSpPr txBox="1"/>
      </xdr:nvSpPr>
      <xdr:spPr>
        <a:xfrm>
          <a:off x="3733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19812</xdr:rowOff>
    </xdr:from>
    <xdr:to>
      <xdr:col>4</xdr:col>
      <xdr:colOff>533400</xdr:colOff>
      <xdr:row>65</xdr:row>
      <xdr:rowOff>121412</xdr:rowOff>
    </xdr:to>
    <xdr:sp macro="" textlink="">
      <xdr:nvSpPr>
        <xdr:cNvPr id="154" name="円/楕円 153"/>
        <xdr:cNvSpPr/>
      </xdr:nvSpPr>
      <xdr:spPr>
        <a:xfrm>
          <a:off x="3175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106189</xdr:rowOff>
    </xdr:from>
    <xdr:ext cx="762000" cy="259045"/>
    <xdr:sp macro="" textlink="">
      <xdr:nvSpPr>
        <xdr:cNvPr id="155" name="テキスト ボックス 154"/>
        <xdr:cNvSpPr txBox="1"/>
      </xdr:nvSpPr>
      <xdr:spPr>
        <a:xfrm>
          <a:off x="2844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39116</xdr:rowOff>
    </xdr:from>
    <xdr:to>
      <xdr:col>3</xdr:col>
      <xdr:colOff>330200</xdr:colOff>
      <xdr:row>65</xdr:row>
      <xdr:rowOff>140716</xdr:rowOff>
    </xdr:to>
    <xdr:sp macro="" textlink="">
      <xdr:nvSpPr>
        <xdr:cNvPr id="156" name="円/楕円 155"/>
        <xdr:cNvSpPr/>
      </xdr:nvSpPr>
      <xdr:spPr>
        <a:xfrm>
          <a:off x="2286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125493</xdr:rowOff>
    </xdr:from>
    <xdr:ext cx="762000" cy="259045"/>
    <xdr:sp macro="" textlink="">
      <xdr:nvSpPr>
        <xdr:cNvPr id="157" name="テキスト ボックス 156"/>
        <xdr:cNvSpPr txBox="1"/>
      </xdr:nvSpPr>
      <xdr:spPr>
        <a:xfrm>
          <a:off x="1955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5334</xdr:rowOff>
    </xdr:from>
    <xdr:to>
      <xdr:col>2</xdr:col>
      <xdr:colOff>127000</xdr:colOff>
      <xdr:row>65</xdr:row>
      <xdr:rowOff>106934</xdr:rowOff>
    </xdr:to>
    <xdr:sp macro="" textlink="">
      <xdr:nvSpPr>
        <xdr:cNvPr id="158" name="円/楕円 157"/>
        <xdr:cNvSpPr/>
      </xdr:nvSpPr>
      <xdr:spPr>
        <a:xfrm>
          <a:off x="1397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91711</xdr:rowOff>
    </xdr:from>
    <xdr:ext cx="762000" cy="259045"/>
    <xdr:sp macro="" textlink="">
      <xdr:nvSpPr>
        <xdr:cNvPr id="159" name="テキスト ボックス 158"/>
        <xdr:cNvSpPr txBox="1"/>
      </xdr:nvSpPr>
      <xdr:spPr>
        <a:xfrm>
          <a:off x="1066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[285,559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類似団体と比較して１人当たりの人件費及び物件費が多い。</a:t>
          </a:r>
          <a:endParaRPr kumimoji="1" lang="en-US" altLang="ja-JP" sz="1300">
            <a:latin typeface="ＭＳ Ｐゴシック"/>
          </a:endParaRPr>
        </a:p>
        <a:p>
          <a:r>
            <a:rPr kumimoji="1" lang="ja-JP" altLang="en-US" sz="1300">
              <a:latin typeface="ＭＳ Ｐゴシック"/>
            </a:rPr>
            <a:t>　人口は減少傾向にあるが、面積は広大で居住地が分散しているため、窓口業務等行政サービスの集約化が難しく、職員数の削減や設備の維持管理経費の削減が行えていないことが一因である。</a:t>
          </a:r>
          <a:endParaRPr kumimoji="1" lang="en-US" altLang="ja-JP" sz="1300">
            <a:latin typeface="ＭＳ Ｐゴシック"/>
          </a:endParaRPr>
        </a:p>
        <a:p>
          <a:r>
            <a:rPr kumimoji="1" lang="ja-JP" altLang="en-US" sz="1300">
              <a:latin typeface="ＭＳ Ｐゴシック"/>
            </a:rPr>
            <a:t>　ほかに福祉施設の指定管理料、共同処理を行う事務組合に対する負担金があるため類似団体より金額が大きい。</a:t>
          </a:r>
          <a:endParaRPr kumimoji="1" lang="en-US" altLang="ja-JP" sz="1300">
            <a:latin typeface="ＭＳ Ｐゴシック"/>
          </a:endParaRPr>
        </a:p>
        <a:p>
          <a:r>
            <a:rPr kumimoji="1" lang="ja-JP" altLang="en-US" sz="1300">
              <a:latin typeface="ＭＳ Ｐゴシック"/>
            </a:rPr>
            <a:t>　今後も限られた財源、条件の中で効率的かつ適正な行政サービスの提供に努める。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18755</xdr:rowOff>
    </xdr:from>
    <xdr:to>
      <xdr:col>7</xdr:col>
      <xdr:colOff>152400</xdr:colOff>
      <xdr:row>88</xdr:row>
      <xdr:rowOff>68737</xdr:rowOff>
    </xdr:to>
    <xdr:cxnSp macro="">
      <xdr:nvCxnSpPr>
        <xdr:cNvPr id="187" name="直線コネクタ 186"/>
        <xdr:cNvCxnSpPr/>
      </xdr:nvCxnSpPr>
      <xdr:spPr>
        <a:xfrm flipV="1">
          <a:off x="4953000" y="13906205"/>
          <a:ext cx="0" cy="12501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40814</xdr:rowOff>
    </xdr:from>
    <xdr:ext cx="762000" cy="259045"/>
    <xdr:sp macro="" textlink="">
      <xdr:nvSpPr>
        <xdr:cNvPr id="188" name="人件費・物件費等の状況最小値テキスト"/>
        <xdr:cNvSpPr txBox="1"/>
      </xdr:nvSpPr>
      <xdr:spPr>
        <a:xfrm>
          <a:off x="5041900" y="1512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364,243</a:t>
          </a:r>
          <a:endParaRPr kumimoji="1" lang="ja-JP" altLang="en-US" sz="1000" b="1">
            <a:latin typeface="ＭＳ Ｐゴシック"/>
          </a:endParaRPr>
        </a:p>
      </xdr:txBody>
    </xdr:sp>
    <xdr:clientData/>
  </xdr:oneCellAnchor>
  <xdr:twoCellAnchor>
    <xdr:from>
      <xdr:col>7</xdr:col>
      <xdr:colOff>63500</xdr:colOff>
      <xdr:row>88</xdr:row>
      <xdr:rowOff>68737</xdr:rowOff>
    </xdr:from>
    <xdr:to>
      <xdr:col>7</xdr:col>
      <xdr:colOff>241300</xdr:colOff>
      <xdr:row>88</xdr:row>
      <xdr:rowOff>68737</xdr:rowOff>
    </xdr:to>
    <xdr:cxnSp macro="">
      <xdr:nvCxnSpPr>
        <xdr:cNvPr id="189" name="直線コネクタ 188"/>
        <xdr:cNvCxnSpPr/>
      </xdr:nvCxnSpPr>
      <xdr:spPr>
        <a:xfrm>
          <a:off x="4864100" y="151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105132</xdr:rowOff>
    </xdr:from>
    <xdr:ext cx="762000" cy="259045"/>
    <xdr:sp macro="" textlink="">
      <xdr:nvSpPr>
        <xdr:cNvPr id="190" name="人件費・物件費等の状況最大値テキスト"/>
        <xdr:cNvSpPr txBox="1"/>
      </xdr:nvSpPr>
      <xdr:spPr>
        <a:xfrm>
          <a:off x="5041900" y="1364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105,202</a:t>
          </a:r>
          <a:endParaRPr kumimoji="1" lang="ja-JP" altLang="en-US" sz="1000" b="1">
            <a:latin typeface="ＭＳ Ｐゴシック"/>
          </a:endParaRPr>
        </a:p>
      </xdr:txBody>
    </xdr:sp>
    <xdr:clientData/>
  </xdr:oneCellAnchor>
  <xdr:twoCellAnchor>
    <xdr:from>
      <xdr:col>7</xdr:col>
      <xdr:colOff>63500</xdr:colOff>
      <xdr:row>81</xdr:row>
      <xdr:rowOff>18755</xdr:rowOff>
    </xdr:from>
    <xdr:to>
      <xdr:col>7</xdr:col>
      <xdr:colOff>241300</xdr:colOff>
      <xdr:row>81</xdr:row>
      <xdr:rowOff>18755</xdr:rowOff>
    </xdr:to>
    <xdr:cxnSp macro="">
      <xdr:nvCxnSpPr>
        <xdr:cNvPr id="191" name="直線コネクタ 190"/>
        <xdr:cNvCxnSpPr/>
      </xdr:nvCxnSpPr>
      <xdr:spPr>
        <a:xfrm>
          <a:off x="4864100" y="1390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135210</xdr:rowOff>
    </xdr:from>
    <xdr:to>
      <xdr:col>7</xdr:col>
      <xdr:colOff>152400</xdr:colOff>
      <xdr:row>86</xdr:row>
      <xdr:rowOff>31908</xdr:rowOff>
    </xdr:to>
    <xdr:cxnSp macro="">
      <xdr:nvCxnSpPr>
        <xdr:cNvPr id="192" name="直線コネクタ 191"/>
        <xdr:cNvCxnSpPr/>
      </xdr:nvCxnSpPr>
      <xdr:spPr>
        <a:xfrm>
          <a:off x="4114800" y="14708460"/>
          <a:ext cx="838200" cy="6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20679</xdr:rowOff>
    </xdr:from>
    <xdr:ext cx="762000" cy="259045"/>
    <xdr:sp macro="" textlink="">
      <xdr:nvSpPr>
        <xdr:cNvPr id="193" name="人件費・物件費等の状況平均値テキスト"/>
        <xdr:cNvSpPr txBox="1"/>
      </xdr:nvSpPr>
      <xdr:spPr>
        <a:xfrm>
          <a:off x="5041900" y="1407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4152</xdr:rowOff>
    </xdr:from>
    <xdr:to>
      <xdr:col>7</xdr:col>
      <xdr:colOff>203200</xdr:colOff>
      <xdr:row>83</xdr:row>
      <xdr:rowOff>105752</xdr:rowOff>
    </xdr:to>
    <xdr:sp macro="" textlink="">
      <xdr:nvSpPr>
        <xdr:cNvPr id="194" name="フローチャート : 判断 193"/>
        <xdr:cNvSpPr/>
      </xdr:nvSpPr>
      <xdr:spPr>
        <a:xfrm>
          <a:off x="49022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106190</xdr:rowOff>
    </xdr:from>
    <xdr:to>
      <xdr:col>6</xdr:col>
      <xdr:colOff>0</xdr:colOff>
      <xdr:row>85</xdr:row>
      <xdr:rowOff>135210</xdr:rowOff>
    </xdr:to>
    <xdr:cxnSp macro="">
      <xdr:nvCxnSpPr>
        <xdr:cNvPr id="195" name="直線コネクタ 194"/>
        <xdr:cNvCxnSpPr/>
      </xdr:nvCxnSpPr>
      <xdr:spPr>
        <a:xfrm>
          <a:off x="3225800" y="14679440"/>
          <a:ext cx="889000" cy="2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50887</xdr:rowOff>
    </xdr:from>
    <xdr:to>
      <xdr:col>6</xdr:col>
      <xdr:colOff>50800</xdr:colOff>
      <xdr:row>83</xdr:row>
      <xdr:rowOff>152487</xdr:rowOff>
    </xdr:to>
    <xdr:sp macro="" textlink="">
      <xdr:nvSpPr>
        <xdr:cNvPr id="196" name="フローチャート : 判断 195"/>
        <xdr:cNvSpPr/>
      </xdr:nvSpPr>
      <xdr:spPr>
        <a:xfrm>
          <a:off x="4064000" y="1428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162664</xdr:rowOff>
    </xdr:from>
    <xdr:ext cx="736600" cy="259045"/>
    <xdr:sp macro="" textlink="">
      <xdr:nvSpPr>
        <xdr:cNvPr id="197" name="テキスト ボックス 196"/>
        <xdr:cNvSpPr txBox="1"/>
      </xdr:nvSpPr>
      <xdr:spPr>
        <a:xfrm>
          <a:off x="3733800" y="14050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103826</xdr:rowOff>
    </xdr:from>
    <xdr:to>
      <xdr:col>4</xdr:col>
      <xdr:colOff>482600</xdr:colOff>
      <xdr:row>85</xdr:row>
      <xdr:rowOff>106190</xdr:rowOff>
    </xdr:to>
    <xdr:cxnSp macro="">
      <xdr:nvCxnSpPr>
        <xdr:cNvPr id="198" name="直線コネクタ 197"/>
        <xdr:cNvCxnSpPr/>
      </xdr:nvCxnSpPr>
      <xdr:spPr>
        <a:xfrm>
          <a:off x="2336800" y="14677076"/>
          <a:ext cx="889000" cy="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14016</xdr:rowOff>
    </xdr:from>
    <xdr:to>
      <xdr:col>4</xdr:col>
      <xdr:colOff>533400</xdr:colOff>
      <xdr:row>83</xdr:row>
      <xdr:rowOff>115616</xdr:rowOff>
    </xdr:to>
    <xdr:sp macro="" textlink="">
      <xdr:nvSpPr>
        <xdr:cNvPr id="199" name="フローチャート : 判断 198"/>
        <xdr:cNvSpPr/>
      </xdr:nvSpPr>
      <xdr:spPr>
        <a:xfrm>
          <a:off x="3175000" y="1424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125793</xdr:rowOff>
    </xdr:from>
    <xdr:ext cx="762000" cy="259045"/>
    <xdr:sp macro="" textlink="">
      <xdr:nvSpPr>
        <xdr:cNvPr id="200" name="テキスト ボックス 199"/>
        <xdr:cNvSpPr txBox="1"/>
      </xdr:nvSpPr>
      <xdr:spPr>
        <a:xfrm>
          <a:off x="2844800" y="1401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103826</xdr:rowOff>
    </xdr:from>
    <xdr:to>
      <xdr:col>3</xdr:col>
      <xdr:colOff>279400</xdr:colOff>
      <xdr:row>85</xdr:row>
      <xdr:rowOff>126195</xdr:rowOff>
    </xdr:to>
    <xdr:cxnSp macro="">
      <xdr:nvCxnSpPr>
        <xdr:cNvPr id="201" name="直線コネクタ 200"/>
        <xdr:cNvCxnSpPr/>
      </xdr:nvCxnSpPr>
      <xdr:spPr>
        <a:xfrm flipV="1">
          <a:off x="1447800" y="14677076"/>
          <a:ext cx="889000" cy="2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1701</xdr:rowOff>
    </xdr:from>
    <xdr:to>
      <xdr:col>3</xdr:col>
      <xdr:colOff>330200</xdr:colOff>
      <xdr:row>83</xdr:row>
      <xdr:rowOff>103301</xdr:rowOff>
    </xdr:to>
    <xdr:sp macro="" textlink="">
      <xdr:nvSpPr>
        <xdr:cNvPr id="202" name="フローチャート : 判断 201"/>
        <xdr:cNvSpPr/>
      </xdr:nvSpPr>
      <xdr:spPr>
        <a:xfrm>
          <a:off x="2286000" y="1423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113478</xdr:rowOff>
    </xdr:from>
    <xdr:ext cx="762000" cy="259045"/>
    <xdr:sp macro="" textlink="">
      <xdr:nvSpPr>
        <xdr:cNvPr id="203" name="テキスト ボックス 202"/>
        <xdr:cNvSpPr txBox="1"/>
      </xdr:nvSpPr>
      <xdr:spPr>
        <a:xfrm>
          <a:off x="1955800" y="14000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170954</xdr:rowOff>
    </xdr:from>
    <xdr:to>
      <xdr:col>2</xdr:col>
      <xdr:colOff>127000</xdr:colOff>
      <xdr:row>83</xdr:row>
      <xdr:rowOff>101104</xdr:rowOff>
    </xdr:to>
    <xdr:sp macro="" textlink="">
      <xdr:nvSpPr>
        <xdr:cNvPr id="204" name="フローチャート : 判断 203"/>
        <xdr:cNvSpPr/>
      </xdr:nvSpPr>
      <xdr:spPr>
        <a:xfrm>
          <a:off x="1397000" y="1422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111281</xdr:rowOff>
    </xdr:from>
    <xdr:ext cx="762000" cy="259045"/>
    <xdr:sp macro="" textlink="">
      <xdr:nvSpPr>
        <xdr:cNvPr id="205" name="テキスト ボックス 204"/>
        <xdr:cNvSpPr txBox="1"/>
      </xdr:nvSpPr>
      <xdr:spPr>
        <a:xfrm>
          <a:off x="1066800" y="1399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152558</xdr:rowOff>
    </xdr:from>
    <xdr:to>
      <xdr:col>7</xdr:col>
      <xdr:colOff>203200</xdr:colOff>
      <xdr:row>86</xdr:row>
      <xdr:rowOff>82708</xdr:rowOff>
    </xdr:to>
    <xdr:sp macro="" textlink="">
      <xdr:nvSpPr>
        <xdr:cNvPr id="211" name="円/楕円 210"/>
        <xdr:cNvSpPr/>
      </xdr:nvSpPr>
      <xdr:spPr>
        <a:xfrm>
          <a:off x="4902200" y="1472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124635</xdr:rowOff>
    </xdr:from>
    <xdr:ext cx="762000" cy="259045"/>
    <xdr:sp macro="" textlink="">
      <xdr:nvSpPr>
        <xdr:cNvPr id="212" name="人件費・物件費等の状況該当値テキスト"/>
        <xdr:cNvSpPr txBox="1"/>
      </xdr:nvSpPr>
      <xdr:spPr>
        <a:xfrm>
          <a:off x="5041900" y="1469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285,559</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84410</xdr:rowOff>
    </xdr:from>
    <xdr:to>
      <xdr:col>6</xdr:col>
      <xdr:colOff>50800</xdr:colOff>
      <xdr:row>86</xdr:row>
      <xdr:rowOff>14560</xdr:rowOff>
    </xdr:to>
    <xdr:sp macro="" textlink="">
      <xdr:nvSpPr>
        <xdr:cNvPr id="213" name="円/楕円 212"/>
        <xdr:cNvSpPr/>
      </xdr:nvSpPr>
      <xdr:spPr>
        <a:xfrm>
          <a:off x="4064000" y="1465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170787</xdr:rowOff>
    </xdr:from>
    <xdr:ext cx="736600" cy="259045"/>
    <xdr:sp macro="" textlink="">
      <xdr:nvSpPr>
        <xdr:cNvPr id="214" name="テキスト ボックス 213"/>
        <xdr:cNvSpPr txBox="1"/>
      </xdr:nvSpPr>
      <xdr:spPr>
        <a:xfrm>
          <a:off x="3733800" y="14744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271,438</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55390</xdr:rowOff>
    </xdr:from>
    <xdr:to>
      <xdr:col>4</xdr:col>
      <xdr:colOff>533400</xdr:colOff>
      <xdr:row>85</xdr:row>
      <xdr:rowOff>156990</xdr:rowOff>
    </xdr:to>
    <xdr:sp macro="" textlink="">
      <xdr:nvSpPr>
        <xdr:cNvPr id="215" name="円/楕円 214"/>
        <xdr:cNvSpPr/>
      </xdr:nvSpPr>
      <xdr:spPr>
        <a:xfrm>
          <a:off x="3175000" y="1462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141767</xdr:rowOff>
    </xdr:from>
    <xdr:ext cx="762000" cy="259045"/>
    <xdr:sp macro="" textlink="">
      <xdr:nvSpPr>
        <xdr:cNvPr id="216" name="テキスト ボックス 215"/>
        <xdr:cNvSpPr txBox="1"/>
      </xdr:nvSpPr>
      <xdr:spPr>
        <a:xfrm>
          <a:off x="2844800" y="1471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265,425</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53026</xdr:rowOff>
    </xdr:from>
    <xdr:to>
      <xdr:col>3</xdr:col>
      <xdr:colOff>330200</xdr:colOff>
      <xdr:row>85</xdr:row>
      <xdr:rowOff>154626</xdr:rowOff>
    </xdr:to>
    <xdr:sp macro="" textlink="">
      <xdr:nvSpPr>
        <xdr:cNvPr id="217" name="円/楕円 216"/>
        <xdr:cNvSpPr/>
      </xdr:nvSpPr>
      <xdr:spPr>
        <a:xfrm>
          <a:off x="2286000" y="1462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139403</xdr:rowOff>
    </xdr:from>
    <xdr:ext cx="762000" cy="259045"/>
    <xdr:sp macro="" textlink="">
      <xdr:nvSpPr>
        <xdr:cNvPr id="218" name="テキスト ボックス 217"/>
        <xdr:cNvSpPr txBox="1"/>
      </xdr:nvSpPr>
      <xdr:spPr>
        <a:xfrm>
          <a:off x="1955800" y="147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264,935</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75395</xdr:rowOff>
    </xdr:from>
    <xdr:to>
      <xdr:col>2</xdr:col>
      <xdr:colOff>127000</xdr:colOff>
      <xdr:row>86</xdr:row>
      <xdr:rowOff>5545</xdr:rowOff>
    </xdr:to>
    <xdr:sp macro="" textlink="">
      <xdr:nvSpPr>
        <xdr:cNvPr id="219" name="円/楕円 218"/>
        <xdr:cNvSpPr/>
      </xdr:nvSpPr>
      <xdr:spPr>
        <a:xfrm>
          <a:off x="1397000" y="146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161772</xdr:rowOff>
    </xdr:from>
    <xdr:ext cx="762000" cy="259045"/>
    <xdr:sp macro="" textlink="">
      <xdr:nvSpPr>
        <xdr:cNvPr id="220" name="テキスト ボックス 219"/>
        <xdr:cNvSpPr txBox="1"/>
      </xdr:nvSpPr>
      <xdr:spPr>
        <a:xfrm>
          <a:off x="1066800" y="1473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269,570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国家公務員と比較して、本町は中間年齢層から高年齢層の職員の割合が高い。　　　</a:t>
          </a:r>
          <a:endParaRPr kumimoji="1" lang="en-US" altLang="ja-JP" sz="1300" baseline="0">
            <a:latin typeface="ＭＳ Ｐゴシック"/>
          </a:endParaRPr>
        </a:p>
        <a:p>
          <a:r>
            <a:rPr kumimoji="1" lang="ja-JP" altLang="en-US" sz="1300" baseline="0">
              <a:latin typeface="ＭＳ Ｐゴシック"/>
            </a:rPr>
            <a:t>　 また、平成</a:t>
          </a:r>
          <a:r>
            <a:rPr kumimoji="1" lang="en-US" altLang="ja-JP" sz="1300" baseline="0">
              <a:latin typeface="ＭＳ Ｐゴシック"/>
            </a:rPr>
            <a:t>28</a:t>
          </a:r>
          <a:r>
            <a:rPr kumimoji="1" lang="ja-JP" altLang="en-US" sz="1300" baseline="0">
              <a:latin typeface="ＭＳ Ｐゴシック"/>
            </a:rPr>
            <a:t>年</a:t>
          </a:r>
          <a:r>
            <a:rPr kumimoji="1" lang="en-US" altLang="ja-JP" sz="1300" baseline="0">
              <a:latin typeface="ＭＳ Ｐゴシック"/>
            </a:rPr>
            <a:t>4</a:t>
          </a:r>
          <a:r>
            <a:rPr kumimoji="1" lang="ja-JP" altLang="en-US" sz="1300" baseline="0">
              <a:latin typeface="ＭＳ Ｐゴシック"/>
            </a:rPr>
            <a:t>月１日現在で、現給保障の対象者が多いことが要因の一つである。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51102</xdr:rowOff>
    </xdr:from>
    <xdr:to>
      <xdr:col>24</xdr:col>
      <xdr:colOff>558800</xdr:colOff>
      <xdr:row>86</xdr:row>
      <xdr:rowOff>136071</xdr:rowOff>
    </xdr:to>
    <xdr:cxnSp macro="">
      <xdr:nvCxnSpPr>
        <xdr:cNvPr id="251" name="直線コネクタ 250"/>
        <xdr:cNvCxnSpPr/>
      </xdr:nvCxnSpPr>
      <xdr:spPr>
        <a:xfrm flipV="1">
          <a:off x="17018000" y="13938552"/>
          <a:ext cx="0" cy="9422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108148</xdr:rowOff>
    </xdr:from>
    <xdr:ext cx="762000" cy="259045"/>
    <xdr:sp macro="" textlink="">
      <xdr:nvSpPr>
        <xdr:cNvPr id="252" name="給与水準   （国との比較）最小値テキスト"/>
        <xdr:cNvSpPr txBox="1"/>
      </xdr:nvSpPr>
      <xdr:spPr>
        <a:xfrm>
          <a:off x="17106900" y="1485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24</xdr:col>
      <xdr:colOff>469900</xdr:colOff>
      <xdr:row>86</xdr:row>
      <xdr:rowOff>136071</xdr:rowOff>
    </xdr:from>
    <xdr:to>
      <xdr:col>24</xdr:col>
      <xdr:colOff>647700</xdr:colOff>
      <xdr:row>86</xdr:row>
      <xdr:rowOff>136071</xdr:rowOff>
    </xdr:to>
    <xdr:cxnSp macro="">
      <xdr:nvCxnSpPr>
        <xdr:cNvPr id="253" name="直線コネクタ 252"/>
        <xdr:cNvCxnSpPr/>
      </xdr:nvCxnSpPr>
      <xdr:spPr>
        <a:xfrm>
          <a:off x="169291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137479</xdr:rowOff>
    </xdr:from>
    <xdr:ext cx="762000" cy="259045"/>
    <xdr:sp macro="" textlink="">
      <xdr:nvSpPr>
        <xdr:cNvPr id="254"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24</xdr:col>
      <xdr:colOff>469900</xdr:colOff>
      <xdr:row>81</xdr:row>
      <xdr:rowOff>51102</xdr:rowOff>
    </xdr:from>
    <xdr:to>
      <xdr:col>24</xdr:col>
      <xdr:colOff>647700</xdr:colOff>
      <xdr:row>81</xdr:row>
      <xdr:rowOff>51102</xdr:rowOff>
    </xdr:to>
    <xdr:cxnSp macro="">
      <xdr:nvCxnSpPr>
        <xdr:cNvPr id="255" name="直線コネクタ 254"/>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145748</xdr:rowOff>
    </xdr:from>
    <xdr:to>
      <xdr:col>24</xdr:col>
      <xdr:colOff>558800</xdr:colOff>
      <xdr:row>85</xdr:row>
      <xdr:rowOff>169636</xdr:rowOff>
    </xdr:to>
    <xdr:cxnSp macro="">
      <xdr:nvCxnSpPr>
        <xdr:cNvPr id="256" name="直線コネクタ 255"/>
        <xdr:cNvCxnSpPr/>
      </xdr:nvCxnSpPr>
      <xdr:spPr>
        <a:xfrm>
          <a:off x="16179800" y="14547548"/>
          <a:ext cx="8382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122059</xdr:rowOff>
    </xdr:from>
    <xdr:ext cx="762000" cy="259045"/>
    <xdr:sp macro="" textlink="">
      <xdr:nvSpPr>
        <xdr:cNvPr id="257" name="給与水準   （国との比較）平均値テキスト"/>
        <xdr:cNvSpPr txBox="1"/>
      </xdr:nvSpPr>
      <xdr:spPr>
        <a:xfrm>
          <a:off x="17106900" y="14180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105532</xdr:rowOff>
    </xdr:from>
    <xdr:to>
      <xdr:col>24</xdr:col>
      <xdr:colOff>609600</xdr:colOff>
      <xdr:row>84</xdr:row>
      <xdr:rowOff>35682</xdr:rowOff>
    </xdr:to>
    <xdr:sp macro="" textlink="">
      <xdr:nvSpPr>
        <xdr:cNvPr id="258" name="フローチャート : 判断 257"/>
        <xdr:cNvSpPr/>
      </xdr:nvSpPr>
      <xdr:spPr>
        <a:xfrm>
          <a:off x="16967200" y="1433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19352</xdr:rowOff>
    </xdr:from>
    <xdr:to>
      <xdr:col>23</xdr:col>
      <xdr:colOff>406400</xdr:colOff>
      <xdr:row>84</xdr:row>
      <xdr:rowOff>145748</xdr:rowOff>
    </xdr:to>
    <xdr:cxnSp macro="">
      <xdr:nvCxnSpPr>
        <xdr:cNvPr id="259" name="直線コネクタ 258"/>
        <xdr:cNvCxnSpPr/>
      </xdr:nvCxnSpPr>
      <xdr:spPr>
        <a:xfrm>
          <a:off x="15290800" y="14421152"/>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25098</xdr:rowOff>
    </xdr:from>
    <xdr:to>
      <xdr:col>23</xdr:col>
      <xdr:colOff>457200</xdr:colOff>
      <xdr:row>83</xdr:row>
      <xdr:rowOff>126698</xdr:rowOff>
    </xdr:to>
    <xdr:sp macro="" textlink="">
      <xdr:nvSpPr>
        <xdr:cNvPr id="260" name="フローチャート : 判断 259"/>
        <xdr:cNvSpPr/>
      </xdr:nvSpPr>
      <xdr:spPr>
        <a:xfrm>
          <a:off x="16129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136875</xdr:rowOff>
    </xdr:from>
    <xdr:ext cx="736600" cy="259045"/>
    <xdr:sp macro="" textlink="">
      <xdr:nvSpPr>
        <xdr:cNvPr id="261" name="テキスト ボックス 260"/>
        <xdr:cNvSpPr txBox="1"/>
      </xdr:nvSpPr>
      <xdr:spPr>
        <a:xfrm>
          <a:off x="15798800" y="1402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19352</xdr:rowOff>
    </xdr:from>
    <xdr:to>
      <xdr:col>22</xdr:col>
      <xdr:colOff>203200</xdr:colOff>
      <xdr:row>89</xdr:row>
      <xdr:rowOff>58359</xdr:rowOff>
    </xdr:to>
    <xdr:cxnSp macro="">
      <xdr:nvCxnSpPr>
        <xdr:cNvPr id="262" name="直線コネクタ 261"/>
        <xdr:cNvCxnSpPr/>
      </xdr:nvCxnSpPr>
      <xdr:spPr>
        <a:xfrm flipV="1">
          <a:off x="14401800" y="14421152"/>
          <a:ext cx="8890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13607</xdr:rowOff>
    </xdr:from>
    <xdr:to>
      <xdr:col>22</xdr:col>
      <xdr:colOff>254000</xdr:colOff>
      <xdr:row>83</xdr:row>
      <xdr:rowOff>115207</xdr:rowOff>
    </xdr:to>
    <xdr:sp macro="" textlink="">
      <xdr:nvSpPr>
        <xdr:cNvPr id="263" name="フローチャート : 判断 262"/>
        <xdr:cNvSpPr/>
      </xdr:nvSpPr>
      <xdr:spPr>
        <a:xfrm>
          <a:off x="15240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125384</xdr:rowOff>
    </xdr:from>
    <xdr:ext cx="762000" cy="259045"/>
    <xdr:sp macro="" textlink="">
      <xdr:nvSpPr>
        <xdr:cNvPr id="264" name="テキスト ボックス 263"/>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58359</xdr:rowOff>
    </xdr:from>
    <xdr:to>
      <xdr:col>21</xdr:col>
      <xdr:colOff>0</xdr:colOff>
      <xdr:row>89</xdr:row>
      <xdr:rowOff>161773</xdr:rowOff>
    </xdr:to>
    <xdr:cxnSp macro="">
      <xdr:nvCxnSpPr>
        <xdr:cNvPr id="265" name="直線コネクタ 264"/>
        <xdr:cNvCxnSpPr/>
      </xdr:nvCxnSpPr>
      <xdr:spPr>
        <a:xfrm flipV="1">
          <a:off x="13512800" y="1531740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66" name="フローチャート : 判断 265"/>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67" name="テキスト ボックス 266"/>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166612</xdr:rowOff>
    </xdr:from>
    <xdr:to>
      <xdr:col>19</xdr:col>
      <xdr:colOff>533400</xdr:colOff>
      <xdr:row>88</xdr:row>
      <xdr:rowOff>96762</xdr:rowOff>
    </xdr:to>
    <xdr:sp macro="" textlink="">
      <xdr:nvSpPr>
        <xdr:cNvPr id="268" name="フローチャート : 判断 267"/>
        <xdr:cNvSpPr/>
      </xdr:nvSpPr>
      <xdr:spPr>
        <a:xfrm>
          <a:off x="13462000" y="150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106939</xdr:rowOff>
    </xdr:from>
    <xdr:ext cx="762000" cy="259045"/>
    <xdr:sp macro="" textlink="">
      <xdr:nvSpPr>
        <xdr:cNvPr id="269" name="テキスト ボックス 268"/>
        <xdr:cNvSpPr txBox="1"/>
      </xdr:nvSpPr>
      <xdr:spPr>
        <a:xfrm>
          <a:off x="13131800" y="1485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118836</xdr:rowOff>
    </xdr:from>
    <xdr:to>
      <xdr:col>24</xdr:col>
      <xdr:colOff>609600</xdr:colOff>
      <xdr:row>86</xdr:row>
      <xdr:rowOff>48986</xdr:rowOff>
    </xdr:to>
    <xdr:sp macro="" textlink="">
      <xdr:nvSpPr>
        <xdr:cNvPr id="275" name="円/楕円 274"/>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90913</xdr:rowOff>
    </xdr:from>
    <xdr:ext cx="762000" cy="259045"/>
    <xdr:sp macro="" textlink="">
      <xdr:nvSpPr>
        <xdr:cNvPr id="276" name="給与水準   （国との比較）該当値テキスト"/>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94948</xdr:rowOff>
    </xdr:from>
    <xdr:to>
      <xdr:col>23</xdr:col>
      <xdr:colOff>457200</xdr:colOff>
      <xdr:row>85</xdr:row>
      <xdr:rowOff>25098</xdr:rowOff>
    </xdr:to>
    <xdr:sp macro="" textlink="">
      <xdr:nvSpPr>
        <xdr:cNvPr id="277" name="円/楕円 276"/>
        <xdr:cNvSpPr/>
      </xdr:nvSpPr>
      <xdr:spPr>
        <a:xfrm>
          <a:off x="16129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78" name="テキスト ボックス 277"/>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140002</xdr:rowOff>
    </xdr:from>
    <xdr:to>
      <xdr:col>22</xdr:col>
      <xdr:colOff>254000</xdr:colOff>
      <xdr:row>84</xdr:row>
      <xdr:rowOff>70152</xdr:rowOff>
    </xdr:to>
    <xdr:sp macro="" textlink="">
      <xdr:nvSpPr>
        <xdr:cNvPr id="279" name="円/楕円 278"/>
        <xdr:cNvSpPr/>
      </xdr:nvSpPr>
      <xdr:spPr>
        <a:xfrm>
          <a:off x="15240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54929</xdr:rowOff>
    </xdr:from>
    <xdr:ext cx="762000" cy="259045"/>
    <xdr:sp macro="" textlink="">
      <xdr:nvSpPr>
        <xdr:cNvPr id="280" name="テキスト ボックス 279"/>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7559</xdr:rowOff>
    </xdr:from>
    <xdr:to>
      <xdr:col>21</xdr:col>
      <xdr:colOff>50800</xdr:colOff>
      <xdr:row>89</xdr:row>
      <xdr:rowOff>109159</xdr:rowOff>
    </xdr:to>
    <xdr:sp macro="" textlink="">
      <xdr:nvSpPr>
        <xdr:cNvPr id="281" name="円/楕円 280"/>
        <xdr:cNvSpPr/>
      </xdr:nvSpPr>
      <xdr:spPr>
        <a:xfrm>
          <a:off x="14351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93936</xdr:rowOff>
    </xdr:from>
    <xdr:ext cx="762000" cy="259045"/>
    <xdr:sp macro="" textlink="">
      <xdr:nvSpPr>
        <xdr:cNvPr id="282" name="テキスト ボックス 281"/>
        <xdr:cNvSpPr txBox="1"/>
      </xdr:nvSpPr>
      <xdr:spPr>
        <a:xfrm>
          <a:off x="14020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83" name="円/楕円 282"/>
        <xdr:cNvSpPr/>
      </xdr:nvSpPr>
      <xdr:spPr>
        <a:xfrm>
          <a:off x="13462000" y="153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84" name="テキスト ボックス 283"/>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面積が４１９．２平方キロメートルと広いうえ、合併により人口が集中している地域が分散している。高齢者率が４０％を超え、公共交通機関の少ない本町の現状で、支所等の行政サービスを集約化することによる職員数の削減は困難である。</a:t>
          </a:r>
          <a:endParaRPr kumimoji="1" lang="en-US" altLang="ja-JP" sz="1300">
            <a:latin typeface="ＭＳ Ｐゴシック"/>
          </a:endParaRPr>
        </a:p>
        <a:p>
          <a:r>
            <a:rPr kumimoji="1" lang="ja-JP" altLang="en-US" sz="1300">
              <a:latin typeface="ＭＳ Ｐゴシック"/>
            </a:rPr>
            <a:t>　また、道路改良や保健福祉事業における個別訪問など、面積に応じた人員配置が必要な事業が多いため、人口に対する職員数が多くなっている。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1" name="直線コネクタ 300"/>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2" name="テキスト ボックス 301"/>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5" name="直線コネクタ 304"/>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6" name="テキスト ボックス 305"/>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9" name="直線コネクタ 308"/>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0" name="テキスト ボックス 309"/>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3" name="直線コネクタ 312"/>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4" name="テキスト ボックス 313"/>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71200</xdr:rowOff>
    </xdr:from>
    <xdr:to>
      <xdr:col>24</xdr:col>
      <xdr:colOff>558800</xdr:colOff>
      <xdr:row>66</xdr:row>
      <xdr:rowOff>117237</xdr:rowOff>
    </xdr:to>
    <xdr:cxnSp macro="">
      <xdr:nvCxnSpPr>
        <xdr:cNvPr id="318" name="直線コネクタ 317"/>
        <xdr:cNvCxnSpPr/>
      </xdr:nvCxnSpPr>
      <xdr:spPr>
        <a:xfrm flipV="1">
          <a:off x="17018000" y="10015300"/>
          <a:ext cx="0" cy="1417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89314</xdr:rowOff>
    </xdr:from>
    <xdr:ext cx="762000" cy="259045"/>
    <xdr:sp macro="" textlink="">
      <xdr:nvSpPr>
        <xdr:cNvPr id="319" name="定員管理の状況最小値テキスト"/>
        <xdr:cNvSpPr txBox="1"/>
      </xdr:nvSpPr>
      <xdr:spPr>
        <a:xfrm>
          <a:off x="17106900" y="1140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16.23</a:t>
          </a:r>
          <a:endParaRPr kumimoji="1" lang="ja-JP" altLang="en-US" sz="1000" b="1">
            <a:latin typeface="ＭＳ Ｐゴシック"/>
          </a:endParaRPr>
        </a:p>
      </xdr:txBody>
    </xdr:sp>
    <xdr:clientData/>
  </xdr:oneCellAnchor>
  <xdr:twoCellAnchor>
    <xdr:from>
      <xdr:col>24</xdr:col>
      <xdr:colOff>469900</xdr:colOff>
      <xdr:row>66</xdr:row>
      <xdr:rowOff>117237</xdr:rowOff>
    </xdr:from>
    <xdr:to>
      <xdr:col>24</xdr:col>
      <xdr:colOff>647700</xdr:colOff>
      <xdr:row>66</xdr:row>
      <xdr:rowOff>117237</xdr:rowOff>
    </xdr:to>
    <xdr:cxnSp macro="">
      <xdr:nvCxnSpPr>
        <xdr:cNvPr id="320" name="直線コネクタ 319"/>
        <xdr:cNvCxnSpPr/>
      </xdr:nvCxnSpPr>
      <xdr:spPr>
        <a:xfrm>
          <a:off x="16929100" y="11432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157577</xdr:rowOff>
    </xdr:from>
    <xdr:ext cx="762000" cy="259045"/>
    <xdr:sp macro="" textlink="">
      <xdr:nvSpPr>
        <xdr:cNvPr id="321" name="定員管理の状況最大値テキスト"/>
        <xdr:cNvSpPr txBox="1"/>
      </xdr:nvSpPr>
      <xdr:spPr>
        <a:xfrm>
          <a:off x="17106900" y="975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6.83</a:t>
          </a:r>
          <a:endParaRPr kumimoji="1" lang="ja-JP" altLang="en-US" sz="1000" b="1">
            <a:latin typeface="ＭＳ Ｐゴシック"/>
          </a:endParaRPr>
        </a:p>
      </xdr:txBody>
    </xdr:sp>
    <xdr:clientData/>
  </xdr:oneCellAnchor>
  <xdr:twoCellAnchor>
    <xdr:from>
      <xdr:col>24</xdr:col>
      <xdr:colOff>469900</xdr:colOff>
      <xdr:row>58</xdr:row>
      <xdr:rowOff>71200</xdr:rowOff>
    </xdr:from>
    <xdr:to>
      <xdr:col>24</xdr:col>
      <xdr:colOff>647700</xdr:colOff>
      <xdr:row>58</xdr:row>
      <xdr:rowOff>71200</xdr:rowOff>
    </xdr:to>
    <xdr:cxnSp macro="">
      <xdr:nvCxnSpPr>
        <xdr:cNvPr id="322" name="直線コネクタ 321"/>
        <xdr:cNvCxnSpPr/>
      </xdr:nvCxnSpPr>
      <xdr:spPr>
        <a:xfrm>
          <a:off x="16929100" y="1001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117237</xdr:rowOff>
    </xdr:from>
    <xdr:to>
      <xdr:col>24</xdr:col>
      <xdr:colOff>558800</xdr:colOff>
      <xdr:row>66</xdr:row>
      <xdr:rowOff>150416</xdr:rowOff>
    </xdr:to>
    <xdr:cxnSp macro="">
      <xdr:nvCxnSpPr>
        <xdr:cNvPr id="323" name="直線コネクタ 322"/>
        <xdr:cNvCxnSpPr/>
      </xdr:nvCxnSpPr>
      <xdr:spPr>
        <a:xfrm flipV="1">
          <a:off x="16179800" y="11432937"/>
          <a:ext cx="8382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100189</xdr:rowOff>
    </xdr:from>
    <xdr:ext cx="762000" cy="259045"/>
    <xdr:sp macro="" textlink="">
      <xdr:nvSpPr>
        <xdr:cNvPr id="324" name="定員管理の状況平均値テキスト"/>
        <xdr:cNvSpPr txBox="1"/>
      </xdr:nvSpPr>
      <xdr:spPr>
        <a:xfrm>
          <a:off x="17106900" y="1038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83662</xdr:rowOff>
    </xdr:from>
    <xdr:to>
      <xdr:col>24</xdr:col>
      <xdr:colOff>609600</xdr:colOff>
      <xdr:row>62</xdr:row>
      <xdr:rowOff>13812</xdr:rowOff>
    </xdr:to>
    <xdr:sp macro="" textlink="">
      <xdr:nvSpPr>
        <xdr:cNvPr id="325" name="フローチャート : 判断 324"/>
        <xdr:cNvSpPr/>
      </xdr:nvSpPr>
      <xdr:spPr>
        <a:xfrm>
          <a:off x="169672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93107</xdr:rowOff>
    </xdr:from>
    <xdr:to>
      <xdr:col>23</xdr:col>
      <xdr:colOff>406400</xdr:colOff>
      <xdr:row>66</xdr:row>
      <xdr:rowOff>150416</xdr:rowOff>
    </xdr:to>
    <xdr:cxnSp macro="">
      <xdr:nvCxnSpPr>
        <xdr:cNvPr id="326" name="直線コネクタ 325"/>
        <xdr:cNvCxnSpPr/>
      </xdr:nvCxnSpPr>
      <xdr:spPr>
        <a:xfrm>
          <a:off x="15290800" y="11408807"/>
          <a:ext cx="889000" cy="5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10240</xdr:rowOff>
    </xdr:from>
    <xdr:to>
      <xdr:col>23</xdr:col>
      <xdr:colOff>457200</xdr:colOff>
      <xdr:row>62</xdr:row>
      <xdr:rowOff>111840</xdr:rowOff>
    </xdr:to>
    <xdr:sp macro="" textlink="">
      <xdr:nvSpPr>
        <xdr:cNvPr id="327" name="フローチャート : 判断 326"/>
        <xdr:cNvSpPr/>
      </xdr:nvSpPr>
      <xdr:spPr>
        <a:xfrm>
          <a:off x="16129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122017</xdr:rowOff>
    </xdr:from>
    <xdr:ext cx="736600" cy="259045"/>
    <xdr:sp macro="" textlink="">
      <xdr:nvSpPr>
        <xdr:cNvPr id="328" name="テキスト ボックス 327"/>
        <xdr:cNvSpPr txBox="1"/>
      </xdr:nvSpPr>
      <xdr:spPr>
        <a:xfrm>
          <a:off x="15798800" y="1040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93107</xdr:rowOff>
    </xdr:from>
    <xdr:to>
      <xdr:col>22</xdr:col>
      <xdr:colOff>203200</xdr:colOff>
      <xdr:row>66</xdr:row>
      <xdr:rowOff>148907</xdr:rowOff>
    </xdr:to>
    <xdr:cxnSp macro="">
      <xdr:nvCxnSpPr>
        <xdr:cNvPr id="329" name="直線コネクタ 328"/>
        <xdr:cNvCxnSpPr/>
      </xdr:nvCxnSpPr>
      <xdr:spPr>
        <a:xfrm flipV="1">
          <a:off x="14401800" y="11408807"/>
          <a:ext cx="889000" cy="5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4207</xdr:rowOff>
    </xdr:from>
    <xdr:to>
      <xdr:col>22</xdr:col>
      <xdr:colOff>254000</xdr:colOff>
      <xdr:row>62</xdr:row>
      <xdr:rowOff>105807</xdr:rowOff>
    </xdr:to>
    <xdr:sp macro="" textlink="">
      <xdr:nvSpPr>
        <xdr:cNvPr id="330" name="フローチャート : 判断 329"/>
        <xdr:cNvSpPr/>
      </xdr:nvSpPr>
      <xdr:spPr>
        <a:xfrm>
          <a:off x="15240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115984</xdr:rowOff>
    </xdr:from>
    <xdr:ext cx="762000" cy="259045"/>
    <xdr:sp macro="" textlink="">
      <xdr:nvSpPr>
        <xdr:cNvPr id="331" name="テキスト ボックス 330"/>
        <xdr:cNvSpPr txBox="1"/>
      </xdr:nvSpPr>
      <xdr:spPr>
        <a:xfrm>
          <a:off x="14909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148907</xdr:rowOff>
    </xdr:from>
    <xdr:to>
      <xdr:col>21</xdr:col>
      <xdr:colOff>0</xdr:colOff>
      <xdr:row>67</xdr:row>
      <xdr:rowOff>6112</xdr:rowOff>
    </xdr:to>
    <xdr:cxnSp macro="">
      <xdr:nvCxnSpPr>
        <xdr:cNvPr id="332" name="直線コネクタ 331"/>
        <xdr:cNvCxnSpPr/>
      </xdr:nvCxnSpPr>
      <xdr:spPr>
        <a:xfrm flipV="1">
          <a:off x="13512800" y="11464607"/>
          <a:ext cx="889000" cy="2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165100</xdr:rowOff>
    </xdr:from>
    <xdr:to>
      <xdr:col>21</xdr:col>
      <xdr:colOff>50800</xdr:colOff>
      <xdr:row>62</xdr:row>
      <xdr:rowOff>95250</xdr:rowOff>
    </xdr:to>
    <xdr:sp macro="" textlink="">
      <xdr:nvSpPr>
        <xdr:cNvPr id="333" name="フローチャート : 判断 332"/>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105427</xdr:rowOff>
    </xdr:from>
    <xdr:ext cx="762000" cy="259045"/>
    <xdr:sp macro="" textlink="">
      <xdr:nvSpPr>
        <xdr:cNvPr id="334" name="テキスト ボックス 333"/>
        <xdr:cNvSpPr txBox="1"/>
      </xdr:nvSpPr>
      <xdr:spPr>
        <a:xfrm>
          <a:off x="14020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140970</xdr:rowOff>
    </xdr:from>
    <xdr:to>
      <xdr:col>19</xdr:col>
      <xdr:colOff>533400</xdr:colOff>
      <xdr:row>62</xdr:row>
      <xdr:rowOff>71120</xdr:rowOff>
    </xdr:to>
    <xdr:sp macro="" textlink="">
      <xdr:nvSpPr>
        <xdr:cNvPr id="335" name="フローチャート : 判断 334"/>
        <xdr:cNvSpPr/>
      </xdr:nvSpPr>
      <xdr:spPr>
        <a:xfrm>
          <a:off x="13462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81297</xdr:rowOff>
    </xdr:from>
    <xdr:ext cx="762000" cy="259045"/>
    <xdr:sp macro="" textlink="">
      <xdr:nvSpPr>
        <xdr:cNvPr id="336" name="テキスト ボックス 335"/>
        <xdr:cNvSpPr txBox="1"/>
      </xdr:nvSpPr>
      <xdr:spPr>
        <a:xfrm>
          <a:off x="13131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66</xdr:row>
      <xdr:rowOff>66437</xdr:rowOff>
    </xdr:from>
    <xdr:to>
      <xdr:col>24</xdr:col>
      <xdr:colOff>609600</xdr:colOff>
      <xdr:row>66</xdr:row>
      <xdr:rowOff>168037</xdr:rowOff>
    </xdr:to>
    <xdr:sp macro="" textlink="">
      <xdr:nvSpPr>
        <xdr:cNvPr id="342" name="円/楕円 341"/>
        <xdr:cNvSpPr/>
      </xdr:nvSpPr>
      <xdr:spPr>
        <a:xfrm>
          <a:off x="16967200" y="1138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133764</xdr:rowOff>
    </xdr:from>
    <xdr:ext cx="762000" cy="259045"/>
    <xdr:sp macro="" textlink="">
      <xdr:nvSpPr>
        <xdr:cNvPr id="343" name="定員管理の状況該当値テキスト"/>
        <xdr:cNvSpPr txBox="1"/>
      </xdr:nvSpPr>
      <xdr:spPr>
        <a:xfrm>
          <a:off x="17106900" y="1127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16.23</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99616</xdr:rowOff>
    </xdr:from>
    <xdr:to>
      <xdr:col>23</xdr:col>
      <xdr:colOff>457200</xdr:colOff>
      <xdr:row>67</xdr:row>
      <xdr:rowOff>29766</xdr:rowOff>
    </xdr:to>
    <xdr:sp macro="" textlink="">
      <xdr:nvSpPr>
        <xdr:cNvPr id="344" name="円/楕円 343"/>
        <xdr:cNvSpPr/>
      </xdr:nvSpPr>
      <xdr:spPr>
        <a:xfrm>
          <a:off x="16129000" y="1141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14543</xdr:rowOff>
    </xdr:from>
    <xdr:ext cx="736600" cy="259045"/>
    <xdr:sp macro="" textlink="">
      <xdr:nvSpPr>
        <xdr:cNvPr id="345" name="テキスト ボックス 344"/>
        <xdr:cNvSpPr txBox="1"/>
      </xdr:nvSpPr>
      <xdr:spPr>
        <a:xfrm>
          <a:off x="15798800" y="11501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16.45</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42307</xdr:rowOff>
    </xdr:from>
    <xdr:to>
      <xdr:col>22</xdr:col>
      <xdr:colOff>254000</xdr:colOff>
      <xdr:row>66</xdr:row>
      <xdr:rowOff>143907</xdr:rowOff>
    </xdr:to>
    <xdr:sp macro="" textlink="">
      <xdr:nvSpPr>
        <xdr:cNvPr id="346" name="円/楕円 345"/>
        <xdr:cNvSpPr/>
      </xdr:nvSpPr>
      <xdr:spPr>
        <a:xfrm>
          <a:off x="15240000" y="1135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128684</xdr:rowOff>
    </xdr:from>
    <xdr:ext cx="762000" cy="259045"/>
    <xdr:sp macro="" textlink="">
      <xdr:nvSpPr>
        <xdr:cNvPr id="347" name="テキスト ボックス 346"/>
        <xdr:cNvSpPr txBox="1"/>
      </xdr:nvSpPr>
      <xdr:spPr>
        <a:xfrm>
          <a:off x="14909800" y="1144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16.07</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98107</xdr:rowOff>
    </xdr:from>
    <xdr:to>
      <xdr:col>21</xdr:col>
      <xdr:colOff>50800</xdr:colOff>
      <xdr:row>67</xdr:row>
      <xdr:rowOff>28257</xdr:rowOff>
    </xdr:to>
    <xdr:sp macro="" textlink="">
      <xdr:nvSpPr>
        <xdr:cNvPr id="348" name="円/楕円 347"/>
        <xdr:cNvSpPr/>
      </xdr:nvSpPr>
      <xdr:spPr>
        <a:xfrm>
          <a:off x="14351000" y="1141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13034</xdr:rowOff>
    </xdr:from>
    <xdr:ext cx="762000" cy="259045"/>
    <xdr:sp macro="" textlink="">
      <xdr:nvSpPr>
        <xdr:cNvPr id="349" name="テキスト ボックス 348"/>
        <xdr:cNvSpPr txBox="1"/>
      </xdr:nvSpPr>
      <xdr:spPr>
        <a:xfrm>
          <a:off x="14020800" y="1150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16.44</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126762</xdr:rowOff>
    </xdr:from>
    <xdr:to>
      <xdr:col>19</xdr:col>
      <xdr:colOff>533400</xdr:colOff>
      <xdr:row>67</xdr:row>
      <xdr:rowOff>56912</xdr:rowOff>
    </xdr:to>
    <xdr:sp macro="" textlink="">
      <xdr:nvSpPr>
        <xdr:cNvPr id="350" name="円/楕円 349"/>
        <xdr:cNvSpPr/>
      </xdr:nvSpPr>
      <xdr:spPr>
        <a:xfrm>
          <a:off x="13462000" y="1144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41689</xdr:rowOff>
    </xdr:from>
    <xdr:ext cx="762000" cy="259045"/>
    <xdr:sp macro="" textlink="">
      <xdr:nvSpPr>
        <xdr:cNvPr id="351" name="テキスト ボックス 350"/>
        <xdr:cNvSpPr txBox="1"/>
      </xdr:nvSpPr>
      <xdr:spPr>
        <a:xfrm>
          <a:off x="13131800" y="1152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新発債の抑制や合併以前の大型建設事業の償還終了に伴い、減少に転じた。</a:t>
          </a:r>
          <a:endParaRPr kumimoji="1" lang="en-US" altLang="ja-JP" sz="1300">
            <a:latin typeface="ＭＳ Ｐゴシック"/>
          </a:endParaRPr>
        </a:p>
        <a:p>
          <a:r>
            <a:rPr kumimoji="1" lang="ja-JP" altLang="en-US" sz="1300">
              <a:latin typeface="ＭＳ Ｐゴシック"/>
            </a:rPr>
            <a:t>　今後、普通交付税の合併算定替分の減額や平成２５年</a:t>
          </a:r>
          <a:r>
            <a:rPr kumimoji="1" lang="en-US" altLang="ja-JP" sz="1300">
              <a:latin typeface="ＭＳ Ｐゴシック"/>
            </a:rPr>
            <a:t>8</a:t>
          </a:r>
          <a:r>
            <a:rPr kumimoji="1" lang="ja-JP" altLang="en-US" sz="1300">
              <a:latin typeface="ＭＳ Ｐゴシック"/>
            </a:rPr>
            <a:t>月豪雨災害の起債償還開始のため増加が見込まれるが、平成</a:t>
          </a:r>
          <a:r>
            <a:rPr kumimoji="1" lang="en-US" altLang="ja-JP" sz="1300">
              <a:latin typeface="ＭＳ Ｐゴシック"/>
            </a:rPr>
            <a:t>27</a:t>
          </a:r>
          <a:r>
            <a:rPr kumimoji="1" lang="ja-JP" altLang="en-US" sz="1300">
              <a:latin typeface="ＭＳ Ｐゴシック"/>
            </a:rPr>
            <a:t>年度の繰上償還の効果があり３ヵ年平均は１５％台で推移していく見込みである。</a:t>
          </a:r>
          <a:endParaRPr kumimoji="1" lang="en-US" altLang="ja-JP" sz="1300">
            <a:latin typeface="ＭＳ Ｐゴシック"/>
          </a:endParaRPr>
        </a:p>
        <a:p>
          <a:r>
            <a:rPr kumimoji="1" lang="ja-JP" altLang="en-US" sz="1300">
              <a:latin typeface="ＭＳ Ｐゴシック"/>
            </a:rPr>
            <a:t>　引き続き新発債の抑制を行い、減少に努める。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8" name="直線コネクタ 36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9" name="テキスト ボックス 36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0" name="直線コネクタ 36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1" name="テキスト ボックス 37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2" name="直線コネクタ 37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3" name="テキスト ボックス 37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4" name="直線コネクタ 37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5" name="テキスト ボックス 37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6" name="直線コネクタ 37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7" name="テキスト ボックス 37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8" name="直線コネクタ 37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9" name="テキスト ボックス 37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1" name="テキスト ボックス 38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9374</xdr:rowOff>
    </xdr:from>
    <xdr:to>
      <xdr:col>24</xdr:col>
      <xdr:colOff>558800</xdr:colOff>
      <xdr:row>45</xdr:row>
      <xdr:rowOff>5141</xdr:rowOff>
    </xdr:to>
    <xdr:cxnSp macro="">
      <xdr:nvCxnSpPr>
        <xdr:cNvPr id="383" name="直線コネクタ 382"/>
        <xdr:cNvCxnSpPr/>
      </xdr:nvCxnSpPr>
      <xdr:spPr>
        <a:xfrm flipV="1">
          <a:off x="17018000" y="6353024"/>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148668</xdr:rowOff>
    </xdr:from>
    <xdr:ext cx="762000" cy="259045"/>
    <xdr:sp macro="" textlink="">
      <xdr:nvSpPr>
        <xdr:cNvPr id="384"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45</xdr:row>
      <xdr:rowOff>5141</xdr:rowOff>
    </xdr:from>
    <xdr:to>
      <xdr:col>24</xdr:col>
      <xdr:colOff>647700</xdr:colOff>
      <xdr:row>45</xdr:row>
      <xdr:rowOff>5141</xdr:rowOff>
    </xdr:to>
    <xdr:cxnSp macro="">
      <xdr:nvCxnSpPr>
        <xdr:cNvPr id="385" name="直線コネクタ 384"/>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95751</xdr:rowOff>
    </xdr:from>
    <xdr:ext cx="762000" cy="259045"/>
    <xdr:sp macro="" textlink="">
      <xdr:nvSpPr>
        <xdr:cNvPr id="386" name="公債費負担の状況最大値テキスト"/>
        <xdr:cNvSpPr txBox="1"/>
      </xdr:nvSpPr>
      <xdr:spPr>
        <a:xfrm>
          <a:off x="17106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37</xdr:row>
      <xdr:rowOff>9374</xdr:rowOff>
    </xdr:from>
    <xdr:to>
      <xdr:col>24</xdr:col>
      <xdr:colOff>647700</xdr:colOff>
      <xdr:row>37</xdr:row>
      <xdr:rowOff>9374</xdr:rowOff>
    </xdr:to>
    <xdr:cxnSp macro="">
      <xdr:nvCxnSpPr>
        <xdr:cNvPr id="387" name="直線コネクタ 386"/>
        <xdr:cNvCxnSpPr/>
      </xdr:nvCxnSpPr>
      <xdr:spPr>
        <a:xfrm>
          <a:off x="16929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15724</xdr:rowOff>
    </xdr:from>
    <xdr:to>
      <xdr:col>24</xdr:col>
      <xdr:colOff>558800</xdr:colOff>
      <xdr:row>44</xdr:row>
      <xdr:rowOff>96157</xdr:rowOff>
    </xdr:to>
    <xdr:cxnSp macro="">
      <xdr:nvCxnSpPr>
        <xdr:cNvPr id="388" name="直線コネクタ 387"/>
        <xdr:cNvCxnSpPr/>
      </xdr:nvCxnSpPr>
      <xdr:spPr>
        <a:xfrm flipV="1">
          <a:off x="16179800" y="7559524"/>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127199</xdr:rowOff>
    </xdr:from>
    <xdr:ext cx="762000" cy="259045"/>
    <xdr:sp macro="" textlink="">
      <xdr:nvSpPr>
        <xdr:cNvPr id="389" name="公債費負担の状況平均値テキスト"/>
        <xdr:cNvSpPr txBox="1"/>
      </xdr:nvSpPr>
      <xdr:spPr>
        <a:xfrm>
          <a:off x="17106900" y="681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110672</xdr:rowOff>
    </xdr:from>
    <xdr:to>
      <xdr:col>24</xdr:col>
      <xdr:colOff>609600</xdr:colOff>
      <xdr:row>41</xdr:row>
      <xdr:rowOff>40822</xdr:rowOff>
    </xdr:to>
    <xdr:sp macro="" textlink="">
      <xdr:nvSpPr>
        <xdr:cNvPr id="390" name="フローチャート : 判断 389"/>
        <xdr:cNvSpPr/>
      </xdr:nvSpPr>
      <xdr:spPr>
        <a:xfrm>
          <a:off x="16967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50195</xdr:rowOff>
    </xdr:from>
    <xdr:to>
      <xdr:col>23</xdr:col>
      <xdr:colOff>406400</xdr:colOff>
      <xdr:row>44</xdr:row>
      <xdr:rowOff>96157</xdr:rowOff>
    </xdr:to>
    <xdr:cxnSp macro="">
      <xdr:nvCxnSpPr>
        <xdr:cNvPr id="391" name="直線コネクタ 390"/>
        <xdr:cNvCxnSpPr/>
      </xdr:nvCxnSpPr>
      <xdr:spPr>
        <a:xfrm>
          <a:off x="15290800" y="75939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19655</xdr:rowOff>
    </xdr:from>
    <xdr:to>
      <xdr:col>23</xdr:col>
      <xdr:colOff>457200</xdr:colOff>
      <xdr:row>41</xdr:row>
      <xdr:rowOff>121255</xdr:rowOff>
    </xdr:to>
    <xdr:sp macro="" textlink="">
      <xdr:nvSpPr>
        <xdr:cNvPr id="392" name="フローチャート : 判断 391"/>
        <xdr:cNvSpPr/>
      </xdr:nvSpPr>
      <xdr:spPr>
        <a:xfrm>
          <a:off x="16129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131432</xdr:rowOff>
    </xdr:from>
    <xdr:ext cx="736600" cy="259045"/>
    <xdr:sp macro="" textlink="">
      <xdr:nvSpPr>
        <xdr:cNvPr id="393" name="テキスト ボックス 392"/>
        <xdr:cNvSpPr txBox="1"/>
      </xdr:nvSpPr>
      <xdr:spPr>
        <a:xfrm>
          <a:off x="15798800" y="681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141212</xdr:rowOff>
    </xdr:from>
    <xdr:to>
      <xdr:col>22</xdr:col>
      <xdr:colOff>203200</xdr:colOff>
      <xdr:row>44</xdr:row>
      <xdr:rowOff>50195</xdr:rowOff>
    </xdr:to>
    <xdr:cxnSp macro="">
      <xdr:nvCxnSpPr>
        <xdr:cNvPr id="394" name="直線コネクタ 393"/>
        <xdr:cNvCxnSpPr/>
      </xdr:nvCxnSpPr>
      <xdr:spPr>
        <a:xfrm>
          <a:off x="14401800" y="751356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134559</xdr:rowOff>
    </xdr:from>
    <xdr:to>
      <xdr:col>22</xdr:col>
      <xdr:colOff>254000</xdr:colOff>
      <xdr:row>42</xdr:row>
      <xdr:rowOff>64709</xdr:rowOff>
    </xdr:to>
    <xdr:sp macro="" textlink="">
      <xdr:nvSpPr>
        <xdr:cNvPr id="395" name="フローチャート : 判断 394"/>
        <xdr:cNvSpPr/>
      </xdr:nvSpPr>
      <xdr:spPr>
        <a:xfrm>
          <a:off x="15240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74886</xdr:rowOff>
    </xdr:from>
    <xdr:ext cx="762000" cy="259045"/>
    <xdr:sp macro="" textlink="">
      <xdr:nvSpPr>
        <xdr:cNvPr id="396" name="テキスト ボックス 395"/>
        <xdr:cNvSpPr txBox="1"/>
      </xdr:nvSpPr>
      <xdr:spPr>
        <a:xfrm>
          <a:off x="14909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141212</xdr:rowOff>
    </xdr:from>
    <xdr:to>
      <xdr:col>21</xdr:col>
      <xdr:colOff>0</xdr:colOff>
      <xdr:row>44</xdr:row>
      <xdr:rowOff>38705</xdr:rowOff>
    </xdr:to>
    <xdr:cxnSp macro="">
      <xdr:nvCxnSpPr>
        <xdr:cNvPr id="397" name="直線コネクタ 396"/>
        <xdr:cNvCxnSpPr/>
      </xdr:nvCxnSpPr>
      <xdr:spPr>
        <a:xfrm flipV="1">
          <a:off x="13512800" y="751356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8" name="フローチャート : 判断 397"/>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166810</xdr:rowOff>
    </xdr:from>
    <xdr:ext cx="762000" cy="259045"/>
    <xdr:sp macro="" textlink="">
      <xdr:nvSpPr>
        <xdr:cNvPr id="399" name="テキスト ボックス 398"/>
        <xdr:cNvSpPr txBox="1"/>
      </xdr:nvSpPr>
      <xdr:spPr>
        <a:xfrm>
          <a:off x="14020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400" name="フローチャート : 判断 399"/>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133246</xdr:rowOff>
    </xdr:from>
    <xdr:ext cx="762000" cy="259045"/>
    <xdr:sp macro="" textlink="">
      <xdr:nvSpPr>
        <xdr:cNvPr id="401" name="テキスト ボックス 400"/>
        <xdr:cNvSpPr txBox="1"/>
      </xdr:nvSpPr>
      <xdr:spPr>
        <a:xfrm>
          <a:off x="13131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136374</xdr:rowOff>
    </xdr:from>
    <xdr:to>
      <xdr:col>24</xdr:col>
      <xdr:colOff>609600</xdr:colOff>
      <xdr:row>44</xdr:row>
      <xdr:rowOff>66524</xdr:rowOff>
    </xdr:to>
    <xdr:sp macro="" textlink="">
      <xdr:nvSpPr>
        <xdr:cNvPr id="407" name="円/楕円 406"/>
        <xdr:cNvSpPr/>
      </xdr:nvSpPr>
      <xdr:spPr>
        <a:xfrm>
          <a:off x="16967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108451</xdr:rowOff>
    </xdr:from>
    <xdr:ext cx="762000" cy="259045"/>
    <xdr:sp macro="" textlink="">
      <xdr:nvSpPr>
        <xdr:cNvPr id="408" name="公債費負担の状況該当値テキスト"/>
        <xdr:cNvSpPr txBox="1"/>
      </xdr:nvSpPr>
      <xdr:spPr>
        <a:xfrm>
          <a:off x="17106900" y="748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45357</xdr:rowOff>
    </xdr:from>
    <xdr:to>
      <xdr:col>23</xdr:col>
      <xdr:colOff>457200</xdr:colOff>
      <xdr:row>44</xdr:row>
      <xdr:rowOff>146957</xdr:rowOff>
    </xdr:to>
    <xdr:sp macro="" textlink="">
      <xdr:nvSpPr>
        <xdr:cNvPr id="409" name="円/楕円 408"/>
        <xdr:cNvSpPr/>
      </xdr:nvSpPr>
      <xdr:spPr>
        <a:xfrm>
          <a:off x="16129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131734</xdr:rowOff>
    </xdr:from>
    <xdr:ext cx="736600" cy="259045"/>
    <xdr:sp macro="" textlink="">
      <xdr:nvSpPr>
        <xdr:cNvPr id="410" name="テキスト ボックス 409"/>
        <xdr:cNvSpPr txBox="1"/>
      </xdr:nvSpPr>
      <xdr:spPr>
        <a:xfrm>
          <a:off x="15798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170845</xdr:rowOff>
    </xdr:from>
    <xdr:to>
      <xdr:col>22</xdr:col>
      <xdr:colOff>254000</xdr:colOff>
      <xdr:row>44</xdr:row>
      <xdr:rowOff>100995</xdr:rowOff>
    </xdr:to>
    <xdr:sp macro="" textlink="">
      <xdr:nvSpPr>
        <xdr:cNvPr id="411" name="円/楕円 410"/>
        <xdr:cNvSpPr/>
      </xdr:nvSpPr>
      <xdr:spPr>
        <a:xfrm>
          <a:off x="15240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85772</xdr:rowOff>
    </xdr:from>
    <xdr:ext cx="762000" cy="259045"/>
    <xdr:sp macro="" textlink="">
      <xdr:nvSpPr>
        <xdr:cNvPr id="412" name="テキスト ボックス 411"/>
        <xdr:cNvSpPr txBox="1"/>
      </xdr:nvSpPr>
      <xdr:spPr>
        <a:xfrm>
          <a:off x="14909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90412</xdr:rowOff>
    </xdr:from>
    <xdr:to>
      <xdr:col>21</xdr:col>
      <xdr:colOff>50800</xdr:colOff>
      <xdr:row>44</xdr:row>
      <xdr:rowOff>20562</xdr:rowOff>
    </xdr:to>
    <xdr:sp macro="" textlink="">
      <xdr:nvSpPr>
        <xdr:cNvPr id="413" name="円/楕円 412"/>
        <xdr:cNvSpPr/>
      </xdr:nvSpPr>
      <xdr:spPr>
        <a:xfrm>
          <a:off x="14351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5339</xdr:rowOff>
    </xdr:from>
    <xdr:ext cx="762000" cy="259045"/>
    <xdr:sp macro="" textlink="">
      <xdr:nvSpPr>
        <xdr:cNvPr id="414" name="テキスト ボックス 413"/>
        <xdr:cNvSpPr txBox="1"/>
      </xdr:nvSpPr>
      <xdr:spPr>
        <a:xfrm>
          <a:off x="14020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159355</xdr:rowOff>
    </xdr:from>
    <xdr:to>
      <xdr:col>19</xdr:col>
      <xdr:colOff>533400</xdr:colOff>
      <xdr:row>44</xdr:row>
      <xdr:rowOff>89505</xdr:rowOff>
    </xdr:to>
    <xdr:sp macro="" textlink="">
      <xdr:nvSpPr>
        <xdr:cNvPr id="415" name="円/楕円 414"/>
        <xdr:cNvSpPr/>
      </xdr:nvSpPr>
      <xdr:spPr>
        <a:xfrm>
          <a:off x="13462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74282</xdr:rowOff>
    </xdr:from>
    <xdr:ext cx="762000" cy="259045"/>
    <xdr:sp macro="" textlink="">
      <xdr:nvSpPr>
        <xdr:cNvPr id="416" name="テキスト ボックス 415"/>
        <xdr:cNvSpPr txBox="1"/>
      </xdr:nvSpPr>
      <xdr:spPr>
        <a:xfrm>
          <a:off x="13131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合併に伴う普通建設事業の財源として、有利な起債を用いた事業を多く行ったために類似団体と比較して高い値となっている。</a:t>
          </a:r>
          <a:endParaRPr kumimoji="1" lang="en-US" altLang="ja-JP" sz="1300">
            <a:latin typeface="ＭＳ Ｐゴシック"/>
          </a:endParaRPr>
        </a:p>
        <a:p>
          <a:r>
            <a:rPr kumimoji="1" lang="ja-JP" altLang="en-US" sz="1300">
              <a:latin typeface="ＭＳ Ｐゴシック"/>
            </a:rPr>
            <a:t>　近年、普通建設事業に充てる起債額を抑えていることにより起債残高が減少しており減少傾向にある。</a:t>
          </a:r>
          <a:endParaRPr kumimoji="1" lang="en-US" altLang="ja-JP" sz="1300">
            <a:latin typeface="ＭＳ Ｐゴシック"/>
          </a:endParaRPr>
        </a:p>
        <a:p>
          <a:r>
            <a:rPr kumimoji="1" lang="ja-JP" altLang="en-US" sz="1300">
              <a:latin typeface="ＭＳ Ｐゴシック"/>
            </a:rPr>
            <a:t>　ただし、普通交付税額の合併算定替分の減額により、算定上の分母が小さくなることが想定される。また、事務組合においてごみ処理施設の整備（</a:t>
          </a:r>
          <a:r>
            <a:rPr kumimoji="1" lang="en-US" altLang="ja-JP" sz="1300">
              <a:latin typeface="ＭＳ Ｐゴシック"/>
            </a:rPr>
            <a:t>H</a:t>
          </a:r>
          <a:r>
            <a:rPr kumimoji="1" lang="ja-JP" altLang="en-US" sz="1300">
              <a:latin typeface="ＭＳ Ｐゴシック"/>
            </a:rPr>
            <a:t>２９～３４年度）が予定されており、比率の上昇に影響を与えると考えられる。</a:t>
          </a:r>
          <a:endParaRPr kumimoji="1" lang="en-US" altLang="ja-JP" sz="1300">
            <a:latin typeface="ＭＳ Ｐゴシック"/>
          </a:endParaRPr>
        </a:p>
        <a:p>
          <a:r>
            <a:rPr kumimoji="1" lang="ja-JP" altLang="en-US" sz="1300">
              <a:latin typeface="ＭＳ Ｐゴシック"/>
            </a:rPr>
            <a:t>　今後も、新発債の制限を継続し、将来負担比率を悪化させないように努める。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3" name="直線コネクタ 43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4" name="テキスト ボックス 43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5" name="直線コネクタ 43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6" name="テキスト ボックス 43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7" name="直線コネクタ 43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8" name="テキスト ボックス 43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9" name="直線コネクタ 43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40" name="テキスト ボックス 43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1" name="直線コネクタ 44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2" name="テキスト ボックス 44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7832</xdr:rowOff>
    </xdr:to>
    <xdr:cxnSp macro="">
      <xdr:nvCxnSpPr>
        <xdr:cNvPr id="445" name="直線コネクタ 444"/>
        <xdr:cNvCxnSpPr/>
      </xdr:nvCxnSpPr>
      <xdr:spPr>
        <a:xfrm flipV="1">
          <a:off x="17018000" y="2370667"/>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151359</xdr:rowOff>
    </xdr:from>
    <xdr:ext cx="762000" cy="259045"/>
    <xdr:sp macro="" textlink="">
      <xdr:nvSpPr>
        <xdr:cNvPr id="446" name="将来負担の状況最小値テキスト"/>
        <xdr:cNvSpPr txBox="1"/>
      </xdr:nvSpPr>
      <xdr:spPr>
        <a:xfrm>
          <a:off x="17106900" y="392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196.5</a:t>
          </a:r>
          <a:endParaRPr kumimoji="1" lang="ja-JP" altLang="en-US" sz="1000" b="1">
            <a:latin typeface="ＭＳ Ｐゴシック"/>
          </a:endParaRPr>
        </a:p>
      </xdr:txBody>
    </xdr:sp>
    <xdr:clientData/>
  </xdr:oneCellAnchor>
  <xdr:twoCellAnchor>
    <xdr:from>
      <xdr:col>24</xdr:col>
      <xdr:colOff>469900</xdr:colOff>
      <xdr:row>23</xdr:row>
      <xdr:rowOff>7832</xdr:rowOff>
    </xdr:from>
    <xdr:to>
      <xdr:col>24</xdr:col>
      <xdr:colOff>647700</xdr:colOff>
      <xdr:row>23</xdr:row>
      <xdr:rowOff>7832</xdr:rowOff>
    </xdr:to>
    <xdr:cxnSp macro="">
      <xdr:nvCxnSpPr>
        <xdr:cNvPr id="447" name="直線コネクタ 446"/>
        <xdr:cNvCxnSpPr/>
      </xdr:nvCxnSpPr>
      <xdr:spPr>
        <a:xfrm>
          <a:off x="16929100" y="395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9" name="直線コネクタ 44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138642</xdr:rowOff>
    </xdr:from>
    <xdr:to>
      <xdr:col>24</xdr:col>
      <xdr:colOff>558800</xdr:colOff>
      <xdr:row>20</xdr:row>
      <xdr:rowOff>114384</xdr:rowOff>
    </xdr:to>
    <xdr:cxnSp macro="">
      <xdr:nvCxnSpPr>
        <xdr:cNvPr id="450" name="直線コネクタ 449"/>
        <xdr:cNvCxnSpPr/>
      </xdr:nvCxnSpPr>
      <xdr:spPr>
        <a:xfrm flipV="1">
          <a:off x="16179800" y="3396192"/>
          <a:ext cx="838200" cy="14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66946</xdr:rowOff>
    </xdr:from>
    <xdr:ext cx="762000" cy="259045"/>
    <xdr:sp macro="" textlink="">
      <xdr:nvSpPr>
        <xdr:cNvPr id="451" name="将来負担の状況平均値テキスト"/>
        <xdr:cNvSpPr txBox="1"/>
      </xdr:nvSpPr>
      <xdr:spPr>
        <a:xfrm>
          <a:off x="17106900" y="2638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50419</xdr:rowOff>
    </xdr:from>
    <xdr:to>
      <xdr:col>24</xdr:col>
      <xdr:colOff>609600</xdr:colOff>
      <xdr:row>16</xdr:row>
      <xdr:rowOff>152019</xdr:rowOff>
    </xdr:to>
    <xdr:sp macro="" textlink="">
      <xdr:nvSpPr>
        <xdr:cNvPr id="452" name="フローチャート : 判断 451"/>
        <xdr:cNvSpPr/>
      </xdr:nvSpPr>
      <xdr:spPr>
        <a:xfrm>
          <a:off x="169672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114384</xdr:rowOff>
    </xdr:from>
    <xdr:to>
      <xdr:col>23</xdr:col>
      <xdr:colOff>406400</xdr:colOff>
      <xdr:row>21</xdr:row>
      <xdr:rowOff>19346</xdr:rowOff>
    </xdr:to>
    <xdr:cxnSp macro="">
      <xdr:nvCxnSpPr>
        <xdr:cNvPr id="453" name="直線コネクタ 452"/>
        <xdr:cNvCxnSpPr/>
      </xdr:nvCxnSpPr>
      <xdr:spPr>
        <a:xfrm flipV="1">
          <a:off x="15290800" y="3543384"/>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11007</xdr:rowOff>
    </xdr:from>
    <xdr:to>
      <xdr:col>23</xdr:col>
      <xdr:colOff>457200</xdr:colOff>
      <xdr:row>16</xdr:row>
      <xdr:rowOff>112607</xdr:rowOff>
    </xdr:to>
    <xdr:sp macro="" textlink="">
      <xdr:nvSpPr>
        <xdr:cNvPr id="454" name="フローチャート : 判断 453"/>
        <xdr:cNvSpPr/>
      </xdr:nvSpPr>
      <xdr:spPr>
        <a:xfrm>
          <a:off x="16129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122784</xdr:rowOff>
    </xdr:from>
    <xdr:ext cx="736600" cy="259045"/>
    <xdr:sp macro="" textlink="">
      <xdr:nvSpPr>
        <xdr:cNvPr id="455" name="テキスト ボックス 454"/>
        <xdr:cNvSpPr txBox="1"/>
      </xdr:nvSpPr>
      <xdr:spPr>
        <a:xfrm>
          <a:off x="15798800" y="252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152188</xdr:rowOff>
    </xdr:from>
    <xdr:to>
      <xdr:col>22</xdr:col>
      <xdr:colOff>203200</xdr:colOff>
      <xdr:row>21</xdr:row>
      <xdr:rowOff>19346</xdr:rowOff>
    </xdr:to>
    <xdr:cxnSp macro="">
      <xdr:nvCxnSpPr>
        <xdr:cNvPr id="456" name="直線コネクタ 455"/>
        <xdr:cNvCxnSpPr/>
      </xdr:nvCxnSpPr>
      <xdr:spPr>
        <a:xfrm>
          <a:off x="14401800" y="358118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20659</xdr:rowOff>
    </xdr:from>
    <xdr:to>
      <xdr:col>22</xdr:col>
      <xdr:colOff>254000</xdr:colOff>
      <xdr:row>16</xdr:row>
      <xdr:rowOff>122259</xdr:rowOff>
    </xdr:to>
    <xdr:sp macro="" textlink="">
      <xdr:nvSpPr>
        <xdr:cNvPr id="457" name="フローチャート : 判断 456"/>
        <xdr:cNvSpPr/>
      </xdr:nvSpPr>
      <xdr:spPr>
        <a:xfrm>
          <a:off x="15240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132436</xdr:rowOff>
    </xdr:from>
    <xdr:ext cx="762000" cy="259045"/>
    <xdr:sp macro="" textlink="">
      <xdr:nvSpPr>
        <xdr:cNvPr id="458" name="テキスト ボックス 457"/>
        <xdr:cNvSpPr txBox="1"/>
      </xdr:nvSpPr>
      <xdr:spPr>
        <a:xfrm>
          <a:off x="14909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152188</xdr:rowOff>
    </xdr:from>
    <xdr:to>
      <xdr:col>21</xdr:col>
      <xdr:colOff>0</xdr:colOff>
      <xdr:row>21</xdr:row>
      <xdr:rowOff>9694</xdr:rowOff>
    </xdr:to>
    <xdr:cxnSp macro="">
      <xdr:nvCxnSpPr>
        <xdr:cNvPr id="459" name="直線コネクタ 458"/>
        <xdr:cNvCxnSpPr/>
      </xdr:nvCxnSpPr>
      <xdr:spPr>
        <a:xfrm flipV="1">
          <a:off x="13512800" y="358118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97070</xdr:rowOff>
    </xdr:from>
    <xdr:to>
      <xdr:col>21</xdr:col>
      <xdr:colOff>50800</xdr:colOff>
      <xdr:row>17</xdr:row>
      <xdr:rowOff>27220</xdr:rowOff>
    </xdr:to>
    <xdr:sp macro="" textlink="">
      <xdr:nvSpPr>
        <xdr:cNvPr id="460" name="フローチャート : 判断 459"/>
        <xdr:cNvSpPr/>
      </xdr:nvSpPr>
      <xdr:spPr>
        <a:xfrm>
          <a:off x="14351000" y="284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37397</xdr:rowOff>
    </xdr:from>
    <xdr:ext cx="762000" cy="259045"/>
    <xdr:sp macro="" textlink="">
      <xdr:nvSpPr>
        <xdr:cNvPr id="461" name="テキスト ボックス 460"/>
        <xdr:cNvSpPr txBox="1"/>
      </xdr:nvSpPr>
      <xdr:spPr>
        <a:xfrm>
          <a:off x="14020800" y="260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6858</xdr:rowOff>
    </xdr:from>
    <xdr:to>
      <xdr:col>19</xdr:col>
      <xdr:colOff>533400</xdr:colOff>
      <xdr:row>17</xdr:row>
      <xdr:rowOff>108458</xdr:rowOff>
    </xdr:to>
    <xdr:sp macro="" textlink="">
      <xdr:nvSpPr>
        <xdr:cNvPr id="462" name="フローチャート : 判断 461"/>
        <xdr:cNvSpPr/>
      </xdr:nvSpPr>
      <xdr:spPr>
        <a:xfrm>
          <a:off x="13462000" y="292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118635</xdr:rowOff>
    </xdr:from>
    <xdr:ext cx="762000" cy="259045"/>
    <xdr:sp macro="" textlink="">
      <xdr:nvSpPr>
        <xdr:cNvPr id="463" name="テキスト ボックス 462"/>
        <xdr:cNvSpPr txBox="1"/>
      </xdr:nvSpPr>
      <xdr:spPr>
        <a:xfrm>
          <a:off x="13131800" y="269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87842</xdr:rowOff>
    </xdr:from>
    <xdr:to>
      <xdr:col>24</xdr:col>
      <xdr:colOff>609600</xdr:colOff>
      <xdr:row>20</xdr:row>
      <xdr:rowOff>17992</xdr:rowOff>
    </xdr:to>
    <xdr:sp macro="" textlink="">
      <xdr:nvSpPr>
        <xdr:cNvPr id="469" name="円/楕円 468"/>
        <xdr:cNvSpPr/>
      </xdr:nvSpPr>
      <xdr:spPr>
        <a:xfrm>
          <a:off x="16967200" y="334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59919</xdr:rowOff>
    </xdr:from>
    <xdr:ext cx="762000" cy="259045"/>
    <xdr:sp macro="" textlink="">
      <xdr:nvSpPr>
        <xdr:cNvPr id="470" name="将来負担の状況該当値テキスト"/>
        <xdr:cNvSpPr txBox="1"/>
      </xdr:nvSpPr>
      <xdr:spPr>
        <a:xfrm>
          <a:off x="17106900" y="331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127.5</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63584</xdr:rowOff>
    </xdr:from>
    <xdr:to>
      <xdr:col>23</xdr:col>
      <xdr:colOff>457200</xdr:colOff>
      <xdr:row>20</xdr:row>
      <xdr:rowOff>165184</xdr:rowOff>
    </xdr:to>
    <xdr:sp macro="" textlink="">
      <xdr:nvSpPr>
        <xdr:cNvPr id="471" name="円/楕円 470"/>
        <xdr:cNvSpPr/>
      </xdr:nvSpPr>
      <xdr:spPr>
        <a:xfrm>
          <a:off x="16129000" y="349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149961</xdr:rowOff>
    </xdr:from>
    <xdr:ext cx="736600" cy="259045"/>
    <xdr:sp macro="" textlink="">
      <xdr:nvSpPr>
        <xdr:cNvPr id="472" name="テキスト ボックス 471"/>
        <xdr:cNvSpPr txBox="1"/>
      </xdr:nvSpPr>
      <xdr:spPr>
        <a:xfrm>
          <a:off x="15798800" y="3578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145.8</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139996</xdr:rowOff>
    </xdr:from>
    <xdr:to>
      <xdr:col>22</xdr:col>
      <xdr:colOff>254000</xdr:colOff>
      <xdr:row>21</xdr:row>
      <xdr:rowOff>70146</xdr:rowOff>
    </xdr:to>
    <xdr:sp macro="" textlink="">
      <xdr:nvSpPr>
        <xdr:cNvPr id="473" name="円/楕円 472"/>
        <xdr:cNvSpPr/>
      </xdr:nvSpPr>
      <xdr:spPr>
        <a:xfrm>
          <a:off x="15240000" y="356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54923</xdr:rowOff>
    </xdr:from>
    <xdr:ext cx="762000" cy="259045"/>
    <xdr:sp macro="" textlink="">
      <xdr:nvSpPr>
        <xdr:cNvPr id="474" name="テキスト ボックス 473"/>
        <xdr:cNvSpPr txBox="1"/>
      </xdr:nvSpPr>
      <xdr:spPr>
        <a:xfrm>
          <a:off x="14909800" y="365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155.3</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101388</xdr:rowOff>
    </xdr:from>
    <xdr:to>
      <xdr:col>21</xdr:col>
      <xdr:colOff>50800</xdr:colOff>
      <xdr:row>21</xdr:row>
      <xdr:rowOff>31538</xdr:rowOff>
    </xdr:to>
    <xdr:sp macro="" textlink="">
      <xdr:nvSpPr>
        <xdr:cNvPr id="475" name="円/楕円 474"/>
        <xdr:cNvSpPr/>
      </xdr:nvSpPr>
      <xdr:spPr>
        <a:xfrm>
          <a:off x="14351000" y="353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16315</xdr:rowOff>
    </xdr:from>
    <xdr:ext cx="762000" cy="259045"/>
    <xdr:sp macro="" textlink="">
      <xdr:nvSpPr>
        <xdr:cNvPr id="476" name="テキスト ボックス 475"/>
        <xdr:cNvSpPr txBox="1"/>
      </xdr:nvSpPr>
      <xdr:spPr>
        <a:xfrm>
          <a:off x="14020800" y="361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150.5</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130344</xdr:rowOff>
    </xdr:from>
    <xdr:to>
      <xdr:col>19</xdr:col>
      <xdr:colOff>533400</xdr:colOff>
      <xdr:row>21</xdr:row>
      <xdr:rowOff>60494</xdr:rowOff>
    </xdr:to>
    <xdr:sp macro="" textlink="">
      <xdr:nvSpPr>
        <xdr:cNvPr id="477" name="円/楕円 476"/>
        <xdr:cNvSpPr/>
      </xdr:nvSpPr>
      <xdr:spPr>
        <a:xfrm>
          <a:off x="13462000" y="355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45271</xdr:rowOff>
    </xdr:from>
    <xdr:ext cx="762000" cy="259045"/>
    <xdr:sp macro="" textlink="">
      <xdr:nvSpPr>
        <xdr:cNvPr id="478" name="テキスト ボックス 477"/>
        <xdr:cNvSpPr txBox="1"/>
      </xdr:nvSpPr>
      <xdr:spPr>
        <a:xfrm>
          <a:off x="13131800" y="3645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島根県邑南町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11,334
11,256
419.29
14,664,894
14,304,469
312,927
7,622,831
15,420,792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127.5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類似団体と比較して人口当たりの交付税が大きいため、人口一人当たり人件費は類似団体平均を上回っているが経常収支比率は低く抑えられている。</a:t>
          </a:r>
          <a:endParaRPr kumimoji="1" lang="en-US" altLang="ja-JP" sz="1200">
            <a:latin typeface="ＭＳ Ｐゴシック"/>
          </a:endParaRPr>
        </a:p>
        <a:p>
          <a:r>
            <a:rPr kumimoji="1" lang="ja-JP" altLang="en-US" sz="1200">
              <a:latin typeface="ＭＳ Ｐゴシック"/>
            </a:rPr>
            <a:t>　指定管理などにより民間に移管した施設に職員を派遣しているため人件費としては計上されず、これらに対する委託料等の内人件費相当額が物件費を増加させる一因となっているが、今後の施設派遣制度終了に伴う人件費の増額と、普通交付税の合併算定替の減額によって経常収支比率が増加する恐れ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48078</xdr:rowOff>
    </xdr:from>
    <xdr:to>
      <xdr:col>7</xdr:col>
      <xdr:colOff>15875</xdr:colOff>
      <xdr:row>41</xdr:row>
      <xdr:rowOff>146050</xdr:rowOff>
    </xdr:to>
    <xdr:cxnSp macro="">
      <xdr:nvCxnSpPr>
        <xdr:cNvPr id="63" name="直線コネクタ 62"/>
        <xdr:cNvCxnSpPr/>
      </xdr:nvCxnSpPr>
      <xdr:spPr>
        <a:xfrm flipV="1">
          <a:off x="4826000" y="5705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6</xdr:col>
      <xdr:colOff>612775</xdr:colOff>
      <xdr:row>33</xdr:row>
      <xdr:rowOff>48078</xdr:rowOff>
    </xdr:from>
    <xdr:to>
      <xdr:col>7</xdr:col>
      <xdr:colOff>104775</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23586</xdr:rowOff>
    </xdr:from>
    <xdr:to>
      <xdr:col>7</xdr:col>
      <xdr:colOff>15875</xdr:colOff>
      <xdr:row>36</xdr:row>
      <xdr:rowOff>78014</xdr:rowOff>
    </xdr:to>
    <xdr:cxnSp macro="">
      <xdr:nvCxnSpPr>
        <xdr:cNvPr id="68" name="直線コネクタ 67"/>
        <xdr:cNvCxnSpPr/>
      </xdr:nvCxnSpPr>
      <xdr:spPr>
        <a:xfrm>
          <a:off x="3987800" y="6195786"/>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9"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107950</xdr:rowOff>
    </xdr:from>
    <xdr:to>
      <xdr:col>5</xdr:col>
      <xdr:colOff>549275</xdr:colOff>
      <xdr:row>36</xdr:row>
      <xdr:rowOff>23586</xdr:rowOff>
    </xdr:to>
    <xdr:cxnSp macro="">
      <xdr:nvCxnSpPr>
        <xdr:cNvPr id="71" name="直線コネクタ 70"/>
        <xdr:cNvCxnSpPr/>
      </xdr:nvCxnSpPr>
      <xdr:spPr>
        <a:xfrm>
          <a:off x="3098800" y="61087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21772</xdr:rowOff>
    </xdr:from>
    <xdr:to>
      <xdr:col>5</xdr:col>
      <xdr:colOff>600075</xdr:colOff>
      <xdr:row>38</xdr:row>
      <xdr:rowOff>123372</xdr:rowOff>
    </xdr:to>
    <xdr:sp macro="" textlink="">
      <xdr:nvSpPr>
        <xdr:cNvPr id="72" name="フローチャート : 判断 71"/>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108149</xdr:rowOff>
    </xdr:from>
    <xdr:ext cx="736600" cy="259045"/>
    <xdr:sp macro="" textlink="">
      <xdr:nvSpPr>
        <xdr:cNvPr id="73" name="テキスト ボックス 72"/>
        <xdr:cNvSpPr txBox="1"/>
      </xdr:nvSpPr>
      <xdr:spPr>
        <a:xfrm>
          <a:off x="3606800" y="662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107950</xdr:rowOff>
    </xdr:from>
    <xdr:to>
      <xdr:col>4</xdr:col>
      <xdr:colOff>346075</xdr:colOff>
      <xdr:row>35</xdr:row>
      <xdr:rowOff>140607</xdr:rowOff>
    </xdr:to>
    <xdr:cxnSp macro="">
      <xdr:nvCxnSpPr>
        <xdr:cNvPr id="74" name="直線コネクタ 73"/>
        <xdr:cNvCxnSpPr/>
      </xdr:nvCxnSpPr>
      <xdr:spPr>
        <a:xfrm flipV="1">
          <a:off x="2209800" y="6108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5" name="フローチャート : 判断 74"/>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53720</xdr:rowOff>
    </xdr:from>
    <xdr:ext cx="762000" cy="259045"/>
    <xdr:sp macro="" textlink="">
      <xdr:nvSpPr>
        <xdr:cNvPr id="76" name="テキスト ボックス 75"/>
        <xdr:cNvSpPr txBox="1"/>
      </xdr:nvSpPr>
      <xdr:spPr>
        <a:xfrm>
          <a:off x="2717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140607</xdr:rowOff>
    </xdr:from>
    <xdr:to>
      <xdr:col>3</xdr:col>
      <xdr:colOff>142875</xdr:colOff>
      <xdr:row>36</xdr:row>
      <xdr:rowOff>45357</xdr:rowOff>
    </xdr:to>
    <xdr:cxnSp macro="">
      <xdr:nvCxnSpPr>
        <xdr:cNvPr id="77" name="直線コネクタ 76"/>
        <xdr:cNvCxnSpPr/>
      </xdr:nvCxnSpPr>
      <xdr:spPr>
        <a:xfrm flipV="1">
          <a:off x="1320800" y="6141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8" name="フローチャート : 判断 77"/>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119034</xdr:rowOff>
    </xdr:from>
    <xdr:ext cx="762000" cy="259045"/>
    <xdr:sp macro="" textlink="">
      <xdr:nvSpPr>
        <xdr:cNvPr id="79" name="テキスト ボックス 78"/>
        <xdr:cNvSpPr txBox="1"/>
      </xdr:nvSpPr>
      <xdr:spPr>
        <a:xfrm>
          <a:off x="1828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108857</xdr:rowOff>
    </xdr:from>
    <xdr:to>
      <xdr:col>1</xdr:col>
      <xdr:colOff>676275</xdr:colOff>
      <xdr:row>39</xdr:row>
      <xdr:rowOff>39007</xdr:rowOff>
    </xdr:to>
    <xdr:sp macro="" textlink="">
      <xdr:nvSpPr>
        <xdr:cNvPr id="80" name="フローチャート : 判断 79"/>
        <xdr:cNvSpPr/>
      </xdr:nvSpPr>
      <xdr:spPr>
        <a:xfrm>
          <a:off x="1270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23784</xdr:rowOff>
    </xdr:from>
    <xdr:ext cx="762000" cy="259045"/>
    <xdr:sp macro="" textlink="">
      <xdr:nvSpPr>
        <xdr:cNvPr id="81" name="テキスト ボックス 80"/>
        <xdr:cNvSpPr txBox="1"/>
      </xdr:nvSpPr>
      <xdr:spPr>
        <a:xfrm>
          <a:off x="939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27214</xdr:rowOff>
    </xdr:from>
    <xdr:to>
      <xdr:col>7</xdr:col>
      <xdr:colOff>66675</xdr:colOff>
      <xdr:row>36</xdr:row>
      <xdr:rowOff>128814</xdr:rowOff>
    </xdr:to>
    <xdr:sp macro="" textlink="">
      <xdr:nvSpPr>
        <xdr:cNvPr id="87" name="円/楕円 86"/>
        <xdr:cNvSpPr/>
      </xdr:nvSpPr>
      <xdr:spPr>
        <a:xfrm>
          <a:off x="47752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43741</xdr:rowOff>
    </xdr:from>
    <xdr:ext cx="762000" cy="259045"/>
    <xdr:sp macro="" textlink="">
      <xdr:nvSpPr>
        <xdr:cNvPr id="88" name="人件費該当値テキスト"/>
        <xdr:cNvSpPr txBox="1"/>
      </xdr:nvSpPr>
      <xdr:spPr>
        <a:xfrm>
          <a:off x="49149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144236</xdr:rowOff>
    </xdr:from>
    <xdr:to>
      <xdr:col>5</xdr:col>
      <xdr:colOff>600075</xdr:colOff>
      <xdr:row>36</xdr:row>
      <xdr:rowOff>74386</xdr:rowOff>
    </xdr:to>
    <xdr:sp macro="" textlink="">
      <xdr:nvSpPr>
        <xdr:cNvPr id="89" name="円/楕円 88"/>
        <xdr:cNvSpPr/>
      </xdr:nvSpPr>
      <xdr:spPr>
        <a:xfrm>
          <a:off x="3937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84563</xdr:rowOff>
    </xdr:from>
    <xdr:ext cx="736600" cy="259045"/>
    <xdr:sp macro="" textlink="">
      <xdr:nvSpPr>
        <xdr:cNvPr id="90" name="テキスト ボックス 89"/>
        <xdr:cNvSpPr txBox="1"/>
      </xdr:nvSpPr>
      <xdr:spPr>
        <a:xfrm>
          <a:off x="3606800" y="591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57150</xdr:rowOff>
    </xdr:from>
    <xdr:to>
      <xdr:col>4</xdr:col>
      <xdr:colOff>396875</xdr:colOff>
      <xdr:row>35</xdr:row>
      <xdr:rowOff>158750</xdr:rowOff>
    </xdr:to>
    <xdr:sp macro="" textlink="">
      <xdr:nvSpPr>
        <xdr:cNvPr id="91" name="円/楕円 90"/>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168927</xdr:rowOff>
    </xdr:from>
    <xdr:ext cx="762000" cy="259045"/>
    <xdr:sp macro="" textlink="">
      <xdr:nvSpPr>
        <xdr:cNvPr id="92" name="テキスト ボックス 91"/>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89807</xdr:rowOff>
    </xdr:from>
    <xdr:to>
      <xdr:col>3</xdr:col>
      <xdr:colOff>193675</xdr:colOff>
      <xdr:row>36</xdr:row>
      <xdr:rowOff>19957</xdr:rowOff>
    </xdr:to>
    <xdr:sp macro="" textlink="">
      <xdr:nvSpPr>
        <xdr:cNvPr id="93" name="円/楕円 92"/>
        <xdr:cNvSpPr/>
      </xdr:nvSpPr>
      <xdr:spPr>
        <a:xfrm>
          <a:off x="2159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30134</xdr:rowOff>
    </xdr:from>
    <xdr:ext cx="762000" cy="259045"/>
    <xdr:sp macro="" textlink="">
      <xdr:nvSpPr>
        <xdr:cNvPr id="94" name="テキスト ボックス 93"/>
        <xdr:cNvSpPr txBox="1"/>
      </xdr:nvSpPr>
      <xdr:spPr>
        <a:xfrm>
          <a:off x="1828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166007</xdr:rowOff>
    </xdr:from>
    <xdr:to>
      <xdr:col>1</xdr:col>
      <xdr:colOff>676275</xdr:colOff>
      <xdr:row>36</xdr:row>
      <xdr:rowOff>96157</xdr:rowOff>
    </xdr:to>
    <xdr:sp macro="" textlink="">
      <xdr:nvSpPr>
        <xdr:cNvPr id="95" name="円/楕円 94"/>
        <xdr:cNvSpPr/>
      </xdr:nvSpPr>
      <xdr:spPr>
        <a:xfrm>
          <a:off x="1270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106334</xdr:rowOff>
    </xdr:from>
    <xdr:ext cx="762000" cy="259045"/>
    <xdr:sp macro="" textlink="">
      <xdr:nvSpPr>
        <xdr:cNvPr id="96" name="テキスト ボックス 95"/>
        <xdr:cNvSpPr txBox="1"/>
      </xdr:nvSpPr>
      <xdr:spPr>
        <a:xfrm>
          <a:off x="939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合併以前より、</a:t>
          </a:r>
          <a:r>
            <a:rPr kumimoji="1" lang="en-US" altLang="ja-JP" sz="1200">
              <a:latin typeface="ＭＳ Ｐゴシック"/>
            </a:rPr>
            <a:t>3</a:t>
          </a:r>
          <a:r>
            <a:rPr kumimoji="1" lang="ja-JP" altLang="en-US" sz="1200">
              <a:latin typeface="ＭＳ Ｐゴシック"/>
            </a:rPr>
            <a:t>町村が福祉施策に重点を置いていたため、町内に多くの福祉施設を抱えていた。</a:t>
          </a:r>
          <a:endParaRPr kumimoji="1" lang="en-US" altLang="ja-JP" sz="1200">
            <a:latin typeface="ＭＳ Ｐゴシック"/>
          </a:endParaRPr>
        </a:p>
        <a:p>
          <a:r>
            <a:rPr kumimoji="1" lang="ja-JP" altLang="en-US" sz="1200">
              <a:latin typeface="ＭＳ Ｐゴシック"/>
            </a:rPr>
            <a:t>　合併以後、それらの施設を指定管理により運営し、多くの職員を派遣していたため類似団体と比較して委託料が多くなっていたが、定員適正化計画に従い派遣職員を減らし委託料の抑制を行っており、平成</a:t>
          </a:r>
          <a:r>
            <a:rPr kumimoji="1" lang="en-US" altLang="ja-JP" sz="1200">
              <a:latin typeface="ＭＳ Ｐゴシック"/>
            </a:rPr>
            <a:t>29</a:t>
          </a:r>
          <a:r>
            <a:rPr kumimoji="1" lang="ja-JP" altLang="en-US" sz="1200">
              <a:latin typeface="ＭＳ Ｐゴシック"/>
            </a:rPr>
            <a:t>年度末には派遣制度の終了を予定している。このことにより類似団体と同等となっている。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165100</xdr:rowOff>
    </xdr:from>
    <xdr:to>
      <xdr:col>24</xdr:col>
      <xdr:colOff>31750</xdr:colOff>
      <xdr:row>22</xdr:row>
      <xdr:rowOff>38100</xdr:rowOff>
    </xdr:to>
    <xdr:cxnSp macro="">
      <xdr:nvCxnSpPr>
        <xdr:cNvPr id="124" name="直線コネクタ 123"/>
        <xdr:cNvCxnSpPr/>
      </xdr:nvCxnSpPr>
      <xdr:spPr>
        <a:xfrm flipV="1">
          <a:off x="16510000" y="2222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10177</xdr:rowOff>
    </xdr:from>
    <xdr:ext cx="762000" cy="259045"/>
    <xdr:sp macro="" textlink="">
      <xdr:nvSpPr>
        <xdr:cNvPr id="125"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628650</xdr:colOff>
      <xdr:row>22</xdr:row>
      <xdr:rowOff>38100</xdr:rowOff>
    </xdr:from>
    <xdr:to>
      <xdr:col>24</xdr:col>
      <xdr:colOff>120650</xdr:colOff>
      <xdr:row>22</xdr:row>
      <xdr:rowOff>38100</xdr:rowOff>
    </xdr:to>
    <xdr:cxnSp macro="">
      <xdr:nvCxnSpPr>
        <xdr:cNvPr id="126" name="直線コネクタ 125"/>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12</xdr:row>
      <xdr:rowOff>165100</xdr:rowOff>
    </xdr:from>
    <xdr:to>
      <xdr:col>24</xdr:col>
      <xdr:colOff>120650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152400</xdr:rowOff>
    </xdr:from>
    <xdr:to>
      <xdr:col>24</xdr:col>
      <xdr:colOff>31750</xdr:colOff>
      <xdr:row>17</xdr:row>
      <xdr:rowOff>6350</xdr:rowOff>
    </xdr:to>
    <xdr:cxnSp macro="">
      <xdr:nvCxnSpPr>
        <xdr:cNvPr id="129" name="直線コネクタ 128"/>
        <xdr:cNvCxnSpPr/>
      </xdr:nvCxnSpPr>
      <xdr:spPr>
        <a:xfrm flipV="1">
          <a:off x="15671800" y="2895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54627</xdr:rowOff>
    </xdr:from>
    <xdr:ext cx="762000" cy="259045"/>
    <xdr:sp macro="" textlink="">
      <xdr:nvSpPr>
        <xdr:cNvPr id="130" name="物件費平均値テキスト"/>
        <xdr:cNvSpPr txBox="1"/>
      </xdr:nvSpPr>
      <xdr:spPr>
        <a:xfrm>
          <a:off x="16598900" y="296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82550</xdr:rowOff>
    </xdr:from>
    <xdr:to>
      <xdr:col>24</xdr:col>
      <xdr:colOff>82550</xdr:colOff>
      <xdr:row>18</xdr:row>
      <xdr:rowOff>12700</xdr:rowOff>
    </xdr:to>
    <xdr:sp macro="" textlink="">
      <xdr:nvSpPr>
        <xdr:cNvPr id="131" name="フローチャート : 判断 130"/>
        <xdr:cNvSpPr/>
      </xdr:nvSpPr>
      <xdr:spPr>
        <a:xfrm>
          <a:off x="16459200" y="299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17</xdr:row>
      <xdr:rowOff>6350</xdr:rowOff>
    </xdr:to>
    <xdr:cxnSp macro="">
      <xdr:nvCxnSpPr>
        <xdr:cNvPr id="132" name="直線コネクタ 131"/>
        <xdr:cNvCxnSpPr/>
      </xdr:nvCxnSpPr>
      <xdr:spPr>
        <a:xfrm>
          <a:off x="14782800" y="2832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95250</xdr:rowOff>
    </xdr:from>
    <xdr:to>
      <xdr:col>22</xdr:col>
      <xdr:colOff>615950</xdr:colOff>
      <xdr:row>18</xdr:row>
      <xdr:rowOff>25400</xdr:rowOff>
    </xdr:to>
    <xdr:sp macro="" textlink="">
      <xdr:nvSpPr>
        <xdr:cNvPr id="133" name="フローチャート : 判断 132"/>
        <xdr:cNvSpPr/>
      </xdr:nvSpPr>
      <xdr:spPr>
        <a:xfrm>
          <a:off x="15621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10177</xdr:rowOff>
    </xdr:from>
    <xdr:ext cx="736600" cy="259045"/>
    <xdr:sp macro="" textlink="">
      <xdr:nvSpPr>
        <xdr:cNvPr id="134" name="テキスト ボックス 133"/>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17</xdr:row>
      <xdr:rowOff>44450</xdr:rowOff>
    </xdr:to>
    <xdr:cxnSp macro="">
      <xdr:nvCxnSpPr>
        <xdr:cNvPr id="135" name="直線コネクタ 134"/>
        <xdr:cNvCxnSpPr/>
      </xdr:nvCxnSpPr>
      <xdr:spPr>
        <a:xfrm flipV="1">
          <a:off x="13893800" y="2832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152400</xdr:rowOff>
    </xdr:from>
    <xdr:to>
      <xdr:col>21</xdr:col>
      <xdr:colOff>412750</xdr:colOff>
      <xdr:row>17</xdr:row>
      <xdr:rowOff>82550</xdr:rowOff>
    </xdr:to>
    <xdr:sp macro="" textlink="">
      <xdr:nvSpPr>
        <xdr:cNvPr id="136" name="フローチャート : 判断 135"/>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67327</xdr:rowOff>
    </xdr:from>
    <xdr:ext cx="762000" cy="259045"/>
    <xdr:sp macro="" textlink="">
      <xdr:nvSpPr>
        <xdr:cNvPr id="137" name="テキスト ボックス 136"/>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101600</xdr:rowOff>
    </xdr:from>
    <xdr:to>
      <xdr:col>20</xdr:col>
      <xdr:colOff>158750</xdr:colOff>
      <xdr:row>17</xdr:row>
      <xdr:rowOff>44450</xdr:rowOff>
    </xdr:to>
    <xdr:cxnSp macro="">
      <xdr:nvCxnSpPr>
        <xdr:cNvPr id="138" name="直線コネクタ 137"/>
        <xdr:cNvCxnSpPr/>
      </xdr:nvCxnSpPr>
      <xdr:spPr>
        <a:xfrm>
          <a:off x="13004800" y="2844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88900</xdr:rowOff>
    </xdr:from>
    <xdr:to>
      <xdr:col>20</xdr:col>
      <xdr:colOff>209550</xdr:colOff>
      <xdr:row>17</xdr:row>
      <xdr:rowOff>19050</xdr:rowOff>
    </xdr:to>
    <xdr:sp macro="" textlink="">
      <xdr:nvSpPr>
        <xdr:cNvPr id="139" name="フローチャート : 判断 138"/>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29227</xdr:rowOff>
    </xdr:from>
    <xdr:ext cx="762000" cy="259045"/>
    <xdr:sp macro="" textlink="">
      <xdr:nvSpPr>
        <xdr:cNvPr id="140" name="テキスト ボックス 139"/>
        <xdr:cNvSpPr txBox="1"/>
      </xdr:nvSpPr>
      <xdr:spPr>
        <a:xfrm>
          <a:off x="13512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50800</xdr:rowOff>
    </xdr:from>
    <xdr:to>
      <xdr:col>19</xdr:col>
      <xdr:colOff>6350</xdr:colOff>
      <xdr:row>16</xdr:row>
      <xdr:rowOff>152400</xdr:rowOff>
    </xdr:to>
    <xdr:sp macro="" textlink="">
      <xdr:nvSpPr>
        <xdr:cNvPr id="141" name="フローチャート : 判断 140"/>
        <xdr:cNvSpPr/>
      </xdr:nvSpPr>
      <xdr:spPr>
        <a:xfrm>
          <a:off x="12954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162577</xdr:rowOff>
    </xdr:from>
    <xdr:ext cx="762000" cy="259045"/>
    <xdr:sp macro="" textlink="">
      <xdr:nvSpPr>
        <xdr:cNvPr id="142" name="テキスト ボックス 141"/>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48" name="円/楕円 147"/>
        <xdr:cNvSpPr/>
      </xdr:nvSpPr>
      <xdr:spPr>
        <a:xfrm>
          <a:off x="164592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118127</xdr:rowOff>
    </xdr:from>
    <xdr:ext cx="762000" cy="259045"/>
    <xdr:sp macro="" textlink="">
      <xdr:nvSpPr>
        <xdr:cNvPr id="149" name="物件費該当値テキスト"/>
        <xdr:cNvSpPr txBox="1"/>
      </xdr:nvSpPr>
      <xdr:spPr>
        <a:xfrm>
          <a:off x="165989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127000</xdr:rowOff>
    </xdr:from>
    <xdr:to>
      <xdr:col>22</xdr:col>
      <xdr:colOff>615950</xdr:colOff>
      <xdr:row>17</xdr:row>
      <xdr:rowOff>57150</xdr:rowOff>
    </xdr:to>
    <xdr:sp macro="" textlink="">
      <xdr:nvSpPr>
        <xdr:cNvPr id="150" name="円/楕円 149"/>
        <xdr:cNvSpPr/>
      </xdr:nvSpPr>
      <xdr:spPr>
        <a:xfrm>
          <a:off x="15621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67327</xdr:rowOff>
    </xdr:from>
    <xdr:ext cx="736600" cy="259045"/>
    <xdr:sp macro="" textlink="">
      <xdr:nvSpPr>
        <xdr:cNvPr id="151" name="テキスト ボックス 150"/>
        <xdr:cNvSpPr txBox="1"/>
      </xdr:nvSpPr>
      <xdr:spPr>
        <a:xfrm>
          <a:off x="15290800" y="263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38100</xdr:rowOff>
    </xdr:from>
    <xdr:to>
      <xdr:col>21</xdr:col>
      <xdr:colOff>412750</xdr:colOff>
      <xdr:row>16</xdr:row>
      <xdr:rowOff>139700</xdr:rowOff>
    </xdr:to>
    <xdr:sp macro="" textlink="">
      <xdr:nvSpPr>
        <xdr:cNvPr id="152" name="円/楕円 151"/>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149877</xdr:rowOff>
    </xdr:from>
    <xdr:ext cx="762000" cy="259045"/>
    <xdr:sp macro="" textlink="">
      <xdr:nvSpPr>
        <xdr:cNvPr id="153" name="テキスト ボックス 152"/>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165100</xdr:rowOff>
    </xdr:from>
    <xdr:to>
      <xdr:col>20</xdr:col>
      <xdr:colOff>209550</xdr:colOff>
      <xdr:row>17</xdr:row>
      <xdr:rowOff>95250</xdr:rowOff>
    </xdr:to>
    <xdr:sp macro="" textlink="">
      <xdr:nvSpPr>
        <xdr:cNvPr id="154" name="円/楕円 153"/>
        <xdr:cNvSpPr/>
      </xdr:nvSpPr>
      <xdr:spPr>
        <a:xfrm>
          <a:off x="138430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80027</xdr:rowOff>
    </xdr:from>
    <xdr:ext cx="762000" cy="259045"/>
    <xdr:sp macro="" textlink="">
      <xdr:nvSpPr>
        <xdr:cNvPr id="155" name="テキスト ボックス 154"/>
        <xdr:cNvSpPr txBox="1"/>
      </xdr:nvSpPr>
      <xdr:spPr>
        <a:xfrm>
          <a:off x="13512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50800</xdr:rowOff>
    </xdr:from>
    <xdr:to>
      <xdr:col>19</xdr:col>
      <xdr:colOff>6350</xdr:colOff>
      <xdr:row>16</xdr:row>
      <xdr:rowOff>152400</xdr:rowOff>
    </xdr:to>
    <xdr:sp macro="" textlink="">
      <xdr:nvSpPr>
        <xdr:cNvPr id="156" name="円/楕円 155"/>
        <xdr:cNvSpPr/>
      </xdr:nvSpPr>
      <xdr:spPr>
        <a:xfrm>
          <a:off x="12954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137177</xdr:rowOff>
    </xdr:from>
    <xdr:ext cx="762000" cy="259045"/>
    <xdr:sp macro="" textlink="">
      <xdr:nvSpPr>
        <xdr:cNvPr id="157" name="テキスト ボックス 156"/>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福祉事務所を設置していることや、本町の独自施策である</a:t>
          </a:r>
          <a:r>
            <a:rPr kumimoji="1" lang="en-US" altLang="ja-JP" sz="1200">
              <a:latin typeface="ＭＳ Ｐゴシック"/>
            </a:rPr>
            <a:t>『</a:t>
          </a:r>
          <a:r>
            <a:rPr kumimoji="1" lang="ja-JP" altLang="en-US" sz="1200">
              <a:latin typeface="ＭＳ Ｐゴシック"/>
            </a:rPr>
            <a:t>日本一の子育て村</a:t>
          </a:r>
          <a:r>
            <a:rPr kumimoji="1" lang="en-US" altLang="ja-JP" sz="1200">
              <a:latin typeface="ＭＳ Ｐゴシック"/>
            </a:rPr>
            <a:t>』</a:t>
          </a:r>
          <a:r>
            <a:rPr kumimoji="1" lang="ja-JP" altLang="en-US" sz="1200">
              <a:latin typeface="ＭＳ Ｐゴシック"/>
            </a:rPr>
            <a:t>推進の一環で、医療費等の助成を行っていることから人口当たりの歳出額は類似団体より大きい。</a:t>
          </a:r>
          <a:endParaRPr kumimoji="1" lang="en-US" altLang="ja-JP" sz="1200">
            <a:latin typeface="ＭＳ Ｐゴシック"/>
          </a:endParaRPr>
        </a:p>
        <a:p>
          <a:r>
            <a:rPr kumimoji="1" lang="ja-JP" altLang="en-US" sz="1200">
              <a:latin typeface="ＭＳ Ｐゴシック"/>
            </a:rPr>
            <a:t>　</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61</xdr:row>
      <xdr:rowOff>88900</xdr:rowOff>
    </xdr:to>
    <xdr:cxnSp macro="">
      <xdr:nvCxnSpPr>
        <xdr:cNvPr id="185" name="直線コネクタ 184"/>
        <xdr:cNvCxnSpPr/>
      </xdr:nvCxnSpPr>
      <xdr:spPr>
        <a:xfrm flipV="1">
          <a:off x="4826000" y="91186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6"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7" name="直線コネクタ 186"/>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8"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9" name="直線コネクタ 188"/>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69850</xdr:rowOff>
    </xdr:from>
    <xdr:to>
      <xdr:col>7</xdr:col>
      <xdr:colOff>15875</xdr:colOff>
      <xdr:row>56</xdr:row>
      <xdr:rowOff>165100</xdr:rowOff>
    </xdr:to>
    <xdr:cxnSp macro="">
      <xdr:nvCxnSpPr>
        <xdr:cNvPr id="190" name="直線コネクタ 189"/>
        <xdr:cNvCxnSpPr/>
      </xdr:nvCxnSpPr>
      <xdr:spPr>
        <a:xfrm flipV="1">
          <a:off x="3987800" y="96710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67327</xdr:rowOff>
    </xdr:from>
    <xdr:ext cx="762000" cy="259045"/>
    <xdr:sp macro="" textlink="">
      <xdr:nvSpPr>
        <xdr:cNvPr id="191" name="扶助費平均値テキスト"/>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2" name="フローチャート : 判断 191"/>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165100</xdr:rowOff>
    </xdr:from>
    <xdr:to>
      <xdr:col>5</xdr:col>
      <xdr:colOff>549275</xdr:colOff>
      <xdr:row>56</xdr:row>
      <xdr:rowOff>165100</xdr:rowOff>
    </xdr:to>
    <xdr:cxnSp macro="">
      <xdr:nvCxnSpPr>
        <xdr:cNvPr id="193" name="直線コネクタ 192"/>
        <xdr:cNvCxnSpPr/>
      </xdr:nvCxnSpPr>
      <xdr:spPr>
        <a:xfrm>
          <a:off x="3098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4" name="フローチャート : 判断 193"/>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5" name="テキスト ボックス 194"/>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31750</xdr:rowOff>
    </xdr:from>
    <xdr:to>
      <xdr:col>4</xdr:col>
      <xdr:colOff>346075</xdr:colOff>
      <xdr:row>56</xdr:row>
      <xdr:rowOff>165100</xdr:rowOff>
    </xdr:to>
    <xdr:cxnSp macro="">
      <xdr:nvCxnSpPr>
        <xdr:cNvPr id="196" name="直線コネクタ 195"/>
        <xdr:cNvCxnSpPr/>
      </xdr:nvCxnSpPr>
      <xdr:spPr>
        <a:xfrm>
          <a:off x="2209800" y="96329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7" name="フローチャート : 判断 196"/>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8" name="テキスト ボックス 197"/>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31750</xdr:rowOff>
    </xdr:from>
    <xdr:to>
      <xdr:col>3</xdr:col>
      <xdr:colOff>142875</xdr:colOff>
      <xdr:row>56</xdr:row>
      <xdr:rowOff>50800</xdr:rowOff>
    </xdr:to>
    <xdr:cxnSp macro="">
      <xdr:nvCxnSpPr>
        <xdr:cNvPr id="199" name="直線コネクタ 198"/>
        <xdr:cNvCxnSpPr/>
      </xdr:nvCxnSpPr>
      <xdr:spPr>
        <a:xfrm flipV="1">
          <a:off x="1320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200" name="フローチャート : 判断 199"/>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201" name="テキスト ボックス 200"/>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2" name="フローチャート : 判断 201"/>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149877</xdr:rowOff>
    </xdr:from>
    <xdr:ext cx="762000" cy="259045"/>
    <xdr:sp macro="" textlink="">
      <xdr:nvSpPr>
        <xdr:cNvPr id="203" name="テキスト ボックス 202"/>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209" name="円/楕円 208"/>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35577</xdr:rowOff>
    </xdr:from>
    <xdr:ext cx="762000" cy="259045"/>
    <xdr:sp macro="" textlink="">
      <xdr:nvSpPr>
        <xdr:cNvPr id="210" name="扶助費該当値テキスト"/>
        <xdr:cNvSpPr txBox="1"/>
      </xdr:nvSpPr>
      <xdr:spPr>
        <a:xfrm>
          <a:off x="4914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114300</xdr:rowOff>
    </xdr:from>
    <xdr:to>
      <xdr:col>5</xdr:col>
      <xdr:colOff>600075</xdr:colOff>
      <xdr:row>57</xdr:row>
      <xdr:rowOff>44450</xdr:rowOff>
    </xdr:to>
    <xdr:sp macro="" textlink="">
      <xdr:nvSpPr>
        <xdr:cNvPr id="211" name="円/楕円 210"/>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29227</xdr:rowOff>
    </xdr:from>
    <xdr:ext cx="736600" cy="259045"/>
    <xdr:sp macro="" textlink="">
      <xdr:nvSpPr>
        <xdr:cNvPr id="212" name="テキスト ボックス 211"/>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114300</xdr:rowOff>
    </xdr:from>
    <xdr:to>
      <xdr:col>4</xdr:col>
      <xdr:colOff>396875</xdr:colOff>
      <xdr:row>57</xdr:row>
      <xdr:rowOff>44450</xdr:rowOff>
    </xdr:to>
    <xdr:sp macro="" textlink="">
      <xdr:nvSpPr>
        <xdr:cNvPr id="213" name="円/楕円 212"/>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29227</xdr:rowOff>
    </xdr:from>
    <xdr:ext cx="762000" cy="259045"/>
    <xdr:sp macro="" textlink="">
      <xdr:nvSpPr>
        <xdr:cNvPr id="214" name="テキスト ボックス 213"/>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152400</xdr:rowOff>
    </xdr:from>
    <xdr:to>
      <xdr:col>3</xdr:col>
      <xdr:colOff>193675</xdr:colOff>
      <xdr:row>56</xdr:row>
      <xdr:rowOff>82550</xdr:rowOff>
    </xdr:to>
    <xdr:sp macro="" textlink="">
      <xdr:nvSpPr>
        <xdr:cNvPr id="215" name="円/楕円 214"/>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67327</xdr:rowOff>
    </xdr:from>
    <xdr:ext cx="762000" cy="259045"/>
    <xdr:sp macro="" textlink="">
      <xdr:nvSpPr>
        <xdr:cNvPr id="216" name="テキスト ボックス 215"/>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17" name="円/楕円 216"/>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18" name="テキスト ボックス 217"/>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繰出金が１４．６％、維持補修費が２．１％となっている。</a:t>
          </a:r>
          <a:endParaRPr kumimoji="1" lang="en-US" altLang="ja-JP" sz="1200">
            <a:latin typeface="ＭＳ Ｐゴシック"/>
          </a:endParaRPr>
        </a:p>
        <a:p>
          <a:r>
            <a:rPr kumimoji="1" lang="ja-JP" altLang="en-US" sz="1200">
              <a:latin typeface="ＭＳ Ｐゴシック"/>
            </a:rPr>
            <a:t>　簡易水道事業、下水道事業特別会計において起債償還負担が大きい。公営企業債は償還年限が長いため今後も急激に減少する見込みはないが、</a:t>
          </a:r>
          <a:r>
            <a:rPr kumimoji="1" lang="ja-JP" altLang="ja-JP" sz="1200">
              <a:solidFill>
                <a:schemeClr val="dk1"/>
              </a:solidFill>
              <a:effectLst/>
              <a:latin typeface="+mn-lt"/>
              <a:ea typeface="+mn-ea"/>
              <a:cs typeface="+mn-cs"/>
            </a:rPr>
            <a:t>平成２９年度より簡易水道事業が上水道事業に移行することに伴い、今後繰出金が減少する一方で補助費が増加</a:t>
          </a:r>
          <a:r>
            <a:rPr kumimoji="1" lang="ja-JP" altLang="en-US" sz="1200">
              <a:solidFill>
                <a:schemeClr val="dk1"/>
              </a:solidFill>
              <a:effectLst/>
              <a:latin typeface="+mn-lt"/>
              <a:ea typeface="+mn-ea"/>
              <a:cs typeface="+mn-cs"/>
            </a:rPr>
            <a:t>見込み</a:t>
          </a:r>
          <a:r>
            <a:rPr kumimoji="1" lang="ja-JP" altLang="ja-JP" sz="1200">
              <a:solidFill>
                <a:schemeClr val="dk1"/>
              </a:solidFill>
              <a:effectLst/>
              <a:latin typeface="+mn-lt"/>
              <a:ea typeface="+mn-ea"/>
              <a:cs typeface="+mn-cs"/>
            </a:rPr>
            <a:t>である</a:t>
          </a:r>
          <a:r>
            <a:rPr kumimoji="1" lang="ja-JP" altLang="en-US" sz="1200">
              <a:solidFill>
                <a:schemeClr val="dk1"/>
              </a:solidFill>
              <a:effectLst/>
              <a:latin typeface="+mn-lt"/>
              <a:ea typeface="+mn-ea"/>
              <a:cs typeface="+mn-cs"/>
            </a:rPr>
            <a:t>。</a:t>
          </a:r>
          <a:endParaRPr kumimoji="1" lang="en-US" altLang="ja-JP" sz="1200">
            <a:latin typeface="ＭＳ Ｐゴシック"/>
          </a:endParaRPr>
        </a:p>
        <a:p>
          <a:r>
            <a:rPr kumimoji="1" lang="ja-JP" altLang="en-US" sz="1200">
              <a:latin typeface="ＭＳ Ｐゴシック"/>
            </a:rPr>
            <a:t>　また、国民健康保険、簡易水道、下水道事業各特別会計において、税率、利用料の見直しを行っており、平成２９年度より水道料金の改定が行われるので補助費の改善につながると考えられる。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1270</xdr:rowOff>
    </xdr:from>
    <xdr:to>
      <xdr:col>24</xdr:col>
      <xdr:colOff>31750</xdr:colOff>
      <xdr:row>60</xdr:row>
      <xdr:rowOff>66040</xdr:rowOff>
    </xdr:to>
    <xdr:cxnSp macro="">
      <xdr:nvCxnSpPr>
        <xdr:cNvPr id="246" name="直線コネクタ 245"/>
        <xdr:cNvCxnSpPr/>
      </xdr:nvCxnSpPr>
      <xdr:spPr>
        <a:xfrm flipV="1">
          <a:off x="16510000" y="90881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38117</xdr:rowOff>
    </xdr:from>
    <xdr:ext cx="762000" cy="259045"/>
    <xdr:sp macro="" textlink="">
      <xdr:nvSpPr>
        <xdr:cNvPr id="247" name="その他最小値テキスト"/>
        <xdr:cNvSpPr txBox="1"/>
      </xdr:nvSpPr>
      <xdr:spPr>
        <a:xfrm>
          <a:off x="16598900" y="1032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60</xdr:row>
      <xdr:rowOff>66040</xdr:rowOff>
    </xdr:from>
    <xdr:to>
      <xdr:col>24</xdr:col>
      <xdr:colOff>120650</xdr:colOff>
      <xdr:row>60</xdr:row>
      <xdr:rowOff>66040</xdr:rowOff>
    </xdr:to>
    <xdr:cxnSp macro="">
      <xdr:nvCxnSpPr>
        <xdr:cNvPr id="248" name="直線コネクタ 247"/>
        <xdr:cNvCxnSpPr/>
      </xdr:nvCxnSpPr>
      <xdr:spPr>
        <a:xfrm>
          <a:off x="16421100" y="103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1270</xdr:rowOff>
    </xdr:from>
    <xdr:to>
      <xdr:col>24</xdr:col>
      <xdr:colOff>120650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123190</xdr:rowOff>
    </xdr:from>
    <xdr:to>
      <xdr:col>24</xdr:col>
      <xdr:colOff>31750</xdr:colOff>
      <xdr:row>58</xdr:row>
      <xdr:rowOff>27940</xdr:rowOff>
    </xdr:to>
    <xdr:cxnSp macro="">
      <xdr:nvCxnSpPr>
        <xdr:cNvPr id="251" name="直線コネクタ 250"/>
        <xdr:cNvCxnSpPr/>
      </xdr:nvCxnSpPr>
      <xdr:spPr>
        <a:xfrm>
          <a:off x="15671800" y="98958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115570</xdr:rowOff>
    </xdr:from>
    <xdr:to>
      <xdr:col>22</xdr:col>
      <xdr:colOff>565150</xdr:colOff>
      <xdr:row>57</xdr:row>
      <xdr:rowOff>123190</xdr:rowOff>
    </xdr:to>
    <xdr:cxnSp macro="">
      <xdr:nvCxnSpPr>
        <xdr:cNvPr id="254" name="直線コネクタ 253"/>
        <xdr:cNvCxnSpPr/>
      </xdr:nvCxnSpPr>
      <xdr:spPr>
        <a:xfrm>
          <a:off x="14782800" y="9888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106680</xdr:rowOff>
    </xdr:from>
    <xdr:to>
      <xdr:col>22</xdr:col>
      <xdr:colOff>615950</xdr:colOff>
      <xdr:row>57</xdr:row>
      <xdr:rowOff>36830</xdr:rowOff>
    </xdr:to>
    <xdr:sp macro="" textlink="">
      <xdr:nvSpPr>
        <xdr:cNvPr id="255" name="フローチャート :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56" name="テキスト ボックス 255"/>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115570</xdr:rowOff>
    </xdr:from>
    <xdr:to>
      <xdr:col>21</xdr:col>
      <xdr:colOff>361950</xdr:colOff>
      <xdr:row>57</xdr:row>
      <xdr:rowOff>123190</xdr:rowOff>
    </xdr:to>
    <xdr:cxnSp macro="">
      <xdr:nvCxnSpPr>
        <xdr:cNvPr id="257" name="直線コネクタ 256"/>
        <xdr:cNvCxnSpPr/>
      </xdr:nvCxnSpPr>
      <xdr:spPr>
        <a:xfrm flipV="1">
          <a:off x="13893800" y="9888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9" name="テキスト ボックス 258"/>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123190</xdr:rowOff>
    </xdr:from>
    <xdr:to>
      <xdr:col>20</xdr:col>
      <xdr:colOff>158750</xdr:colOff>
      <xdr:row>58</xdr:row>
      <xdr:rowOff>58420</xdr:rowOff>
    </xdr:to>
    <xdr:cxnSp macro="">
      <xdr:nvCxnSpPr>
        <xdr:cNvPr id="260" name="直線コネクタ 259"/>
        <xdr:cNvCxnSpPr/>
      </xdr:nvCxnSpPr>
      <xdr:spPr>
        <a:xfrm flipV="1">
          <a:off x="13004800" y="98958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61" name="フローチャート :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62" name="テキスト ボックス 261"/>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4" name="テキスト ボックス 263"/>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148590</xdr:rowOff>
    </xdr:from>
    <xdr:to>
      <xdr:col>24</xdr:col>
      <xdr:colOff>82550</xdr:colOff>
      <xdr:row>58</xdr:row>
      <xdr:rowOff>78740</xdr:rowOff>
    </xdr:to>
    <xdr:sp macro="" textlink="">
      <xdr:nvSpPr>
        <xdr:cNvPr id="270" name="円/楕円 269"/>
        <xdr:cNvSpPr/>
      </xdr:nvSpPr>
      <xdr:spPr>
        <a:xfrm>
          <a:off x="164592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120667</xdr:rowOff>
    </xdr:from>
    <xdr:ext cx="762000" cy="259045"/>
    <xdr:sp macro="" textlink="">
      <xdr:nvSpPr>
        <xdr:cNvPr id="271" name="その他該当値テキスト"/>
        <xdr:cNvSpPr txBox="1"/>
      </xdr:nvSpPr>
      <xdr:spPr>
        <a:xfrm>
          <a:off x="165989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72390</xdr:rowOff>
    </xdr:from>
    <xdr:to>
      <xdr:col>22</xdr:col>
      <xdr:colOff>615950</xdr:colOff>
      <xdr:row>58</xdr:row>
      <xdr:rowOff>2540</xdr:rowOff>
    </xdr:to>
    <xdr:sp macro="" textlink="">
      <xdr:nvSpPr>
        <xdr:cNvPr id="272" name="円/楕円 271"/>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158767</xdr:rowOff>
    </xdr:from>
    <xdr:ext cx="736600" cy="259045"/>
    <xdr:sp macro="" textlink="">
      <xdr:nvSpPr>
        <xdr:cNvPr id="273" name="テキスト ボックス 272"/>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64770</xdr:rowOff>
    </xdr:from>
    <xdr:to>
      <xdr:col>21</xdr:col>
      <xdr:colOff>412750</xdr:colOff>
      <xdr:row>57</xdr:row>
      <xdr:rowOff>166370</xdr:rowOff>
    </xdr:to>
    <xdr:sp macro="" textlink="">
      <xdr:nvSpPr>
        <xdr:cNvPr id="274" name="円/楕円 273"/>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151147</xdr:rowOff>
    </xdr:from>
    <xdr:ext cx="762000" cy="259045"/>
    <xdr:sp macro="" textlink="">
      <xdr:nvSpPr>
        <xdr:cNvPr id="275" name="テキスト ボックス 274"/>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72390</xdr:rowOff>
    </xdr:from>
    <xdr:to>
      <xdr:col>20</xdr:col>
      <xdr:colOff>209550</xdr:colOff>
      <xdr:row>58</xdr:row>
      <xdr:rowOff>2540</xdr:rowOff>
    </xdr:to>
    <xdr:sp macro="" textlink="">
      <xdr:nvSpPr>
        <xdr:cNvPr id="276" name="円/楕円 275"/>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158767</xdr:rowOff>
    </xdr:from>
    <xdr:ext cx="762000" cy="259045"/>
    <xdr:sp macro="" textlink="">
      <xdr:nvSpPr>
        <xdr:cNvPr id="277" name="テキスト ボックス 276"/>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7620</xdr:rowOff>
    </xdr:from>
    <xdr:to>
      <xdr:col>19</xdr:col>
      <xdr:colOff>6350</xdr:colOff>
      <xdr:row>58</xdr:row>
      <xdr:rowOff>109220</xdr:rowOff>
    </xdr:to>
    <xdr:sp macro="" textlink="">
      <xdr:nvSpPr>
        <xdr:cNvPr id="278" name="円/楕円 277"/>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93997</xdr:rowOff>
    </xdr:from>
    <xdr:ext cx="762000" cy="259045"/>
    <xdr:sp macro="" textlink="">
      <xdr:nvSpPr>
        <xdr:cNvPr id="279" name="テキスト ボックス 278"/>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一部事務組合等への負担金が多額であるほか、学校給食会にかかる経費を補助金としていることにより、類似団体と比較して高い値となっている。</a:t>
          </a:r>
          <a:endParaRPr kumimoji="1" lang="en-US" altLang="ja-JP" sz="1200">
            <a:latin typeface="ＭＳ Ｐゴシック"/>
          </a:endParaRPr>
        </a:p>
        <a:p>
          <a:r>
            <a:rPr kumimoji="1" lang="ja-JP" altLang="en-US" sz="1200">
              <a:latin typeface="ＭＳ Ｐゴシック"/>
            </a:rPr>
            <a:t>　平成２７年度より公立邑智病院への繰出金から補助費として計上していることが増加の一因となっている。</a:t>
          </a:r>
          <a:endParaRPr kumimoji="1" lang="en-US" altLang="ja-JP" sz="1200">
            <a:latin typeface="ＭＳ Ｐゴシック"/>
          </a:endParaRPr>
        </a:p>
        <a:p>
          <a:r>
            <a:rPr kumimoji="1" lang="ja-JP" altLang="en-US" sz="1200">
              <a:latin typeface="ＭＳ Ｐゴシック"/>
            </a:rPr>
            <a:t>　また、平成２９年度より簡易水道事業から上水事業への移行に伴い、繰出金が減少する一方で、補助費の増加が見込まれる。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27940</xdr:rowOff>
    </xdr:from>
    <xdr:to>
      <xdr:col>24</xdr:col>
      <xdr:colOff>31750</xdr:colOff>
      <xdr:row>41</xdr:row>
      <xdr:rowOff>153670</xdr:rowOff>
    </xdr:to>
    <xdr:cxnSp macro="">
      <xdr:nvCxnSpPr>
        <xdr:cNvPr id="307" name="直線コネクタ 306"/>
        <xdr:cNvCxnSpPr/>
      </xdr:nvCxnSpPr>
      <xdr:spPr>
        <a:xfrm flipV="1">
          <a:off x="16510000" y="5857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125747</xdr:rowOff>
    </xdr:from>
    <xdr:ext cx="762000" cy="259045"/>
    <xdr:sp macro="" textlink="">
      <xdr:nvSpPr>
        <xdr:cNvPr id="308" name="補助費等最小値テキスト"/>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41</xdr:row>
      <xdr:rowOff>153670</xdr:rowOff>
    </xdr:from>
    <xdr:to>
      <xdr:col>24</xdr:col>
      <xdr:colOff>120650</xdr:colOff>
      <xdr:row>41</xdr:row>
      <xdr:rowOff>153670</xdr:rowOff>
    </xdr:to>
    <xdr:cxnSp macro="">
      <xdr:nvCxnSpPr>
        <xdr:cNvPr id="309" name="直線コネクタ 308"/>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114317</xdr:rowOff>
    </xdr:from>
    <xdr:ext cx="762000" cy="259045"/>
    <xdr:sp macro="" textlink="">
      <xdr:nvSpPr>
        <xdr:cNvPr id="310"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34</xdr:row>
      <xdr:rowOff>27940</xdr:rowOff>
    </xdr:from>
    <xdr:to>
      <xdr:col>24</xdr:col>
      <xdr:colOff>120650</xdr:colOff>
      <xdr:row>34</xdr:row>
      <xdr:rowOff>27940</xdr:rowOff>
    </xdr:to>
    <xdr:cxnSp macro="">
      <xdr:nvCxnSpPr>
        <xdr:cNvPr id="311" name="直線コネクタ 310"/>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123190</xdr:rowOff>
    </xdr:from>
    <xdr:to>
      <xdr:col>24</xdr:col>
      <xdr:colOff>31750</xdr:colOff>
      <xdr:row>38</xdr:row>
      <xdr:rowOff>20320</xdr:rowOff>
    </xdr:to>
    <xdr:cxnSp macro="">
      <xdr:nvCxnSpPr>
        <xdr:cNvPr id="312" name="直線コネクタ 311"/>
        <xdr:cNvCxnSpPr/>
      </xdr:nvCxnSpPr>
      <xdr:spPr>
        <a:xfrm>
          <a:off x="15671800" y="64668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20337</xdr:rowOff>
    </xdr:from>
    <xdr:ext cx="762000" cy="259045"/>
    <xdr:sp macro="" textlink="">
      <xdr:nvSpPr>
        <xdr:cNvPr id="313" name="補助費等平均値テキスト"/>
        <xdr:cNvSpPr txBox="1"/>
      </xdr:nvSpPr>
      <xdr:spPr>
        <a:xfrm>
          <a:off x="16598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3810</xdr:rowOff>
    </xdr:from>
    <xdr:to>
      <xdr:col>24</xdr:col>
      <xdr:colOff>82550</xdr:colOff>
      <xdr:row>37</xdr:row>
      <xdr:rowOff>105410</xdr:rowOff>
    </xdr:to>
    <xdr:sp macro="" textlink="">
      <xdr:nvSpPr>
        <xdr:cNvPr id="314" name="フローチャート : 判断 313"/>
        <xdr:cNvSpPr/>
      </xdr:nvSpPr>
      <xdr:spPr>
        <a:xfrm>
          <a:off x="16459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123190</xdr:rowOff>
    </xdr:from>
    <xdr:to>
      <xdr:col>22</xdr:col>
      <xdr:colOff>565150</xdr:colOff>
      <xdr:row>38</xdr:row>
      <xdr:rowOff>50800</xdr:rowOff>
    </xdr:to>
    <xdr:cxnSp macro="">
      <xdr:nvCxnSpPr>
        <xdr:cNvPr id="315" name="直線コネクタ 314"/>
        <xdr:cNvCxnSpPr/>
      </xdr:nvCxnSpPr>
      <xdr:spPr>
        <a:xfrm flipV="1">
          <a:off x="14782800" y="64668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6" name="フローチャート : 判断 315"/>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17" name="テキスト ボックス 316"/>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35560</xdr:rowOff>
    </xdr:from>
    <xdr:to>
      <xdr:col>21</xdr:col>
      <xdr:colOff>361950</xdr:colOff>
      <xdr:row>38</xdr:row>
      <xdr:rowOff>50800</xdr:rowOff>
    </xdr:to>
    <xdr:cxnSp macro="">
      <xdr:nvCxnSpPr>
        <xdr:cNvPr id="318" name="直線コネクタ 317"/>
        <xdr:cNvCxnSpPr/>
      </xdr:nvCxnSpPr>
      <xdr:spPr>
        <a:xfrm>
          <a:off x="13893800" y="6550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83820</xdr:rowOff>
    </xdr:from>
    <xdr:to>
      <xdr:col>21</xdr:col>
      <xdr:colOff>412750</xdr:colOff>
      <xdr:row>37</xdr:row>
      <xdr:rowOff>13970</xdr:rowOff>
    </xdr:to>
    <xdr:sp macro="" textlink="">
      <xdr:nvSpPr>
        <xdr:cNvPr id="319" name="フローチャート : 判断 318"/>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24147</xdr:rowOff>
    </xdr:from>
    <xdr:ext cx="762000" cy="259045"/>
    <xdr:sp macro="" textlink="">
      <xdr:nvSpPr>
        <xdr:cNvPr id="320" name="テキスト ボックス 319"/>
        <xdr:cNvSpPr txBox="1"/>
      </xdr:nvSpPr>
      <xdr:spPr>
        <a:xfrm>
          <a:off x="14401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5080</xdr:rowOff>
    </xdr:from>
    <xdr:to>
      <xdr:col>20</xdr:col>
      <xdr:colOff>158750</xdr:colOff>
      <xdr:row>38</xdr:row>
      <xdr:rowOff>35560</xdr:rowOff>
    </xdr:to>
    <xdr:cxnSp macro="">
      <xdr:nvCxnSpPr>
        <xdr:cNvPr id="321" name="直線コネクタ 320"/>
        <xdr:cNvCxnSpPr/>
      </xdr:nvCxnSpPr>
      <xdr:spPr>
        <a:xfrm>
          <a:off x="13004800" y="6520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22" name="フローチャート : 判断 321"/>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16527</xdr:rowOff>
    </xdr:from>
    <xdr:ext cx="762000" cy="259045"/>
    <xdr:sp macro="" textlink="">
      <xdr:nvSpPr>
        <xdr:cNvPr id="323" name="テキスト ボックス 322"/>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24" name="フローチャート : 判断 323"/>
        <xdr:cNvSpPr/>
      </xdr:nvSpPr>
      <xdr:spPr>
        <a:xfrm>
          <a:off x="12954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31767</xdr:rowOff>
    </xdr:from>
    <xdr:ext cx="762000" cy="259045"/>
    <xdr:sp macro="" textlink="">
      <xdr:nvSpPr>
        <xdr:cNvPr id="325" name="テキスト ボックス 324"/>
        <xdr:cNvSpPr txBox="1"/>
      </xdr:nvSpPr>
      <xdr:spPr>
        <a:xfrm>
          <a:off x="12623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140970</xdr:rowOff>
    </xdr:from>
    <xdr:to>
      <xdr:col>24</xdr:col>
      <xdr:colOff>82550</xdr:colOff>
      <xdr:row>38</xdr:row>
      <xdr:rowOff>71120</xdr:rowOff>
    </xdr:to>
    <xdr:sp macro="" textlink="">
      <xdr:nvSpPr>
        <xdr:cNvPr id="331" name="円/楕円 330"/>
        <xdr:cNvSpPr/>
      </xdr:nvSpPr>
      <xdr:spPr>
        <a:xfrm>
          <a:off x="16459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113047</xdr:rowOff>
    </xdr:from>
    <xdr:ext cx="762000" cy="259045"/>
    <xdr:sp macro="" textlink="">
      <xdr:nvSpPr>
        <xdr:cNvPr id="332" name="補助費等該当値テキスト"/>
        <xdr:cNvSpPr txBox="1"/>
      </xdr:nvSpPr>
      <xdr:spPr>
        <a:xfrm>
          <a:off x="16598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72390</xdr:rowOff>
    </xdr:from>
    <xdr:to>
      <xdr:col>22</xdr:col>
      <xdr:colOff>615950</xdr:colOff>
      <xdr:row>38</xdr:row>
      <xdr:rowOff>2540</xdr:rowOff>
    </xdr:to>
    <xdr:sp macro="" textlink="">
      <xdr:nvSpPr>
        <xdr:cNvPr id="333" name="円/楕円 332"/>
        <xdr:cNvSpPr/>
      </xdr:nvSpPr>
      <xdr:spPr>
        <a:xfrm>
          <a:off x="15621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158767</xdr:rowOff>
    </xdr:from>
    <xdr:ext cx="736600" cy="259045"/>
    <xdr:sp macro="" textlink="">
      <xdr:nvSpPr>
        <xdr:cNvPr id="334" name="テキスト ボックス 333"/>
        <xdr:cNvSpPr txBox="1"/>
      </xdr:nvSpPr>
      <xdr:spPr>
        <a:xfrm>
          <a:off x="15290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0</xdr:rowOff>
    </xdr:from>
    <xdr:to>
      <xdr:col>21</xdr:col>
      <xdr:colOff>412750</xdr:colOff>
      <xdr:row>38</xdr:row>
      <xdr:rowOff>101600</xdr:rowOff>
    </xdr:to>
    <xdr:sp macro="" textlink="">
      <xdr:nvSpPr>
        <xdr:cNvPr id="335" name="円/楕円 334"/>
        <xdr:cNvSpPr/>
      </xdr:nvSpPr>
      <xdr:spPr>
        <a:xfrm>
          <a:off x="14732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86377</xdr:rowOff>
    </xdr:from>
    <xdr:ext cx="762000" cy="259045"/>
    <xdr:sp macro="" textlink="">
      <xdr:nvSpPr>
        <xdr:cNvPr id="336" name="テキスト ボックス 335"/>
        <xdr:cNvSpPr txBox="1"/>
      </xdr:nvSpPr>
      <xdr:spPr>
        <a:xfrm>
          <a:off x="14401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156210</xdr:rowOff>
    </xdr:from>
    <xdr:to>
      <xdr:col>20</xdr:col>
      <xdr:colOff>209550</xdr:colOff>
      <xdr:row>38</xdr:row>
      <xdr:rowOff>86360</xdr:rowOff>
    </xdr:to>
    <xdr:sp macro="" textlink="">
      <xdr:nvSpPr>
        <xdr:cNvPr id="337" name="円/楕円 336"/>
        <xdr:cNvSpPr/>
      </xdr:nvSpPr>
      <xdr:spPr>
        <a:xfrm>
          <a:off x="13843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71137</xdr:rowOff>
    </xdr:from>
    <xdr:ext cx="762000" cy="259045"/>
    <xdr:sp macro="" textlink="">
      <xdr:nvSpPr>
        <xdr:cNvPr id="338" name="テキスト ボックス 337"/>
        <xdr:cNvSpPr txBox="1"/>
      </xdr:nvSpPr>
      <xdr:spPr>
        <a:xfrm>
          <a:off x="13512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125730</xdr:rowOff>
    </xdr:from>
    <xdr:to>
      <xdr:col>19</xdr:col>
      <xdr:colOff>6350</xdr:colOff>
      <xdr:row>38</xdr:row>
      <xdr:rowOff>55880</xdr:rowOff>
    </xdr:to>
    <xdr:sp macro="" textlink="">
      <xdr:nvSpPr>
        <xdr:cNvPr id="339" name="円/楕円 338"/>
        <xdr:cNvSpPr/>
      </xdr:nvSpPr>
      <xdr:spPr>
        <a:xfrm>
          <a:off x="12954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40657</xdr:rowOff>
    </xdr:from>
    <xdr:ext cx="762000" cy="259045"/>
    <xdr:sp macro="" textlink="">
      <xdr:nvSpPr>
        <xdr:cNvPr id="340" name="テキスト ボックス 339"/>
        <xdr:cNvSpPr txBox="1"/>
      </xdr:nvSpPr>
      <xdr:spPr>
        <a:xfrm>
          <a:off x="12623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a:rPr>
            <a:t> 合併に伴う事業に充当するため行った起債が多いため、類似団体と比較して高い水準にある。</a:t>
          </a:r>
          <a:endParaRPr kumimoji="1" lang="en-US" altLang="ja-JP" sz="1200" baseline="0">
            <a:latin typeface="ＭＳ Ｐゴシック"/>
          </a:endParaRPr>
        </a:p>
        <a:p>
          <a:r>
            <a:rPr kumimoji="1" lang="ja-JP" altLang="en-US" sz="1200" baseline="0">
              <a:latin typeface="ＭＳ Ｐゴシック"/>
            </a:rPr>
            <a:t>　現在、新発債については普通建設事業への充当の制限と、合併に伴う大型建設事業の償還終了に伴い総額は減少傾向にある。</a:t>
          </a:r>
          <a:endParaRPr kumimoji="1" lang="en-US" altLang="ja-JP" sz="1200" baseline="0">
            <a:latin typeface="ＭＳ Ｐゴシック"/>
          </a:endParaRPr>
        </a:p>
        <a:p>
          <a:r>
            <a:rPr kumimoji="1" lang="ja-JP" altLang="en-US" sz="1200" baseline="0">
              <a:latin typeface="ＭＳ Ｐゴシック"/>
            </a:rPr>
            <a:t>　しかしながら、普通交付税の合併算定替の終了に伴う予算規模の縮小により公債費に係る経常収支比率は減少しない見込みである。</a:t>
          </a:r>
          <a:endParaRPr kumimoji="1" lang="en-US" altLang="ja-JP" sz="1200" baseline="0">
            <a:latin typeface="ＭＳ Ｐゴシック"/>
          </a:endParaRPr>
        </a:p>
        <a:p>
          <a:r>
            <a:rPr kumimoji="1" lang="ja-JP" altLang="en-US" sz="1200" baseline="0">
              <a:latin typeface="ＭＳ Ｐゴシック"/>
            </a:rPr>
            <a:t>　また、事務組合においてごみ処理施設の整備（</a:t>
          </a:r>
          <a:r>
            <a:rPr kumimoji="1" lang="en-US" altLang="ja-JP" sz="1200" baseline="0">
              <a:latin typeface="ＭＳ Ｐゴシック"/>
            </a:rPr>
            <a:t>H29</a:t>
          </a:r>
          <a:r>
            <a:rPr kumimoji="1" lang="ja-JP" altLang="en-US" sz="1200" baseline="0">
              <a:latin typeface="ＭＳ Ｐゴシック"/>
            </a:rPr>
            <a:t>～</a:t>
          </a:r>
          <a:r>
            <a:rPr kumimoji="1" lang="en-US" altLang="ja-JP" sz="1200" baseline="0">
              <a:latin typeface="ＭＳ Ｐゴシック"/>
            </a:rPr>
            <a:t>H34</a:t>
          </a:r>
          <a:r>
            <a:rPr kumimoji="1" lang="ja-JP" altLang="en-US" sz="1200" baseline="0">
              <a:latin typeface="ＭＳ Ｐゴシック"/>
            </a:rPr>
            <a:t>）が予定されており経常収支比率の上昇に影響を与えると考えられる。</a:t>
          </a:r>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81</xdr:row>
      <xdr:rowOff>120142</xdr:rowOff>
    </xdr:to>
    <xdr:cxnSp macro="">
      <xdr:nvCxnSpPr>
        <xdr:cNvPr id="365" name="直線コネクタ 364"/>
        <xdr:cNvCxnSpPr/>
      </xdr:nvCxnSpPr>
      <xdr:spPr>
        <a:xfrm flipV="1">
          <a:off x="4826000" y="12896596"/>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92219</xdr:rowOff>
    </xdr:from>
    <xdr:ext cx="762000" cy="259045"/>
    <xdr:sp macro="" textlink="">
      <xdr:nvSpPr>
        <xdr:cNvPr id="366"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81</xdr:row>
      <xdr:rowOff>120142</xdr:rowOff>
    </xdr:from>
    <xdr:to>
      <xdr:col>7</xdr:col>
      <xdr:colOff>104775</xdr:colOff>
      <xdr:row>81</xdr:row>
      <xdr:rowOff>120142</xdr:rowOff>
    </xdr:to>
    <xdr:cxnSp macro="">
      <xdr:nvCxnSpPr>
        <xdr:cNvPr id="367" name="直線コネクタ 366"/>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68"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69" name="直線コネクタ 368"/>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90424</xdr:rowOff>
    </xdr:from>
    <xdr:to>
      <xdr:col>7</xdr:col>
      <xdr:colOff>15875</xdr:colOff>
      <xdr:row>80</xdr:row>
      <xdr:rowOff>149861</xdr:rowOff>
    </xdr:to>
    <xdr:cxnSp macro="">
      <xdr:nvCxnSpPr>
        <xdr:cNvPr id="370" name="直線コネクタ 369"/>
        <xdr:cNvCxnSpPr/>
      </xdr:nvCxnSpPr>
      <xdr:spPr>
        <a:xfrm flipV="1">
          <a:off x="3987800" y="13806424"/>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37864</xdr:rowOff>
    </xdr:from>
    <xdr:ext cx="762000" cy="259045"/>
    <xdr:sp macro="" textlink="">
      <xdr:nvSpPr>
        <xdr:cNvPr id="371"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2" name="フローチャート : 判断 371"/>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149861</xdr:rowOff>
    </xdr:from>
    <xdr:to>
      <xdr:col>5</xdr:col>
      <xdr:colOff>549275</xdr:colOff>
      <xdr:row>80</xdr:row>
      <xdr:rowOff>149861</xdr:rowOff>
    </xdr:to>
    <xdr:cxnSp macro="">
      <xdr:nvCxnSpPr>
        <xdr:cNvPr id="373" name="直線コネクタ 372"/>
        <xdr:cNvCxnSpPr/>
      </xdr:nvCxnSpPr>
      <xdr:spPr>
        <a:xfrm>
          <a:off x="3098800" y="13865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80772</xdr:rowOff>
    </xdr:from>
    <xdr:to>
      <xdr:col>5</xdr:col>
      <xdr:colOff>600075</xdr:colOff>
      <xdr:row>79</xdr:row>
      <xdr:rowOff>10922</xdr:rowOff>
    </xdr:to>
    <xdr:sp macro="" textlink="">
      <xdr:nvSpPr>
        <xdr:cNvPr id="374" name="フローチャート : 判断 373"/>
        <xdr:cNvSpPr/>
      </xdr:nvSpPr>
      <xdr:spPr>
        <a:xfrm>
          <a:off x="3937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21099</xdr:rowOff>
    </xdr:from>
    <xdr:ext cx="736600" cy="259045"/>
    <xdr:sp macro="" textlink="">
      <xdr:nvSpPr>
        <xdr:cNvPr id="375" name="テキスト ボックス 374"/>
        <xdr:cNvSpPr txBox="1"/>
      </xdr:nvSpPr>
      <xdr:spPr>
        <a:xfrm>
          <a:off x="3606800" y="1322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145287</xdr:rowOff>
    </xdr:from>
    <xdr:to>
      <xdr:col>4</xdr:col>
      <xdr:colOff>346075</xdr:colOff>
      <xdr:row>80</xdr:row>
      <xdr:rowOff>149861</xdr:rowOff>
    </xdr:to>
    <xdr:cxnSp macro="">
      <xdr:nvCxnSpPr>
        <xdr:cNvPr id="376" name="直線コネクタ 375"/>
        <xdr:cNvCxnSpPr/>
      </xdr:nvCxnSpPr>
      <xdr:spPr>
        <a:xfrm>
          <a:off x="2209800" y="138612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99061</xdr:rowOff>
    </xdr:from>
    <xdr:to>
      <xdr:col>4</xdr:col>
      <xdr:colOff>396875</xdr:colOff>
      <xdr:row>79</xdr:row>
      <xdr:rowOff>29211</xdr:rowOff>
    </xdr:to>
    <xdr:sp macro="" textlink="">
      <xdr:nvSpPr>
        <xdr:cNvPr id="377" name="フローチャート : 判断 376"/>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39388</xdr:rowOff>
    </xdr:from>
    <xdr:ext cx="762000" cy="259045"/>
    <xdr:sp macro="" textlink="">
      <xdr:nvSpPr>
        <xdr:cNvPr id="378" name="テキスト ボックス 377"/>
        <xdr:cNvSpPr txBox="1"/>
      </xdr:nvSpPr>
      <xdr:spPr>
        <a:xfrm>
          <a:off x="2717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72137</xdr:rowOff>
    </xdr:from>
    <xdr:to>
      <xdr:col>3</xdr:col>
      <xdr:colOff>142875</xdr:colOff>
      <xdr:row>80</xdr:row>
      <xdr:rowOff>145287</xdr:rowOff>
    </xdr:to>
    <xdr:cxnSp macro="">
      <xdr:nvCxnSpPr>
        <xdr:cNvPr id="379" name="直線コネクタ 378"/>
        <xdr:cNvCxnSpPr/>
      </xdr:nvCxnSpPr>
      <xdr:spPr>
        <a:xfrm>
          <a:off x="1320800" y="137881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135637</xdr:rowOff>
    </xdr:from>
    <xdr:to>
      <xdr:col>3</xdr:col>
      <xdr:colOff>193675</xdr:colOff>
      <xdr:row>79</xdr:row>
      <xdr:rowOff>65787</xdr:rowOff>
    </xdr:to>
    <xdr:sp macro="" textlink="">
      <xdr:nvSpPr>
        <xdr:cNvPr id="380" name="フローチャート : 判断 379"/>
        <xdr:cNvSpPr/>
      </xdr:nvSpPr>
      <xdr:spPr>
        <a:xfrm>
          <a:off x="2159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75964</xdr:rowOff>
    </xdr:from>
    <xdr:ext cx="762000" cy="259045"/>
    <xdr:sp macro="" textlink="">
      <xdr:nvSpPr>
        <xdr:cNvPr id="381" name="テキスト ボックス 380"/>
        <xdr:cNvSpPr txBox="1"/>
      </xdr:nvSpPr>
      <xdr:spPr>
        <a:xfrm>
          <a:off x="1828800" y="1327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2" name="フローチャート : 判断 381"/>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94251</xdr:rowOff>
    </xdr:from>
    <xdr:ext cx="762000" cy="259045"/>
    <xdr:sp macro="" textlink="">
      <xdr:nvSpPr>
        <xdr:cNvPr id="383" name="テキスト ボックス 382"/>
        <xdr:cNvSpPr txBox="1"/>
      </xdr:nvSpPr>
      <xdr:spPr>
        <a:xfrm>
          <a:off x="939800" y="1329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80</xdr:row>
      <xdr:rowOff>39624</xdr:rowOff>
    </xdr:from>
    <xdr:to>
      <xdr:col>7</xdr:col>
      <xdr:colOff>66675</xdr:colOff>
      <xdr:row>80</xdr:row>
      <xdr:rowOff>141224</xdr:rowOff>
    </xdr:to>
    <xdr:sp macro="" textlink="">
      <xdr:nvSpPr>
        <xdr:cNvPr id="389" name="円/楕円 388"/>
        <xdr:cNvSpPr/>
      </xdr:nvSpPr>
      <xdr:spPr>
        <a:xfrm>
          <a:off x="4775200" y="137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11701</xdr:rowOff>
    </xdr:from>
    <xdr:ext cx="762000" cy="259045"/>
    <xdr:sp macro="" textlink="">
      <xdr:nvSpPr>
        <xdr:cNvPr id="390" name="公債費該当値テキスト"/>
        <xdr:cNvSpPr txBox="1"/>
      </xdr:nvSpPr>
      <xdr:spPr>
        <a:xfrm>
          <a:off x="49149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99061</xdr:rowOff>
    </xdr:from>
    <xdr:to>
      <xdr:col>5</xdr:col>
      <xdr:colOff>600075</xdr:colOff>
      <xdr:row>81</xdr:row>
      <xdr:rowOff>29211</xdr:rowOff>
    </xdr:to>
    <xdr:sp macro="" textlink="">
      <xdr:nvSpPr>
        <xdr:cNvPr id="391" name="円/楕円 390"/>
        <xdr:cNvSpPr/>
      </xdr:nvSpPr>
      <xdr:spPr>
        <a:xfrm>
          <a:off x="3937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13988</xdr:rowOff>
    </xdr:from>
    <xdr:ext cx="736600" cy="259045"/>
    <xdr:sp macro="" textlink="">
      <xdr:nvSpPr>
        <xdr:cNvPr id="392" name="テキスト ボックス 391"/>
        <xdr:cNvSpPr txBox="1"/>
      </xdr:nvSpPr>
      <xdr:spPr>
        <a:xfrm>
          <a:off x="3606800" y="1390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99061</xdr:rowOff>
    </xdr:from>
    <xdr:to>
      <xdr:col>4</xdr:col>
      <xdr:colOff>396875</xdr:colOff>
      <xdr:row>81</xdr:row>
      <xdr:rowOff>29211</xdr:rowOff>
    </xdr:to>
    <xdr:sp macro="" textlink="">
      <xdr:nvSpPr>
        <xdr:cNvPr id="393" name="円/楕円 392"/>
        <xdr:cNvSpPr/>
      </xdr:nvSpPr>
      <xdr:spPr>
        <a:xfrm>
          <a:off x="3048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13988</xdr:rowOff>
    </xdr:from>
    <xdr:ext cx="762000" cy="259045"/>
    <xdr:sp macro="" textlink="">
      <xdr:nvSpPr>
        <xdr:cNvPr id="394" name="テキスト ボックス 393"/>
        <xdr:cNvSpPr txBox="1"/>
      </xdr:nvSpPr>
      <xdr:spPr>
        <a:xfrm>
          <a:off x="2717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94487</xdr:rowOff>
    </xdr:from>
    <xdr:to>
      <xdr:col>3</xdr:col>
      <xdr:colOff>193675</xdr:colOff>
      <xdr:row>81</xdr:row>
      <xdr:rowOff>24637</xdr:rowOff>
    </xdr:to>
    <xdr:sp macro="" textlink="">
      <xdr:nvSpPr>
        <xdr:cNvPr id="395" name="円/楕円 394"/>
        <xdr:cNvSpPr/>
      </xdr:nvSpPr>
      <xdr:spPr>
        <a:xfrm>
          <a:off x="2159000" y="138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9414</xdr:rowOff>
    </xdr:from>
    <xdr:ext cx="762000" cy="259045"/>
    <xdr:sp macro="" textlink="">
      <xdr:nvSpPr>
        <xdr:cNvPr id="396" name="テキスト ボックス 395"/>
        <xdr:cNvSpPr txBox="1"/>
      </xdr:nvSpPr>
      <xdr:spPr>
        <a:xfrm>
          <a:off x="1828800" y="1389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21337</xdr:rowOff>
    </xdr:from>
    <xdr:to>
      <xdr:col>1</xdr:col>
      <xdr:colOff>676275</xdr:colOff>
      <xdr:row>80</xdr:row>
      <xdr:rowOff>122937</xdr:rowOff>
    </xdr:to>
    <xdr:sp macro="" textlink="">
      <xdr:nvSpPr>
        <xdr:cNvPr id="397" name="円/楕円 396"/>
        <xdr:cNvSpPr/>
      </xdr:nvSpPr>
      <xdr:spPr>
        <a:xfrm>
          <a:off x="1270000" y="137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107714</xdr:rowOff>
    </xdr:from>
    <xdr:ext cx="762000" cy="259045"/>
    <xdr:sp macro="" textlink="">
      <xdr:nvSpPr>
        <xdr:cNvPr id="398" name="テキスト ボックス 397"/>
        <xdr:cNvSpPr txBox="1"/>
      </xdr:nvSpPr>
      <xdr:spPr>
        <a:xfrm>
          <a:off x="939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以外では、類似団体に比べて人件費が２．４ポイント、物件費が１．２ポイント、扶助費が０．４ポイント低い一方、補助費等が１．８ポイント、その他が２．６ポイント高くなっており類似団体並となっているが、全体としては前年度比０．４ポイント悪化している。</a:t>
          </a:r>
          <a:endParaRPr kumimoji="1" lang="en-US" altLang="ja-JP" sz="1200">
            <a:latin typeface="ＭＳ Ｐゴシック"/>
          </a:endParaRPr>
        </a:p>
        <a:p>
          <a:r>
            <a:rPr kumimoji="1" lang="ja-JP" altLang="en-US" sz="1200">
              <a:latin typeface="ＭＳ Ｐゴシック"/>
            </a:rPr>
            <a:t>　普通交付税の合併算定替分の縮減が大きな要因と考えられ、今後４年間に渡り減額が続いていく。</a:t>
          </a:r>
          <a:endParaRPr kumimoji="1" lang="en-US" altLang="ja-JP" sz="1200">
            <a:latin typeface="ＭＳ Ｐゴシック"/>
          </a:endParaRPr>
        </a:p>
        <a:p>
          <a:r>
            <a:rPr kumimoji="1" lang="ja-JP" altLang="en-US" sz="1200">
              <a:latin typeface="ＭＳ Ｐゴシック"/>
            </a:rPr>
            <a:t>　今後も普通建設事業の起債充当の制限や事業会計等の普通会計以外における財政の効率化を進め、経常収支比率を改善に努める。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145288</xdr:rowOff>
    </xdr:from>
    <xdr:to>
      <xdr:col>24</xdr:col>
      <xdr:colOff>31750</xdr:colOff>
      <xdr:row>81</xdr:row>
      <xdr:rowOff>74422</xdr:rowOff>
    </xdr:to>
    <xdr:cxnSp macro="">
      <xdr:nvCxnSpPr>
        <xdr:cNvPr id="424" name="直線コネクタ 423"/>
        <xdr:cNvCxnSpPr/>
      </xdr:nvCxnSpPr>
      <xdr:spPr>
        <a:xfrm flipV="1">
          <a:off x="16510000" y="1283258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46499</xdr:rowOff>
    </xdr:from>
    <xdr:ext cx="762000" cy="259045"/>
    <xdr:sp macro="" textlink="">
      <xdr:nvSpPr>
        <xdr:cNvPr id="425" name="公債費以外最小値テキスト"/>
        <xdr:cNvSpPr txBox="1"/>
      </xdr:nvSpPr>
      <xdr:spPr>
        <a:xfrm>
          <a:off x="16598900" y="139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23</xdr:col>
      <xdr:colOff>628650</xdr:colOff>
      <xdr:row>81</xdr:row>
      <xdr:rowOff>74422</xdr:rowOff>
    </xdr:from>
    <xdr:to>
      <xdr:col>24</xdr:col>
      <xdr:colOff>120650</xdr:colOff>
      <xdr:row>81</xdr:row>
      <xdr:rowOff>74422</xdr:rowOff>
    </xdr:to>
    <xdr:cxnSp macro="">
      <xdr:nvCxnSpPr>
        <xdr:cNvPr id="426" name="直線コネクタ 425"/>
        <xdr:cNvCxnSpPr/>
      </xdr:nvCxnSpPr>
      <xdr:spPr>
        <a:xfrm>
          <a:off x="16421100" y="139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60215</xdr:rowOff>
    </xdr:from>
    <xdr:ext cx="762000" cy="259045"/>
    <xdr:sp macro="" textlink="">
      <xdr:nvSpPr>
        <xdr:cNvPr id="427" name="公債費以外最大値テキスト"/>
        <xdr:cNvSpPr txBox="1"/>
      </xdr:nvSpPr>
      <xdr:spPr>
        <a:xfrm>
          <a:off x="16598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145288</xdr:rowOff>
    </xdr:from>
    <xdr:to>
      <xdr:col>24</xdr:col>
      <xdr:colOff>120650</xdr:colOff>
      <xdr:row>74</xdr:row>
      <xdr:rowOff>145288</xdr:rowOff>
    </xdr:to>
    <xdr:cxnSp macro="">
      <xdr:nvCxnSpPr>
        <xdr:cNvPr id="428" name="直線コネクタ 427"/>
        <xdr:cNvCxnSpPr/>
      </xdr:nvCxnSpPr>
      <xdr:spPr>
        <a:xfrm>
          <a:off x="16421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115570</xdr:rowOff>
    </xdr:from>
    <xdr:to>
      <xdr:col>24</xdr:col>
      <xdr:colOff>31750</xdr:colOff>
      <xdr:row>78</xdr:row>
      <xdr:rowOff>21844</xdr:rowOff>
    </xdr:to>
    <xdr:cxnSp macro="">
      <xdr:nvCxnSpPr>
        <xdr:cNvPr id="429" name="直線コネクタ 428"/>
        <xdr:cNvCxnSpPr/>
      </xdr:nvCxnSpPr>
      <xdr:spPr>
        <a:xfrm>
          <a:off x="15671800" y="1331722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140733</xdr:rowOff>
    </xdr:from>
    <xdr:ext cx="762000" cy="259045"/>
    <xdr:sp macro="" textlink="">
      <xdr:nvSpPr>
        <xdr:cNvPr id="430" name="公債費以外平均値テキスト"/>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124206</xdr:rowOff>
    </xdr:from>
    <xdr:to>
      <xdr:col>24</xdr:col>
      <xdr:colOff>82550</xdr:colOff>
      <xdr:row>78</xdr:row>
      <xdr:rowOff>54356</xdr:rowOff>
    </xdr:to>
    <xdr:sp macro="" textlink="">
      <xdr:nvSpPr>
        <xdr:cNvPr id="431" name="フローチャート : 判断 430"/>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101854</xdr:rowOff>
    </xdr:from>
    <xdr:to>
      <xdr:col>22</xdr:col>
      <xdr:colOff>565150</xdr:colOff>
      <xdr:row>77</xdr:row>
      <xdr:rowOff>115570</xdr:rowOff>
    </xdr:to>
    <xdr:cxnSp macro="">
      <xdr:nvCxnSpPr>
        <xdr:cNvPr id="432" name="直線コネクタ 431"/>
        <xdr:cNvCxnSpPr/>
      </xdr:nvCxnSpPr>
      <xdr:spPr>
        <a:xfrm>
          <a:off x="14782800" y="133035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83058</xdr:rowOff>
    </xdr:from>
    <xdr:to>
      <xdr:col>22</xdr:col>
      <xdr:colOff>615950</xdr:colOff>
      <xdr:row>78</xdr:row>
      <xdr:rowOff>13208</xdr:rowOff>
    </xdr:to>
    <xdr:sp macro="" textlink="">
      <xdr:nvSpPr>
        <xdr:cNvPr id="433" name="フローチャート : 判断 432"/>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169435</xdr:rowOff>
    </xdr:from>
    <xdr:ext cx="736600" cy="259045"/>
    <xdr:sp macro="" textlink="">
      <xdr:nvSpPr>
        <xdr:cNvPr id="434" name="テキスト ボックス 433"/>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101854</xdr:rowOff>
    </xdr:from>
    <xdr:to>
      <xdr:col>21</xdr:col>
      <xdr:colOff>361950</xdr:colOff>
      <xdr:row>77</xdr:row>
      <xdr:rowOff>124713</xdr:rowOff>
    </xdr:to>
    <xdr:cxnSp macro="">
      <xdr:nvCxnSpPr>
        <xdr:cNvPr id="435" name="直線コネクタ 434"/>
        <xdr:cNvCxnSpPr/>
      </xdr:nvCxnSpPr>
      <xdr:spPr>
        <a:xfrm flipV="1">
          <a:off x="13893800" y="133035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149352</xdr:rowOff>
    </xdr:from>
    <xdr:to>
      <xdr:col>21</xdr:col>
      <xdr:colOff>412750</xdr:colOff>
      <xdr:row>77</xdr:row>
      <xdr:rowOff>79502</xdr:rowOff>
    </xdr:to>
    <xdr:sp macro="" textlink="">
      <xdr:nvSpPr>
        <xdr:cNvPr id="436" name="フローチャート : 判断 435"/>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89679</xdr:rowOff>
    </xdr:from>
    <xdr:ext cx="762000" cy="259045"/>
    <xdr:sp macro="" textlink="">
      <xdr:nvSpPr>
        <xdr:cNvPr id="437" name="テキスト ボックス 436"/>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124713</xdr:rowOff>
    </xdr:from>
    <xdr:to>
      <xdr:col>20</xdr:col>
      <xdr:colOff>158750</xdr:colOff>
      <xdr:row>77</xdr:row>
      <xdr:rowOff>165863</xdr:rowOff>
    </xdr:to>
    <xdr:cxnSp macro="">
      <xdr:nvCxnSpPr>
        <xdr:cNvPr id="438" name="直線コネクタ 437"/>
        <xdr:cNvCxnSpPr/>
      </xdr:nvCxnSpPr>
      <xdr:spPr>
        <a:xfrm flipV="1">
          <a:off x="13004800" y="133263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39" name="フローチャート : 判断 438"/>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66819</xdr:rowOff>
    </xdr:from>
    <xdr:ext cx="762000" cy="259045"/>
    <xdr:sp macro="" textlink="">
      <xdr:nvSpPr>
        <xdr:cNvPr id="440" name="テキスト ボックス 439"/>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131063</xdr:rowOff>
    </xdr:from>
    <xdr:to>
      <xdr:col>19</xdr:col>
      <xdr:colOff>6350</xdr:colOff>
      <xdr:row>77</xdr:row>
      <xdr:rowOff>61213</xdr:rowOff>
    </xdr:to>
    <xdr:sp macro="" textlink="">
      <xdr:nvSpPr>
        <xdr:cNvPr id="441" name="フローチャート : 判断 440"/>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71391</xdr:rowOff>
    </xdr:from>
    <xdr:ext cx="762000" cy="259045"/>
    <xdr:sp macro="" textlink="">
      <xdr:nvSpPr>
        <xdr:cNvPr id="442" name="テキスト ボックス 441"/>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142494</xdr:rowOff>
    </xdr:from>
    <xdr:to>
      <xdr:col>24</xdr:col>
      <xdr:colOff>82550</xdr:colOff>
      <xdr:row>78</xdr:row>
      <xdr:rowOff>72644</xdr:rowOff>
    </xdr:to>
    <xdr:sp macro="" textlink="">
      <xdr:nvSpPr>
        <xdr:cNvPr id="448" name="円/楕円 447"/>
        <xdr:cNvSpPr/>
      </xdr:nvSpPr>
      <xdr:spPr>
        <a:xfrm>
          <a:off x="16459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114571</xdr:rowOff>
    </xdr:from>
    <xdr:ext cx="762000" cy="259045"/>
    <xdr:sp macro="" textlink="">
      <xdr:nvSpPr>
        <xdr:cNvPr id="449" name="公債費以外該当値テキスト"/>
        <xdr:cNvSpPr txBox="1"/>
      </xdr:nvSpPr>
      <xdr:spPr>
        <a:xfrm>
          <a:off x="16598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64770</xdr:rowOff>
    </xdr:from>
    <xdr:to>
      <xdr:col>22</xdr:col>
      <xdr:colOff>615950</xdr:colOff>
      <xdr:row>77</xdr:row>
      <xdr:rowOff>166370</xdr:rowOff>
    </xdr:to>
    <xdr:sp macro="" textlink="">
      <xdr:nvSpPr>
        <xdr:cNvPr id="450" name="円/楕円 449"/>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5097</xdr:rowOff>
    </xdr:from>
    <xdr:ext cx="736600" cy="259045"/>
    <xdr:sp macro="" textlink="">
      <xdr:nvSpPr>
        <xdr:cNvPr id="451" name="テキスト ボックス 450"/>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51054</xdr:rowOff>
    </xdr:from>
    <xdr:to>
      <xdr:col>21</xdr:col>
      <xdr:colOff>412750</xdr:colOff>
      <xdr:row>77</xdr:row>
      <xdr:rowOff>152654</xdr:rowOff>
    </xdr:to>
    <xdr:sp macro="" textlink="">
      <xdr:nvSpPr>
        <xdr:cNvPr id="452" name="円/楕円 451"/>
        <xdr:cNvSpPr/>
      </xdr:nvSpPr>
      <xdr:spPr>
        <a:xfrm>
          <a:off x="14732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137431</xdr:rowOff>
    </xdr:from>
    <xdr:ext cx="762000" cy="259045"/>
    <xdr:sp macro="" textlink="">
      <xdr:nvSpPr>
        <xdr:cNvPr id="453" name="テキスト ボックス 452"/>
        <xdr:cNvSpPr txBox="1"/>
      </xdr:nvSpPr>
      <xdr:spPr>
        <a:xfrm>
          <a:off x="14401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73913</xdr:rowOff>
    </xdr:from>
    <xdr:to>
      <xdr:col>20</xdr:col>
      <xdr:colOff>209550</xdr:colOff>
      <xdr:row>78</xdr:row>
      <xdr:rowOff>4063</xdr:rowOff>
    </xdr:to>
    <xdr:sp macro="" textlink="">
      <xdr:nvSpPr>
        <xdr:cNvPr id="454" name="円/楕円 453"/>
        <xdr:cNvSpPr/>
      </xdr:nvSpPr>
      <xdr:spPr>
        <a:xfrm>
          <a:off x="13843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160290</xdr:rowOff>
    </xdr:from>
    <xdr:ext cx="762000" cy="259045"/>
    <xdr:sp macro="" textlink="">
      <xdr:nvSpPr>
        <xdr:cNvPr id="455" name="テキスト ボックス 454"/>
        <xdr:cNvSpPr txBox="1"/>
      </xdr:nvSpPr>
      <xdr:spPr>
        <a:xfrm>
          <a:off x="13512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115063</xdr:rowOff>
    </xdr:from>
    <xdr:to>
      <xdr:col>19</xdr:col>
      <xdr:colOff>6350</xdr:colOff>
      <xdr:row>78</xdr:row>
      <xdr:rowOff>45213</xdr:rowOff>
    </xdr:to>
    <xdr:sp macro="" textlink="">
      <xdr:nvSpPr>
        <xdr:cNvPr id="456" name="円/楕円 455"/>
        <xdr:cNvSpPr/>
      </xdr:nvSpPr>
      <xdr:spPr>
        <a:xfrm>
          <a:off x="12954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29990</xdr:rowOff>
    </xdr:from>
    <xdr:ext cx="762000" cy="259045"/>
    <xdr:sp macro="" textlink="">
      <xdr:nvSpPr>
        <xdr:cNvPr id="457" name="テキスト ボックス 456"/>
        <xdr:cNvSpPr txBox="1"/>
      </xdr:nvSpPr>
      <xdr:spPr>
        <a:xfrm>
          <a:off x="12623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島根県邑南町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31587</xdr:rowOff>
    </xdr:from>
    <xdr:to>
      <xdr:col>4</xdr:col>
      <xdr:colOff>1117600</xdr:colOff>
      <xdr:row>19</xdr:row>
      <xdr:rowOff>101397</xdr:rowOff>
    </xdr:to>
    <xdr:cxnSp macro="">
      <xdr:nvCxnSpPr>
        <xdr:cNvPr id="47" name="直線コネクタ 46"/>
        <xdr:cNvCxnSpPr/>
      </xdr:nvCxnSpPr>
      <xdr:spPr bwMode="auto">
        <a:xfrm flipV="1">
          <a:off x="5651500" y="2136612"/>
          <a:ext cx="0" cy="12699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73474</xdr:rowOff>
    </xdr:from>
    <xdr:ext cx="762000" cy="259045"/>
    <xdr:sp macro="" textlink="">
      <xdr:nvSpPr>
        <xdr:cNvPr id="48" name="人口1人当たり決算額の推移最小値テキスト130"/>
        <xdr:cNvSpPr txBox="1"/>
      </xdr:nvSpPr>
      <xdr:spPr>
        <a:xfrm>
          <a:off x="5740400" y="337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78,727</a:t>
          </a:r>
          <a:endParaRPr kumimoji="1" lang="ja-JP" altLang="en-US" sz="1000" b="1">
            <a:latin typeface="ＭＳ Ｐゴシック"/>
          </a:endParaRPr>
        </a:p>
      </xdr:txBody>
    </xdr:sp>
    <xdr:clientData/>
  </xdr:oneCellAnchor>
  <xdr:twoCellAnchor>
    <xdr:from>
      <xdr:col>4</xdr:col>
      <xdr:colOff>1028700</xdr:colOff>
      <xdr:row>19</xdr:row>
      <xdr:rowOff>101397</xdr:rowOff>
    </xdr:from>
    <xdr:to>
      <xdr:col>5</xdr:col>
      <xdr:colOff>73025</xdr:colOff>
      <xdr:row>19</xdr:row>
      <xdr:rowOff>101397</xdr:rowOff>
    </xdr:to>
    <xdr:cxnSp macro="">
      <xdr:nvCxnSpPr>
        <xdr:cNvPr id="49" name="直線コネクタ 48"/>
        <xdr:cNvCxnSpPr/>
      </xdr:nvCxnSpPr>
      <xdr:spPr bwMode="auto">
        <a:xfrm>
          <a:off x="5562600" y="3406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117964</xdr:rowOff>
    </xdr:from>
    <xdr:ext cx="762000" cy="259045"/>
    <xdr:sp macro="" textlink="">
      <xdr:nvSpPr>
        <xdr:cNvPr id="50" name="人口1人当たり決算額の推移最大値テキスト130"/>
        <xdr:cNvSpPr txBox="1"/>
      </xdr:nvSpPr>
      <xdr:spPr>
        <a:xfrm>
          <a:off x="5740400" y="188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195,390</a:t>
          </a:r>
          <a:endParaRPr kumimoji="1" lang="ja-JP" altLang="en-US" sz="1000" b="1">
            <a:latin typeface="ＭＳ Ｐゴシック"/>
          </a:endParaRPr>
        </a:p>
      </xdr:txBody>
    </xdr:sp>
    <xdr:clientData/>
  </xdr:oneCellAnchor>
  <xdr:twoCellAnchor>
    <xdr:from>
      <xdr:col>4</xdr:col>
      <xdr:colOff>1028700</xdr:colOff>
      <xdr:row>12</xdr:row>
      <xdr:rowOff>31587</xdr:rowOff>
    </xdr:from>
    <xdr:to>
      <xdr:col>5</xdr:col>
      <xdr:colOff>73025</xdr:colOff>
      <xdr:row>12</xdr:row>
      <xdr:rowOff>31587</xdr:rowOff>
    </xdr:to>
    <xdr:cxnSp macro="">
      <xdr:nvCxnSpPr>
        <xdr:cNvPr id="51" name="直線コネクタ 50"/>
        <xdr:cNvCxnSpPr/>
      </xdr:nvCxnSpPr>
      <xdr:spPr bwMode="auto">
        <a:xfrm>
          <a:off x="5562600" y="2136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31587</xdr:rowOff>
    </xdr:from>
    <xdr:to>
      <xdr:col>4</xdr:col>
      <xdr:colOff>1117600</xdr:colOff>
      <xdr:row>12</xdr:row>
      <xdr:rowOff>74117</xdr:rowOff>
    </xdr:to>
    <xdr:cxnSp macro="">
      <xdr:nvCxnSpPr>
        <xdr:cNvPr id="52" name="直線コネクタ 51"/>
        <xdr:cNvCxnSpPr/>
      </xdr:nvCxnSpPr>
      <xdr:spPr bwMode="auto">
        <a:xfrm flipV="1">
          <a:off x="5003800" y="2136612"/>
          <a:ext cx="647700" cy="42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99233</xdr:rowOff>
    </xdr:from>
    <xdr:ext cx="762000" cy="259045"/>
    <xdr:sp macro="" textlink="">
      <xdr:nvSpPr>
        <xdr:cNvPr id="53" name="人口1人当たり決算額の推移平均値テキスト130"/>
        <xdr:cNvSpPr txBox="1"/>
      </xdr:nvSpPr>
      <xdr:spPr>
        <a:xfrm>
          <a:off x="5740400" y="2890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127156</xdr:rowOff>
    </xdr:from>
    <xdr:to>
      <xdr:col>5</xdr:col>
      <xdr:colOff>34925</xdr:colOff>
      <xdr:row>17</xdr:row>
      <xdr:rowOff>57306</xdr:rowOff>
    </xdr:to>
    <xdr:sp macro="" textlink="">
      <xdr:nvSpPr>
        <xdr:cNvPr id="54" name="フローチャート : 判断 53"/>
        <xdr:cNvSpPr/>
      </xdr:nvSpPr>
      <xdr:spPr bwMode="auto">
        <a:xfrm>
          <a:off x="56007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43833</xdr:rowOff>
    </xdr:from>
    <xdr:to>
      <xdr:col>4</xdr:col>
      <xdr:colOff>469900</xdr:colOff>
      <xdr:row>12</xdr:row>
      <xdr:rowOff>74117</xdr:rowOff>
    </xdr:to>
    <xdr:cxnSp macro="">
      <xdr:nvCxnSpPr>
        <xdr:cNvPr id="55" name="直線コネクタ 54"/>
        <xdr:cNvCxnSpPr/>
      </xdr:nvCxnSpPr>
      <xdr:spPr bwMode="auto">
        <a:xfrm>
          <a:off x="4305300" y="2148858"/>
          <a:ext cx="698500" cy="30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56247</xdr:rowOff>
    </xdr:from>
    <xdr:to>
      <xdr:col>4</xdr:col>
      <xdr:colOff>520700</xdr:colOff>
      <xdr:row>16</xdr:row>
      <xdr:rowOff>157847</xdr:rowOff>
    </xdr:to>
    <xdr:sp macro="" textlink="">
      <xdr:nvSpPr>
        <xdr:cNvPr id="56" name="フローチャート : 判断 55"/>
        <xdr:cNvSpPr/>
      </xdr:nvSpPr>
      <xdr:spPr bwMode="auto">
        <a:xfrm>
          <a:off x="4953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142624</xdr:rowOff>
    </xdr:from>
    <xdr:ext cx="736600" cy="259045"/>
    <xdr:sp macro="" textlink="">
      <xdr:nvSpPr>
        <xdr:cNvPr id="57" name="テキスト ボックス 56"/>
        <xdr:cNvSpPr txBox="1"/>
      </xdr:nvSpPr>
      <xdr:spPr>
        <a:xfrm>
          <a:off x="4622800" y="2933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43833</xdr:rowOff>
    </xdr:from>
    <xdr:to>
      <xdr:col>3</xdr:col>
      <xdr:colOff>904875</xdr:colOff>
      <xdr:row>13</xdr:row>
      <xdr:rowOff>27276</xdr:rowOff>
    </xdr:to>
    <xdr:cxnSp macro="">
      <xdr:nvCxnSpPr>
        <xdr:cNvPr id="58" name="直線コネクタ 57"/>
        <xdr:cNvCxnSpPr/>
      </xdr:nvCxnSpPr>
      <xdr:spPr bwMode="auto">
        <a:xfrm flipV="1">
          <a:off x="3606800" y="2148858"/>
          <a:ext cx="698500" cy="154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83167</xdr:rowOff>
    </xdr:from>
    <xdr:to>
      <xdr:col>3</xdr:col>
      <xdr:colOff>955675</xdr:colOff>
      <xdr:row>17</xdr:row>
      <xdr:rowOff>13317</xdr:rowOff>
    </xdr:to>
    <xdr:sp macro="" textlink="">
      <xdr:nvSpPr>
        <xdr:cNvPr id="59" name="フローチャート : 判断 58"/>
        <xdr:cNvSpPr/>
      </xdr:nvSpPr>
      <xdr:spPr bwMode="auto">
        <a:xfrm>
          <a:off x="4254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169544</xdr:rowOff>
    </xdr:from>
    <xdr:ext cx="762000" cy="259045"/>
    <xdr:sp macro="" textlink="">
      <xdr:nvSpPr>
        <xdr:cNvPr id="60" name="テキスト ボックス 59"/>
        <xdr:cNvSpPr txBox="1"/>
      </xdr:nvSpPr>
      <xdr:spPr>
        <a:xfrm>
          <a:off x="3924300" y="296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111248</xdr:rowOff>
    </xdr:from>
    <xdr:to>
      <xdr:col>3</xdr:col>
      <xdr:colOff>206375</xdr:colOff>
      <xdr:row>13</xdr:row>
      <xdr:rowOff>27276</xdr:rowOff>
    </xdr:to>
    <xdr:cxnSp macro="">
      <xdr:nvCxnSpPr>
        <xdr:cNvPr id="61" name="直線コネクタ 60"/>
        <xdr:cNvCxnSpPr/>
      </xdr:nvCxnSpPr>
      <xdr:spPr bwMode="auto">
        <a:xfrm>
          <a:off x="2908300" y="2216273"/>
          <a:ext cx="698500" cy="87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73566</xdr:rowOff>
    </xdr:from>
    <xdr:to>
      <xdr:col>3</xdr:col>
      <xdr:colOff>257175</xdr:colOff>
      <xdr:row>17</xdr:row>
      <xdr:rowOff>3716</xdr:rowOff>
    </xdr:to>
    <xdr:sp macro="" textlink="">
      <xdr:nvSpPr>
        <xdr:cNvPr id="62" name="フローチャート : 判断 61"/>
        <xdr:cNvSpPr/>
      </xdr:nvSpPr>
      <xdr:spPr bwMode="auto">
        <a:xfrm>
          <a:off x="35560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159943</xdr:rowOff>
    </xdr:from>
    <xdr:ext cx="762000" cy="259045"/>
    <xdr:sp macro="" textlink="">
      <xdr:nvSpPr>
        <xdr:cNvPr id="63" name="テキスト ボックス 62"/>
        <xdr:cNvSpPr txBox="1"/>
      </xdr:nvSpPr>
      <xdr:spPr>
        <a:xfrm>
          <a:off x="3225800" y="295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64422</xdr:rowOff>
    </xdr:from>
    <xdr:to>
      <xdr:col>2</xdr:col>
      <xdr:colOff>692150</xdr:colOff>
      <xdr:row>16</xdr:row>
      <xdr:rowOff>166022</xdr:rowOff>
    </xdr:to>
    <xdr:sp macro="" textlink="">
      <xdr:nvSpPr>
        <xdr:cNvPr id="64" name="フローチャート : 判断 63"/>
        <xdr:cNvSpPr/>
      </xdr:nvSpPr>
      <xdr:spPr bwMode="auto">
        <a:xfrm>
          <a:off x="28575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150799</xdr:rowOff>
    </xdr:from>
    <xdr:ext cx="762000" cy="259045"/>
    <xdr:sp macro="" textlink="">
      <xdr:nvSpPr>
        <xdr:cNvPr id="65" name="テキスト ボックス 64"/>
        <xdr:cNvSpPr txBox="1"/>
      </xdr:nvSpPr>
      <xdr:spPr>
        <a:xfrm>
          <a:off x="2527300" y="294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11</xdr:row>
      <xdr:rowOff>152237</xdr:rowOff>
    </xdr:from>
    <xdr:to>
      <xdr:col>5</xdr:col>
      <xdr:colOff>34925</xdr:colOff>
      <xdr:row>12</xdr:row>
      <xdr:rowOff>82387</xdr:rowOff>
    </xdr:to>
    <xdr:sp macro="" textlink="">
      <xdr:nvSpPr>
        <xdr:cNvPr id="71" name="円/楕円 70"/>
        <xdr:cNvSpPr/>
      </xdr:nvSpPr>
      <xdr:spPr bwMode="auto">
        <a:xfrm>
          <a:off x="5600700" y="2085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98914</xdr:rowOff>
    </xdr:from>
    <xdr:ext cx="762000" cy="259045"/>
    <xdr:sp macro="" textlink="">
      <xdr:nvSpPr>
        <xdr:cNvPr id="72" name="人口1人当たり決算額の推移該当値テキスト130"/>
        <xdr:cNvSpPr txBox="1"/>
      </xdr:nvSpPr>
      <xdr:spPr>
        <a:xfrm>
          <a:off x="5740400" y="203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195,390</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23317</xdr:rowOff>
    </xdr:from>
    <xdr:to>
      <xdr:col>4</xdr:col>
      <xdr:colOff>520700</xdr:colOff>
      <xdr:row>12</xdr:row>
      <xdr:rowOff>124917</xdr:rowOff>
    </xdr:to>
    <xdr:sp macro="" textlink="">
      <xdr:nvSpPr>
        <xdr:cNvPr id="73" name="円/楕円 72"/>
        <xdr:cNvSpPr/>
      </xdr:nvSpPr>
      <xdr:spPr bwMode="auto">
        <a:xfrm>
          <a:off x="4953000" y="2128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135094</xdr:rowOff>
    </xdr:from>
    <xdr:ext cx="736600" cy="259045"/>
    <xdr:sp macro="" textlink="">
      <xdr:nvSpPr>
        <xdr:cNvPr id="74" name="テキスト ボックス 73"/>
        <xdr:cNvSpPr txBox="1"/>
      </xdr:nvSpPr>
      <xdr:spPr>
        <a:xfrm>
          <a:off x="4622800" y="1897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191,483</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164483</xdr:rowOff>
    </xdr:from>
    <xdr:to>
      <xdr:col>3</xdr:col>
      <xdr:colOff>955675</xdr:colOff>
      <xdr:row>12</xdr:row>
      <xdr:rowOff>94633</xdr:rowOff>
    </xdr:to>
    <xdr:sp macro="" textlink="">
      <xdr:nvSpPr>
        <xdr:cNvPr id="75" name="円/楕円 74"/>
        <xdr:cNvSpPr/>
      </xdr:nvSpPr>
      <xdr:spPr bwMode="auto">
        <a:xfrm>
          <a:off x="4254500" y="2098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104810</xdr:rowOff>
    </xdr:from>
    <xdr:ext cx="762000" cy="259045"/>
    <xdr:sp macro="" textlink="">
      <xdr:nvSpPr>
        <xdr:cNvPr id="76" name="テキスト ボックス 75"/>
        <xdr:cNvSpPr txBox="1"/>
      </xdr:nvSpPr>
      <xdr:spPr>
        <a:xfrm>
          <a:off x="3924300" y="1866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194,265</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147926</xdr:rowOff>
    </xdr:from>
    <xdr:to>
      <xdr:col>3</xdr:col>
      <xdr:colOff>257175</xdr:colOff>
      <xdr:row>13</xdr:row>
      <xdr:rowOff>78076</xdr:rowOff>
    </xdr:to>
    <xdr:sp macro="" textlink="">
      <xdr:nvSpPr>
        <xdr:cNvPr id="77" name="円/楕円 76"/>
        <xdr:cNvSpPr/>
      </xdr:nvSpPr>
      <xdr:spPr bwMode="auto">
        <a:xfrm>
          <a:off x="3556000" y="2252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88253</xdr:rowOff>
    </xdr:from>
    <xdr:ext cx="762000" cy="259045"/>
    <xdr:sp macro="" textlink="">
      <xdr:nvSpPr>
        <xdr:cNvPr id="78" name="テキスト ボックス 77"/>
        <xdr:cNvSpPr txBox="1"/>
      </xdr:nvSpPr>
      <xdr:spPr>
        <a:xfrm>
          <a:off x="3225800" y="202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180,036</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60448</xdr:rowOff>
    </xdr:from>
    <xdr:to>
      <xdr:col>2</xdr:col>
      <xdr:colOff>692150</xdr:colOff>
      <xdr:row>12</xdr:row>
      <xdr:rowOff>162048</xdr:rowOff>
    </xdr:to>
    <xdr:sp macro="" textlink="">
      <xdr:nvSpPr>
        <xdr:cNvPr id="79" name="円/楕円 78"/>
        <xdr:cNvSpPr/>
      </xdr:nvSpPr>
      <xdr:spPr bwMode="auto">
        <a:xfrm>
          <a:off x="2857500" y="2165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775</xdr:rowOff>
    </xdr:from>
    <xdr:ext cx="762000" cy="259045"/>
    <xdr:sp macro="" textlink="">
      <xdr:nvSpPr>
        <xdr:cNvPr id="80" name="テキスト ボックス 79"/>
        <xdr:cNvSpPr txBox="1"/>
      </xdr:nvSpPr>
      <xdr:spPr>
        <a:xfrm>
          <a:off x="2527300" y="1934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188,072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312357</xdr:rowOff>
    </xdr:from>
    <xdr:to>
      <xdr:col>4</xdr:col>
      <xdr:colOff>1117600</xdr:colOff>
      <xdr:row>37</xdr:row>
      <xdr:rowOff>226688</xdr:rowOff>
    </xdr:to>
    <xdr:cxnSp macro="">
      <xdr:nvCxnSpPr>
        <xdr:cNvPr id="109" name="直線コネクタ 108"/>
        <xdr:cNvCxnSpPr/>
      </xdr:nvCxnSpPr>
      <xdr:spPr bwMode="auto">
        <a:xfrm flipV="1">
          <a:off x="5651500" y="6236907"/>
          <a:ext cx="0" cy="11144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198765</xdr:rowOff>
    </xdr:from>
    <xdr:ext cx="762000" cy="259045"/>
    <xdr:sp macro="" textlink="">
      <xdr:nvSpPr>
        <xdr:cNvPr id="110" name="人口1人当たり決算額の推移最小値テキスト445"/>
        <xdr:cNvSpPr txBox="1"/>
      </xdr:nvSpPr>
      <xdr:spPr>
        <a:xfrm>
          <a:off x="5740400" y="732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10,767</a:t>
          </a:r>
          <a:endParaRPr kumimoji="1" lang="ja-JP" altLang="en-US" sz="1000" b="1">
            <a:latin typeface="ＭＳ Ｐゴシック"/>
          </a:endParaRPr>
        </a:p>
      </xdr:txBody>
    </xdr:sp>
    <xdr:clientData/>
  </xdr:oneCellAnchor>
  <xdr:twoCellAnchor>
    <xdr:from>
      <xdr:col>4</xdr:col>
      <xdr:colOff>1028700</xdr:colOff>
      <xdr:row>37</xdr:row>
      <xdr:rowOff>226688</xdr:rowOff>
    </xdr:from>
    <xdr:to>
      <xdr:col>5</xdr:col>
      <xdr:colOff>73025</xdr:colOff>
      <xdr:row>37</xdr:row>
      <xdr:rowOff>226688</xdr:rowOff>
    </xdr:to>
    <xdr:cxnSp macro="">
      <xdr:nvCxnSpPr>
        <xdr:cNvPr id="111" name="直線コネクタ 110"/>
        <xdr:cNvCxnSpPr/>
      </xdr:nvCxnSpPr>
      <xdr:spPr bwMode="auto">
        <a:xfrm>
          <a:off x="5562600" y="7351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55834</xdr:rowOff>
    </xdr:from>
    <xdr:ext cx="762000" cy="259045"/>
    <xdr:sp macro="" textlink="">
      <xdr:nvSpPr>
        <xdr:cNvPr id="112" name="人口1人当たり決算額の推移最大値テキスト445"/>
        <xdr:cNvSpPr txBox="1"/>
      </xdr:nvSpPr>
      <xdr:spPr>
        <a:xfrm>
          <a:off x="5740400" y="598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69,270</a:t>
          </a:r>
          <a:endParaRPr kumimoji="1" lang="ja-JP" altLang="en-US" sz="1000" b="1">
            <a:latin typeface="ＭＳ Ｐゴシック"/>
          </a:endParaRPr>
        </a:p>
      </xdr:txBody>
    </xdr:sp>
    <xdr:clientData/>
  </xdr:oneCellAnchor>
  <xdr:twoCellAnchor>
    <xdr:from>
      <xdr:col>4</xdr:col>
      <xdr:colOff>1028700</xdr:colOff>
      <xdr:row>33</xdr:row>
      <xdr:rowOff>312357</xdr:rowOff>
    </xdr:from>
    <xdr:to>
      <xdr:col>5</xdr:col>
      <xdr:colOff>73025</xdr:colOff>
      <xdr:row>33</xdr:row>
      <xdr:rowOff>312357</xdr:rowOff>
    </xdr:to>
    <xdr:cxnSp macro="">
      <xdr:nvCxnSpPr>
        <xdr:cNvPr id="113" name="直線コネクタ 112"/>
        <xdr:cNvCxnSpPr/>
      </xdr:nvCxnSpPr>
      <xdr:spPr bwMode="auto">
        <a:xfrm>
          <a:off x="5562600" y="6236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135306</xdr:rowOff>
    </xdr:from>
    <xdr:to>
      <xdr:col>4</xdr:col>
      <xdr:colOff>1117600</xdr:colOff>
      <xdr:row>33</xdr:row>
      <xdr:rowOff>312357</xdr:rowOff>
    </xdr:to>
    <xdr:cxnSp macro="">
      <xdr:nvCxnSpPr>
        <xdr:cNvPr id="114" name="直線コネクタ 113"/>
        <xdr:cNvCxnSpPr/>
      </xdr:nvCxnSpPr>
      <xdr:spPr bwMode="auto">
        <a:xfrm>
          <a:off x="5003800" y="6059856"/>
          <a:ext cx="647700" cy="177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232757</xdr:rowOff>
    </xdr:from>
    <xdr:ext cx="762000" cy="259045"/>
    <xdr:sp macro="" textlink="">
      <xdr:nvSpPr>
        <xdr:cNvPr id="115" name="人口1人当たり決算額の推移平均値テキスト445"/>
        <xdr:cNvSpPr txBox="1"/>
      </xdr:nvSpPr>
      <xdr:spPr>
        <a:xfrm>
          <a:off x="5740400" y="6843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260680</xdr:rowOff>
    </xdr:from>
    <xdr:to>
      <xdr:col>5</xdr:col>
      <xdr:colOff>34925</xdr:colOff>
      <xdr:row>36</xdr:row>
      <xdr:rowOff>19380</xdr:rowOff>
    </xdr:to>
    <xdr:sp macro="" textlink="">
      <xdr:nvSpPr>
        <xdr:cNvPr id="116" name="フローチャート : 判断 115"/>
        <xdr:cNvSpPr/>
      </xdr:nvSpPr>
      <xdr:spPr bwMode="auto">
        <a:xfrm>
          <a:off x="56007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43561</xdr:rowOff>
    </xdr:from>
    <xdr:to>
      <xdr:col>4</xdr:col>
      <xdr:colOff>469900</xdr:colOff>
      <xdr:row>33</xdr:row>
      <xdr:rowOff>135306</xdr:rowOff>
    </xdr:to>
    <xdr:cxnSp macro="">
      <xdr:nvCxnSpPr>
        <xdr:cNvPr id="117" name="直線コネクタ 116"/>
        <xdr:cNvCxnSpPr/>
      </xdr:nvCxnSpPr>
      <xdr:spPr bwMode="auto">
        <a:xfrm>
          <a:off x="4305300" y="5968111"/>
          <a:ext cx="698500" cy="91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202025</xdr:rowOff>
    </xdr:from>
    <xdr:to>
      <xdr:col>4</xdr:col>
      <xdr:colOff>520700</xdr:colOff>
      <xdr:row>35</xdr:row>
      <xdr:rowOff>303625</xdr:rowOff>
    </xdr:to>
    <xdr:sp macro="" textlink="">
      <xdr:nvSpPr>
        <xdr:cNvPr id="118" name="フローチャート : 判断 117"/>
        <xdr:cNvSpPr/>
      </xdr:nvSpPr>
      <xdr:spPr bwMode="auto">
        <a:xfrm>
          <a:off x="4953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288402</xdr:rowOff>
    </xdr:from>
    <xdr:ext cx="736600" cy="259045"/>
    <xdr:sp macro="" textlink="">
      <xdr:nvSpPr>
        <xdr:cNvPr id="119" name="テキスト ボックス 118"/>
        <xdr:cNvSpPr txBox="1"/>
      </xdr:nvSpPr>
      <xdr:spPr>
        <a:xfrm>
          <a:off x="4622800" y="6898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43561</xdr:rowOff>
    </xdr:from>
    <xdr:to>
      <xdr:col>3</xdr:col>
      <xdr:colOff>904875</xdr:colOff>
      <xdr:row>33</xdr:row>
      <xdr:rowOff>116161</xdr:rowOff>
    </xdr:to>
    <xdr:cxnSp macro="">
      <xdr:nvCxnSpPr>
        <xdr:cNvPr id="120" name="直線コネクタ 119"/>
        <xdr:cNvCxnSpPr/>
      </xdr:nvCxnSpPr>
      <xdr:spPr bwMode="auto">
        <a:xfrm flipV="1">
          <a:off x="3606800" y="5968111"/>
          <a:ext cx="698500" cy="72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125349</xdr:rowOff>
    </xdr:from>
    <xdr:to>
      <xdr:col>3</xdr:col>
      <xdr:colOff>955675</xdr:colOff>
      <xdr:row>35</xdr:row>
      <xdr:rowOff>226949</xdr:rowOff>
    </xdr:to>
    <xdr:sp macro="" textlink="">
      <xdr:nvSpPr>
        <xdr:cNvPr id="121" name="フローチャート : 判断 120"/>
        <xdr:cNvSpPr/>
      </xdr:nvSpPr>
      <xdr:spPr bwMode="auto">
        <a:xfrm>
          <a:off x="4254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211726</xdr:rowOff>
    </xdr:from>
    <xdr:ext cx="762000" cy="259045"/>
    <xdr:sp macro="" textlink="">
      <xdr:nvSpPr>
        <xdr:cNvPr id="122" name="テキスト ボックス 121"/>
        <xdr:cNvSpPr txBox="1"/>
      </xdr:nvSpPr>
      <xdr:spPr>
        <a:xfrm>
          <a:off x="3924300" y="682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116161</xdr:rowOff>
    </xdr:from>
    <xdr:to>
      <xdr:col>3</xdr:col>
      <xdr:colOff>206375</xdr:colOff>
      <xdr:row>33</xdr:row>
      <xdr:rowOff>262560</xdr:rowOff>
    </xdr:to>
    <xdr:cxnSp macro="">
      <xdr:nvCxnSpPr>
        <xdr:cNvPr id="123" name="直線コネクタ 122"/>
        <xdr:cNvCxnSpPr/>
      </xdr:nvCxnSpPr>
      <xdr:spPr bwMode="auto">
        <a:xfrm flipV="1">
          <a:off x="2908300" y="6040711"/>
          <a:ext cx="698500" cy="146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77153</xdr:rowOff>
    </xdr:from>
    <xdr:to>
      <xdr:col>3</xdr:col>
      <xdr:colOff>257175</xdr:colOff>
      <xdr:row>35</xdr:row>
      <xdr:rowOff>178753</xdr:rowOff>
    </xdr:to>
    <xdr:sp macro="" textlink="">
      <xdr:nvSpPr>
        <xdr:cNvPr id="124" name="フローチャート : 判断 123"/>
        <xdr:cNvSpPr/>
      </xdr:nvSpPr>
      <xdr:spPr bwMode="auto">
        <a:xfrm>
          <a:off x="35560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163530</xdr:rowOff>
    </xdr:from>
    <xdr:ext cx="762000" cy="259045"/>
    <xdr:sp macro="" textlink="">
      <xdr:nvSpPr>
        <xdr:cNvPr id="125" name="テキスト ボックス 124"/>
        <xdr:cNvSpPr txBox="1"/>
      </xdr:nvSpPr>
      <xdr:spPr>
        <a:xfrm>
          <a:off x="3225800" y="67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14497</xdr:rowOff>
    </xdr:from>
    <xdr:to>
      <xdr:col>2</xdr:col>
      <xdr:colOff>692150</xdr:colOff>
      <xdr:row>35</xdr:row>
      <xdr:rowOff>116097</xdr:rowOff>
    </xdr:to>
    <xdr:sp macro="" textlink="">
      <xdr:nvSpPr>
        <xdr:cNvPr id="126" name="フローチャート : 判断 125"/>
        <xdr:cNvSpPr/>
      </xdr:nvSpPr>
      <xdr:spPr bwMode="auto">
        <a:xfrm>
          <a:off x="28575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100874</xdr:rowOff>
    </xdr:from>
    <xdr:ext cx="762000" cy="259045"/>
    <xdr:sp macro="" textlink="">
      <xdr:nvSpPr>
        <xdr:cNvPr id="127" name="テキスト ボックス 126"/>
        <xdr:cNvSpPr txBox="1"/>
      </xdr:nvSpPr>
      <xdr:spPr>
        <a:xfrm>
          <a:off x="2527300" y="6711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33</xdr:row>
      <xdr:rowOff>261557</xdr:rowOff>
    </xdr:from>
    <xdr:to>
      <xdr:col>5</xdr:col>
      <xdr:colOff>34925</xdr:colOff>
      <xdr:row>34</xdr:row>
      <xdr:rowOff>20257</xdr:rowOff>
    </xdr:to>
    <xdr:sp macro="" textlink="">
      <xdr:nvSpPr>
        <xdr:cNvPr id="133" name="円/楕円 132"/>
        <xdr:cNvSpPr/>
      </xdr:nvSpPr>
      <xdr:spPr bwMode="auto">
        <a:xfrm>
          <a:off x="5600700" y="6186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208234</xdr:rowOff>
    </xdr:from>
    <xdr:ext cx="762000" cy="259045"/>
    <xdr:sp macro="" textlink="">
      <xdr:nvSpPr>
        <xdr:cNvPr id="134" name="人口1人当たり決算額の推移該当値テキスト445"/>
        <xdr:cNvSpPr txBox="1"/>
      </xdr:nvSpPr>
      <xdr:spPr>
        <a:xfrm>
          <a:off x="5740400" y="6132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69,270</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84506</xdr:rowOff>
    </xdr:from>
    <xdr:to>
      <xdr:col>4</xdr:col>
      <xdr:colOff>520700</xdr:colOff>
      <xdr:row>33</xdr:row>
      <xdr:rowOff>186106</xdr:rowOff>
    </xdr:to>
    <xdr:sp macro="" textlink="">
      <xdr:nvSpPr>
        <xdr:cNvPr id="135" name="円/楕円 134"/>
        <xdr:cNvSpPr/>
      </xdr:nvSpPr>
      <xdr:spPr bwMode="auto">
        <a:xfrm>
          <a:off x="4953000" y="6009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24833</xdr:rowOff>
    </xdr:from>
    <xdr:ext cx="736600" cy="259045"/>
    <xdr:sp macro="" textlink="">
      <xdr:nvSpPr>
        <xdr:cNvPr id="136" name="テキスト ボックス 135"/>
        <xdr:cNvSpPr txBox="1"/>
      </xdr:nvSpPr>
      <xdr:spPr>
        <a:xfrm>
          <a:off x="4622800" y="577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78,564</a:t>
          </a:r>
          <a:endParaRPr kumimoji="1" lang="ja-JP" altLang="en-US" sz="1000" b="1">
            <a:solidFill>
              <a:srgbClr val="FF0000"/>
            </a:solidFill>
            <a:latin typeface="ＭＳ Ｐゴシック"/>
          </a:endParaRPr>
        </a:p>
      </xdr:txBody>
    </xdr:sp>
    <xdr:clientData/>
  </xdr:oneCellAnchor>
  <xdr:twoCellAnchor>
    <xdr:from>
      <xdr:col>3</xdr:col>
      <xdr:colOff>854075</xdr:colOff>
      <xdr:row>32</xdr:row>
      <xdr:rowOff>164211</xdr:rowOff>
    </xdr:from>
    <xdr:to>
      <xdr:col>3</xdr:col>
      <xdr:colOff>955675</xdr:colOff>
      <xdr:row>33</xdr:row>
      <xdr:rowOff>94361</xdr:rowOff>
    </xdr:to>
    <xdr:sp macro="" textlink="">
      <xdr:nvSpPr>
        <xdr:cNvPr id="137" name="円/楕円 136"/>
        <xdr:cNvSpPr/>
      </xdr:nvSpPr>
      <xdr:spPr bwMode="auto">
        <a:xfrm>
          <a:off x="4254500" y="5917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31</xdr:row>
      <xdr:rowOff>275988</xdr:rowOff>
    </xdr:from>
    <xdr:ext cx="762000" cy="259045"/>
    <xdr:sp macro="" textlink="">
      <xdr:nvSpPr>
        <xdr:cNvPr id="138" name="テキスト ボックス 137"/>
        <xdr:cNvSpPr txBox="1"/>
      </xdr:nvSpPr>
      <xdr:spPr>
        <a:xfrm>
          <a:off x="3924300" y="5686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83,380</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65361</xdr:rowOff>
    </xdr:from>
    <xdr:to>
      <xdr:col>3</xdr:col>
      <xdr:colOff>257175</xdr:colOff>
      <xdr:row>33</xdr:row>
      <xdr:rowOff>166961</xdr:rowOff>
    </xdr:to>
    <xdr:sp macro="" textlink="">
      <xdr:nvSpPr>
        <xdr:cNvPr id="139" name="円/楕円 138"/>
        <xdr:cNvSpPr/>
      </xdr:nvSpPr>
      <xdr:spPr bwMode="auto">
        <a:xfrm>
          <a:off x="3556000" y="5989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5688</xdr:rowOff>
    </xdr:from>
    <xdr:ext cx="762000" cy="259045"/>
    <xdr:sp macro="" textlink="">
      <xdr:nvSpPr>
        <xdr:cNvPr id="140" name="テキスト ボックス 139"/>
        <xdr:cNvSpPr txBox="1"/>
      </xdr:nvSpPr>
      <xdr:spPr>
        <a:xfrm>
          <a:off x="3225800" y="5758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79,569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211760</xdr:rowOff>
    </xdr:from>
    <xdr:to>
      <xdr:col>2</xdr:col>
      <xdr:colOff>692150</xdr:colOff>
      <xdr:row>33</xdr:row>
      <xdr:rowOff>313360</xdr:rowOff>
    </xdr:to>
    <xdr:sp macro="" textlink="">
      <xdr:nvSpPr>
        <xdr:cNvPr id="141" name="円/楕円 140"/>
        <xdr:cNvSpPr/>
      </xdr:nvSpPr>
      <xdr:spPr bwMode="auto">
        <a:xfrm>
          <a:off x="2857500" y="6136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152087</xdr:rowOff>
    </xdr:from>
    <xdr:ext cx="762000" cy="259045"/>
    <xdr:sp macro="" textlink="">
      <xdr:nvSpPr>
        <xdr:cNvPr id="142" name="テキスト ボックス 141"/>
        <xdr:cNvSpPr txBox="1"/>
      </xdr:nvSpPr>
      <xdr:spPr>
        <a:xfrm>
          <a:off x="2527300" y="590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島根県邑南町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11,334
11,256
419.29
14,664,894
14,304,469
312,927
7,622,831
15,420,792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127.5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19375</xdr:rowOff>
    </xdr:from>
    <xdr:to>
      <xdr:col>6</xdr:col>
      <xdr:colOff>510540</xdr:colOff>
      <xdr:row>38</xdr:row>
      <xdr:rowOff>69748</xdr:rowOff>
    </xdr:to>
    <xdr:cxnSp macro="">
      <xdr:nvCxnSpPr>
        <xdr:cNvPr id="58" name="直線コネクタ 57"/>
        <xdr:cNvCxnSpPr/>
      </xdr:nvCxnSpPr>
      <xdr:spPr>
        <a:xfrm flipV="1">
          <a:off x="4633595" y="5334325"/>
          <a:ext cx="1270" cy="1250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73575</xdr:rowOff>
    </xdr:from>
    <xdr:ext cx="534377" cy="259045"/>
    <xdr:sp macro="" textlink="">
      <xdr:nvSpPr>
        <xdr:cNvPr id="59" name="人件費最小値テキスト"/>
        <xdr:cNvSpPr txBox="1"/>
      </xdr:nvSpPr>
      <xdr:spPr>
        <a:xfrm>
          <a:off x="4686300" y="658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52,284</a:t>
          </a:r>
          <a:endParaRPr kumimoji="1" lang="ja-JP" altLang="en-US" sz="1000" b="1">
            <a:latin typeface="ＭＳ Ｐゴシック"/>
          </a:endParaRPr>
        </a:p>
      </xdr:txBody>
    </xdr:sp>
    <xdr:clientData/>
  </xdr:oneCellAnchor>
  <xdr:twoCellAnchor>
    <xdr:from>
      <xdr:col>6</xdr:col>
      <xdr:colOff>422275</xdr:colOff>
      <xdr:row>38</xdr:row>
      <xdr:rowOff>69748</xdr:rowOff>
    </xdr:from>
    <xdr:to>
      <xdr:col>6</xdr:col>
      <xdr:colOff>600075</xdr:colOff>
      <xdr:row>38</xdr:row>
      <xdr:rowOff>69748</xdr:rowOff>
    </xdr:to>
    <xdr:cxnSp macro="">
      <xdr:nvCxnSpPr>
        <xdr:cNvPr id="60" name="直線コネクタ 59"/>
        <xdr:cNvCxnSpPr/>
      </xdr:nvCxnSpPr>
      <xdr:spPr>
        <a:xfrm>
          <a:off x="4546600" y="658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137502</xdr:rowOff>
    </xdr:from>
    <xdr:ext cx="599010" cy="259045"/>
    <xdr:sp macro="" textlink="">
      <xdr:nvSpPr>
        <xdr:cNvPr id="61" name="人件費最大値テキスト"/>
        <xdr:cNvSpPr txBox="1"/>
      </xdr:nvSpPr>
      <xdr:spPr>
        <a:xfrm>
          <a:off x="4686300" y="51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128,869</a:t>
          </a:r>
          <a:endParaRPr kumimoji="1" lang="ja-JP" altLang="en-US" sz="1000" b="1">
            <a:latin typeface="ＭＳ Ｐゴシック"/>
          </a:endParaRPr>
        </a:p>
      </xdr:txBody>
    </xdr:sp>
    <xdr:clientData/>
  </xdr:oneCellAnchor>
  <xdr:twoCellAnchor>
    <xdr:from>
      <xdr:col>6</xdr:col>
      <xdr:colOff>422275</xdr:colOff>
      <xdr:row>31</xdr:row>
      <xdr:rowOff>19375</xdr:rowOff>
    </xdr:from>
    <xdr:to>
      <xdr:col>6</xdr:col>
      <xdr:colOff>600075</xdr:colOff>
      <xdr:row>31</xdr:row>
      <xdr:rowOff>19375</xdr:rowOff>
    </xdr:to>
    <xdr:cxnSp macro="">
      <xdr:nvCxnSpPr>
        <xdr:cNvPr id="62" name="直線コネクタ 61"/>
        <xdr:cNvCxnSpPr/>
      </xdr:nvCxnSpPr>
      <xdr:spPr>
        <a:xfrm>
          <a:off x="4546600" y="53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19375</xdr:rowOff>
    </xdr:from>
    <xdr:to>
      <xdr:col>6</xdr:col>
      <xdr:colOff>511175</xdr:colOff>
      <xdr:row>31</xdr:row>
      <xdr:rowOff>79660</xdr:rowOff>
    </xdr:to>
    <xdr:cxnSp macro="">
      <xdr:nvCxnSpPr>
        <xdr:cNvPr id="63" name="直線コネクタ 62"/>
        <xdr:cNvCxnSpPr/>
      </xdr:nvCxnSpPr>
      <xdr:spPr>
        <a:xfrm flipV="1">
          <a:off x="3797300" y="5334325"/>
          <a:ext cx="838200" cy="6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32400</xdr:rowOff>
    </xdr:from>
    <xdr:ext cx="534377" cy="259045"/>
    <xdr:sp macro="" textlink="">
      <xdr:nvSpPr>
        <xdr:cNvPr id="64" name="人件費平均値テキスト"/>
        <xdr:cNvSpPr txBox="1"/>
      </xdr:nvSpPr>
      <xdr:spPr>
        <a:xfrm>
          <a:off x="4686300" y="5861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53973</xdr:rowOff>
    </xdr:from>
    <xdr:to>
      <xdr:col>6</xdr:col>
      <xdr:colOff>561975</xdr:colOff>
      <xdr:row>34</xdr:row>
      <xdr:rowOff>155573</xdr:rowOff>
    </xdr:to>
    <xdr:sp macro="" textlink="">
      <xdr:nvSpPr>
        <xdr:cNvPr id="65" name="フローチャート : 判断 64"/>
        <xdr:cNvSpPr/>
      </xdr:nvSpPr>
      <xdr:spPr>
        <a:xfrm>
          <a:off x="45847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70646</xdr:rowOff>
    </xdr:from>
    <xdr:to>
      <xdr:col>5</xdr:col>
      <xdr:colOff>358775</xdr:colOff>
      <xdr:row>31</xdr:row>
      <xdr:rowOff>79660</xdr:rowOff>
    </xdr:to>
    <xdr:cxnSp macro="">
      <xdr:nvCxnSpPr>
        <xdr:cNvPr id="66" name="直線コネクタ 65"/>
        <xdr:cNvCxnSpPr/>
      </xdr:nvCxnSpPr>
      <xdr:spPr>
        <a:xfrm>
          <a:off x="2908300" y="5385596"/>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116626</xdr:rowOff>
    </xdr:from>
    <xdr:to>
      <xdr:col>5</xdr:col>
      <xdr:colOff>409575</xdr:colOff>
      <xdr:row>34</xdr:row>
      <xdr:rowOff>46776</xdr:rowOff>
    </xdr:to>
    <xdr:sp macro="" textlink="">
      <xdr:nvSpPr>
        <xdr:cNvPr id="67" name="フローチャート : 判断 66"/>
        <xdr:cNvSpPr/>
      </xdr:nvSpPr>
      <xdr:spPr>
        <a:xfrm>
          <a:off x="3746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37903</xdr:rowOff>
    </xdr:from>
    <xdr:ext cx="534377" cy="259045"/>
    <xdr:sp macro="" textlink="">
      <xdr:nvSpPr>
        <xdr:cNvPr id="68" name="テキスト ボックス 67"/>
        <xdr:cNvSpPr txBox="1"/>
      </xdr:nvSpPr>
      <xdr:spPr>
        <a:xfrm>
          <a:off x="3530111" y="58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155392</xdr:rowOff>
    </xdr:from>
    <xdr:to>
      <xdr:col>4</xdr:col>
      <xdr:colOff>155575</xdr:colOff>
      <xdr:row>31</xdr:row>
      <xdr:rowOff>70646</xdr:rowOff>
    </xdr:to>
    <xdr:cxnSp macro="">
      <xdr:nvCxnSpPr>
        <xdr:cNvPr id="69" name="直線コネクタ 68"/>
        <xdr:cNvCxnSpPr/>
      </xdr:nvCxnSpPr>
      <xdr:spPr>
        <a:xfrm>
          <a:off x="2019300" y="5298892"/>
          <a:ext cx="889000" cy="8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144140</xdr:rowOff>
    </xdr:from>
    <xdr:to>
      <xdr:col>4</xdr:col>
      <xdr:colOff>206375</xdr:colOff>
      <xdr:row>34</xdr:row>
      <xdr:rowOff>74290</xdr:rowOff>
    </xdr:to>
    <xdr:sp macro="" textlink="">
      <xdr:nvSpPr>
        <xdr:cNvPr id="70" name="フローチャート : 判断 69"/>
        <xdr:cNvSpPr/>
      </xdr:nvSpPr>
      <xdr:spPr>
        <a:xfrm>
          <a:off x="2857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65417</xdr:rowOff>
    </xdr:from>
    <xdr:ext cx="534377" cy="259045"/>
    <xdr:sp macro="" textlink="">
      <xdr:nvSpPr>
        <xdr:cNvPr id="71" name="テキスト ボックス 70"/>
        <xdr:cNvSpPr txBox="1"/>
      </xdr:nvSpPr>
      <xdr:spPr>
        <a:xfrm>
          <a:off x="2641111" y="589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155392</xdr:rowOff>
    </xdr:from>
    <xdr:to>
      <xdr:col>2</xdr:col>
      <xdr:colOff>638175</xdr:colOff>
      <xdr:row>31</xdr:row>
      <xdr:rowOff>83072</xdr:rowOff>
    </xdr:to>
    <xdr:cxnSp macro="">
      <xdr:nvCxnSpPr>
        <xdr:cNvPr id="72" name="直線コネクタ 71"/>
        <xdr:cNvCxnSpPr/>
      </xdr:nvCxnSpPr>
      <xdr:spPr>
        <a:xfrm flipV="1">
          <a:off x="1130300" y="5298892"/>
          <a:ext cx="889000" cy="9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111727</xdr:rowOff>
    </xdr:from>
    <xdr:to>
      <xdr:col>3</xdr:col>
      <xdr:colOff>3175</xdr:colOff>
      <xdr:row>34</xdr:row>
      <xdr:rowOff>41877</xdr:rowOff>
    </xdr:to>
    <xdr:sp macro="" textlink="">
      <xdr:nvSpPr>
        <xdr:cNvPr id="73" name="フローチャート : 判断 72"/>
        <xdr:cNvSpPr/>
      </xdr:nvSpPr>
      <xdr:spPr>
        <a:xfrm>
          <a:off x="1968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33004</xdr:rowOff>
    </xdr:from>
    <xdr:ext cx="534377" cy="259045"/>
    <xdr:sp macro="" textlink="">
      <xdr:nvSpPr>
        <xdr:cNvPr id="74" name="テキスト ボックス 73"/>
        <xdr:cNvSpPr txBox="1"/>
      </xdr:nvSpPr>
      <xdr:spPr>
        <a:xfrm>
          <a:off x="1752111" y="586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97227</xdr:rowOff>
    </xdr:from>
    <xdr:to>
      <xdr:col>1</xdr:col>
      <xdr:colOff>485775</xdr:colOff>
      <xdr:row>34</xdr:row>
      <xdr:rowOff>27377</xdr:rowOff>
    </xdr:to>
    <xdr:sp macro="" textlink="">
      <xdr:nvSpPr>
        <xdr:cNvPr id="75" name="フローチャート : 判断 74"/>
        <xdr:cNvSpPr/>
      </xdr:nvSpPr>
      <xdr:spPr>
        <a:xfrm>
          <a:off x="1079500" y="575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18504</xdr:rowOff>
    </xdr:from>
    <xdr:ext cx="534377" cy="259045"/>
    <xdr:sp macro="" textlink="">
      <xdr:nvSpPr>
        <xdr:cNvPr id="76" name="テキスト ボックス 75"/>
        <xdr:cNvSpPr txBox="1"/>
      </xdr:nvSpPr>
      <xdr:spPr>
        <a:xfrm>
          <a:off x="863111" y="584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99,990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30</xdr:row>
      <xdr:rowOff>140025</xdr:rowOff>
    </xdr:from>
    <xdr:to>
      <xdr:col>6</xdr:col>
      <xdr:colOff>561975</xdr:colOff>
      <xdr:row>31</xdr:row>
      <xdr:rowOff>70175</xdr:rowOff>
    </xdr:to>
    <xdr:sp macro="" textlink="">
      <xdr:nvSpPr>
        <xdr:cNvPr id="82" name="円/楕円 81"/>
        <xdr:cNvSpPr/>
      </xdr:nvSpPr>
      <xdr:spPr>
        <a:xfrm>
          <a:off x="4584700" y="528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93052</xdr:rowOff>
    </xdr:from>
    <xdr:ext cx="599010" cy="259045"/>
    <xdr:sp macro="" textlink="">
      <xdr:nvSpPr>
        <xdr:cNvPr id="83" name="人件費該当値テキスト"/>
        <xdr:cNvSpPr txBox="1"/>
      </xdr:nvSpPr>
      <xdr:spPr>
        <a:xfrm>
          <a:off x="4686300" y="523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128,869</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28860</xdr:rowOff>
    </xdr:from>
    <xdr:to>
      <xdr:col>5</xdr:col>
      <xdr:colOff>409575</xdr:colOff>
      <xdr:row>31</xdr:row>
      <xdr:rowOff>130460</xdr:rowOff>
    </xdr:to>
    <xdr:sp macro="" textlink="">
      <xdr:nvSpPr>
        <xdr:cNvPr id="84" name="円/楕円 83"/>
        <xdr:cNvSpPr/>
      </xdr:nvSpPr>
      <xdr:spPr>
        <a:xfrm>
          <a:off x="3746500" y="534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29</xdr:row>
      <xdr:rowOff>146987</xdr:rowOff>
    </xdr:from>
    <xdr:ext cx="599010" cy="259045"/>
    <xdr:sp macro="" textlink="">
      <xdr:nvSpPr>
        <xdr:cNvPr id="85" name="テキスト ボックス 84"/>
        <xdr:cNvSpPr txBox="1"/>
      </xdr:nvSpPr>
      <xdr:spPr>
        <a:xfrm>
          <a:off x="3497794" y="5119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125,177</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19846</xdr:rowOff>
    </xdr:from>
    <xdr:to>
      <xdr:col>4</xdr:col>
      <xdr:colOff>206375</xdr:colOff>
      <xdr:row>31</xdr:row>
      <xdr:rowOff>121446</xdr:rowOff>
    </xdr:to>
    <xdr:sp macro="" textlink="">
      <xdr:nvSpPr>
        <xdr:cNvPr id="86" name="円/楕円 85"/>
        <xdr:cNvSpPr/>
      </xdr:nvSpPr>
      <xdr:spPr>
        <a:xfrm>
          <a:off x="2857500" y="533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29</xdr:row>
      <xdr:rowOff>137973</xdr:rowOff>
    </xdr:from>
    <xdr:ext cx="599010" cy="259045"/>
    <xdr:sp macro="" textlink="">
      <xdr:nvSpPr>
        <xdr:cNvPr id="87" name="テキスト ボックス 86"/>
        <xdr:cNvSpPr txBox="1"/>
      </xdr:nvSpPr>
      <xdr:spPr>
        <a:xfrm>
          <a:off x="2608794" y="511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125,729</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104592</xdr:rowOff>
    </xdr:from>
    <xdr:to>
      <xdr:col>3</xdr:col>
      <xdr:colOff>3175</xdr:colOff>
      <xdr:row>31</xdr:row>
      <xdr:rowOff>34742</xdr:rowOff>
    </xdr:to>
    <xdr:sp macro="" textlink="">
      <xdr:nvSpPr>
        <xdr:cNvPr id="88" name="円/楕円 87"/>
        <xdr:cNvSpPr/>
      </xdr:nvSpPr>
      <xdr:spPr>
        <a:xfrm>
          <a:off x="1968500" y="524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29</xdr:row>
      <xdr:rowOff>51269</xdr:rowOff>
    </xdr:from>
    <xdr:ext cx="599010" cy="259045"/>
    <xdr:sp macro="" textlink="">
      <xdr:nvSpPr>
        <xdr:cNvPr id="89" name="テキスト ボックス 88"/>
        <xdr:cNvSpPr txBox="1"/>
      </xdr:nvSpPr>
      <xdr:spPr>
        <a:xfrm>
          <a:off x="1719794" y="5023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131,039</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32272</xdr:rowOff>
    </xdr:from>
    <xdr:to>
      <xdr:col>1</xdr:col>
      <xdr:colOff>485775</xdr:colOff>
      <xdr:row>31</xdr:row>
      <xdr:rowOff>133872</xdr:rowOff>
    </xdr:to>
    <xdr:sp macro="" textlink="">
      <xdr:nvSpPr>
        <xdr:cNvPr id="90" name="円/楕円 89"/>
        <xdr:cNvSpPr/>
      </xdr:nvSpPr>
      <xdr:spPr>
        <a:xfrm>
          <a:off x="1079500" y="534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150399</xdr:rowOff>
    </xdr:from>
    <xdr:ext cx="599010" cy="259045"/>
    <xdr:sp macro="" textlink="">
      <xdr:nvSpPr>
        <xdr:cNvPr id="91" name="テキスト ボックス 90"/>
        <xdr:cNvSpPr txBox="1"/>
      </xdr:nvSpPr>
      <xdr:spPr>
        <a:xfrm>
          <a:off x="830794" y="512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17033</xdr:rowOff>
    </xdr:from>
    <xdr:to>
      <xdr:col>6</xdr:col>
      <xdr:colOff>510540</xdr:colOff>
      <xdr:row>59</xdr:row>
      <xdr:rowOff>83579</xdr:rowOff>
    </xdr:to>
    <xdr:cxnSp macro="">
      <xdr:nvCxnSpPr>
        <xdr:cNvPr id="116" name="直線コネクタ 115"/>
        <xdr:cNvCxnSpPr/>
      </xdr:nvCxnSpPr>
      <xdr:spPr>
        <a:xfrm flipV="1">
          <a:off x="4633595" y="8760983"/>
          <a:ext cx="1270" cy="143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87406</xdr:rowOff>
    </xdr:from>
    <xdr:ext cx="534377" cy="259045"/>
    <xdr:sp macro="" textlink="">
      <xdr:nvSpPr>
        <xdr:cNvPr id="117" name="物件費最小値テキスト"/>
        <xdr:cNvSpPr txBox="1"/>
      </xdr:nvSpPr>
      <xdr:spPr>
        <a:xfrm>
          <a:off x="4686300" y="1020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44,865</a:t>
          </a:r>
          <a:endParaRPr kumimoji="1" lang="ja-JP" altLang="en-US" sz="1000" b="1">
            <a:latin typeface="ＭＳ Ｐゴシック"/>
          </a:endParaRPr>
        </a:p>
      </xdr:txBody>
    </xdr:sp>
    <xdr:clientData/>
  </xdr:oneCellAnchor>
  <xdr:twoCellAnchor>
    <xdr:from>
      <xdr:col>6</xdr:col>
      <xdr:colOff>422275</xdr:colOff>
      <xdr:row>59</xdr:row>
      <xdr:rowOff>83579</xdr:rowOff>
    </xdr:from>
    <xdr:to>
      <xdr:col>6</xdr:col>
      <xdr:colOff>600075</xdr:colOff>
      <xdr:row>59</xdr:row>
      <xdr:rowOff>83579</xdr:rowOff>
    </xdr:to>
    <xdr:cxnSp macro="">
      <xdr:nvCxnSpPr>
        <xdr:cNvPr id="118" name="直線コネクタ 117"/>
        <xdr:cNvCxnSpPr/>
      </xdr:nvCxnSpPr>
      <xdr:spPr>
        <a:xfrm>
          <a:off x="4546600" y="101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135160</xdr:rowOff>
    </xdr:from>
    <xdr:ext cx="599010" cy="259045"/>
    <xdr:sp macro="" textlink="">
      <xdr:nvSpPr>
        <xdr:cNvPr id="119" name="物件費最大値テキスト"/>
        <xdr:cNvSpPr txBox="1"/>
      </xdr:nvSpPr>
      <xdr:spPr>
        <a:xfrm>
          <a:off x="4686300" y="853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233,598</a:t>
          </a:r>
          <a:endParaRPr kumimoji="1" lang="ja-JP" altLang="en-US" sz="1000" b="1">
            <a:latin typeface="ＭＳ Ｐゴシック"/>
          </a:endParaRPr>
        </a:p>
      </xdr:txBody>
    </xdr:sp>
    <xdr:clientData/>
  </xdr:oneCellAnchor>
  <xdr:twoCellAnchor>
    <xdr:from>
      <xdr:col>6</xdr:col>
      <xdr:colOff>422275</xdr:colOff>
      <xdr:row>51</xdr:row>
      <xdr:rowOff>17033</xdr:rowOff>
    </xdr:from>
    <xdr:to>
      <xdr:col>6</xdr:col>
      <xdr:colOff>600075</xdr:colOff>
      <xdr:row>51</xdr:row>
      <xdr:rowOff>17033</xdr:rowOff>
    </xdr:to>
    <xdr:cxnSp macro="">
      <xdr:nvCxnSpPr>
        <xdr:cNvPr id="120" name="直線コネクタ 119"/>
        <xdr:cNvCxnSpPr/>
      </xdr:nvCxnSpPr>
      <xdr:spPr>
        <a:xfrm>
          <a:off x="4546600" y="876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53739</xdr:rowOff>
    </xdr:from>
    <xdr:to>
      <xdr:col>6</xdr:col>
      <xdr:colOff>511175</xdr:colOff>
      <xdr:row>55</xdr:row>
      <xdr:rowOff>116337</xdr:rowOff>
    </xdr:to>
    <xdr:cxnSp macro="">
      <xdr:nvCxnSpPr>
        <xdr:cNvPr id="121" name="直線コネクタ 120"/>
        <xdr:cNvCxnSpPr/>
      </xdr:nvCxnSpPr>
      <xdr:spPr>
        <a:xfrm flipV="1">
          <a:off x="3797300" y="9483489"/>
          <a:ext cx="838200" cy="6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12128</xdr:rowOff>
    </xdr:from>
    <xdr:ext cx="534377" cy="259045"/>
    <xdr:sp macro="" textlink="">
      <xdr:nvSpPr>
        <xdr:cNvPr id="122" name="物件費平均値テキスト"/>
        <xdr:cNvSpPr txBox="1"/>
      </xdr:nvSpPr>
      <xdr:spPr>
        <a:xfrm>
          <a:off x="4686300" y="9784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33701</xdr:rowOff>
    </xdr:from>
    <xdr:to>
      <xdr:col>6</xdr:col>
      <xdr:colOff>561975</xdr:colOff>
      <xdr:row>57</xdr:row>
      <xdr:rowOff>135301</xdr:rowOff>
    </xdr:to>
    <xdr:sp macro="" textlink="">
      <xdr:nvSpPr>
        <xdr:cNvPr id="123" name="フローチャート : 判断 122"/>
        <xdr:cNvSpPr/>
      </xdr:nvSpPr>
      <xdr:spPr>
        <a:xfrm>
          <a:off x="4584700" y="980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116337</xdr:rowOff>
    </xdr:from>
    <xdr:to>
      <xdr:col>5</xdr:col>
      <xdr:colOff>358775</xdr:colOff>
      <xdr:row>56</xdr:row>
      <xdr:rowOff>15776</xdr:rowOff>
    </xdr:to>
    <xdr:cxnSp macro="">
      <xdr:nvCxnSpPr>
        <xdr:cNvPr id="124" name="直線コネクタ 123"/>
        <xdr:cNvCxnSpPr/>
      </xdr:nvCxnSpPr>
      <xdr:spPr>
        <a:xfrm flipV="1">
          <a:off x="2908300" y="9546087"/>
          <a:ext cx="889000" cy="7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14856</xdr:rowOff>
    </xdr:from>
    <xdr:to>
      <xdr:col>5</xdr:col>
      <xdr:colOff>409575</xdr:colOff>
      <xdr:row>57</xdr:row>
      <xdr:rowOff>116456</xdr:rowOff>
    </xdr:to>
    <xdr:sp macro="" textlink="">
      <xdr:nvSpPr>
        <xdr:cNvPr id="125" name="フローチャート : 判断 124"/>
        <xdr:cNvSpPr/>
      </xdr:nvSpPr>
      <xdr:spPr>
        <a:xfrm>
          <a:off x="3746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107583</xdr:rowOff>
    </xdr:from>
    <xdr:ext cx="534377" cy="259045"/>
    <xdr:sp macro="" textlink="">
      <xdr:nvSpPr>
        <xdr:cNvPr id="126" name="テキスト ボックス 125"/>
        <xdr:cNvSpPr txBox="1"/>
      </xdr:nvSpPr>
      <xdr:spPr>
        <a:xfrm>
          <a:off x="3530111" y="988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123827</xdr:rowOff>
    </xdr:from>
    <xdr:to>
      <xdr:col>4</xdr:col>
      <xdr:colOff>155575</xdr:colOff>
      <xdr:row>56</xdr:row>
      <xdr:rowOff>15776</xdr:rowOff>
    </xdr:to>
    <xdr:cxnSp macro="">
      <xdr:nvCxnSpPr>
        <xdr:cNvPr id="127" name="直線コネクタ 126"/>
        <xdr:cNvCxnSpPr/>
      </xdr:nvCxnSpPr>
      <xdr:spPr>
        <a:xfrm>
          <a:off x="2019300" y="9553577"/>
          <a:ext cx="889000" cy="6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51508</xdr:rowOff>
    </xdr:from>
    <xdr:to>
      <xdr:col>4</xdr:col>
      <xdr:colOff>206375</xdr:colOff>
      <xdr:row>57</xdr:row>
      <xdr:rowOff>153108</xdr:rowOff>
    </xdr:to>
    <xdr:sp macro="" textlink="">
      <xdr:nvSpPr>
        <xdr:cNvPr id="128" name="フローチャート : 判断 127"/>
        <xdr:cNvSpPr/>
      </xdr:nvSpPr>
      <xdr:spPr>
        <a:xfrm>
          <a:off x="2857500" y="982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144235</xdr:rowOff>
    </xdr:from>
    <xdr:ext cx="534377" cy="259045"/>
    <xdr:sp macro="" textlink="">
      <xdr:nvSpPr>
        <xdr:cNvPr id="129" name="テキスト ボックス 128"/>
        <xdr:cNvSpPr txBox="1"/>
      </xdr:nvSpPr>
      <xdr:spPr>
        <a:xfrm>
          <a:off x="2641111" y="991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120109</xdr:rowOff>
    </xdr:from>
    <xdr:to>
      <xdr:col>2</xdr:col>
      <xdr:colOff>638175</xdr:colOff>
      <xdr:row>55</xdr:row>
      <xdr:rowOff>123827</xdr:rowOff>
    </xdr:to>
    <xdr:cxnSp macro="">
      <xdr:nvCxnSpPr>
        <xdr:cNvPr id="130" name="直線コネクタ 129"/>
        <xdr:cNvCxnSpPr/>
      </xdr:nvCxnSpPr>
      <xdr:spPr>
        <a:xfrm>
          <a:off x="1130300" y="9549859"/>
          <a:ext cx="889000" cy="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74895</xdr:rowOff>
    </xdr:from>
    <xdr:to>
      <xdr:col>3</xdr:col>
      <xdr:colOff>3175</xdr:colOff>
      <xdr:row>58</xdr:row>
      <xdr:rowOff>5045</xdr:rowOff>
    </xdr:to>
    <xdr:sp macro="" textlink="">
      <xdr:nvSpPr>
        <xdr:cNvPr id="131" name="フローチャート : 判断 130"/>
        <xdr:cNvSpPr/>
      </xdr:nvSpPr>
      <xdr:spPr>
        <a:xfrm>
          <a:off x="1968500" y="984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167622</xdr:rowOff>
    </xdr:from>
    <xdr:ext cx="534377" cy="259045"/>
    <xdr:sp macro="" textlink="">
      <xdr:nvSpPr>
        <xdr:cNvPr id="132" name="テキスト ボックス 131"/>
        <xdr:cNvSpPr txBox="1"/>
      </xdr:nvSpPr>
      <xdr:spPr>
        <a:xfrm>
          <a:off x="1752111" y="994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83841</xdr:rowOff>
    </xdr:from>
    <xdr:to>
      <xdr:col>1</xdr:col>
      <xdr:colOff>485775</xdr:colOff>
      <xdr:row>58</xdr:row>
      <xdr:rowOff>13991</xdr:rowOff>
    </xdr:to>
    <xdr:sp macro="" textlink="">
      <xdr:nvSpPr>
        <xdr:cNvPr id="133" name="フローチャート : 判断 132"/>
        <xdr:cNvSpPr/>
      </xdr:nvSpPr>
      <xdr:spPr>
        <a:xfrm>
          <a:off x="1079500" y="985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5118</xdr:rowOff>
    </xdr:from>
    <xdr:ext cx="534377" cy="259045"/>
    <xdr:sp macro="" textlink="">
      <xdr:nvSpPr>
        <xdr:cNvPr id="134" name="テキスト ボックス 133"/>
        <xdr:cNvSpPr txBox="1"/>
      </xdr:nvSpPr>
      <xdr:spPr>
        <a:xfrm>
          <a:off x="863111" y="994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2939</xdr:rowOff>
    </xdr:from>
    <xdr:to>
      <xdr:col>6</xdr:col>
      <xdr:colOff>561975</xdr:colOff>
      <xdr:row>55</xdr:row>
      <xdr:rowOff>104539</xdr:rowOff>
    </xdr:to>
    <xdr:sp macro="" textlink="">
      <xdr:nvSpPr>
        <xdr:cNvPr id="140" name="円/楕円 139"/>
        <xdr:cNvSpPr/>
      </xdr:nvSpPr>
      <xdr:spPr>
        <a:xfrm>
          <a:off x="4584700" y="943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25816</xdr:rowOff>
    </xdr:from>
    <xdr:ext cx="599010" cy="259045"/>
    <xdr:sp macro="" textlink="">
      <xdr:nvSpPr>
        <xdr:cNvPr id="141" name="物件費該当値テキスト"/>
        <xdr:cNvSpPr txBox="1"/>
      </xdr:nvSpPr>
      <xdr:spPr>
        <a:xfrm>
          <a:off x="4686300" y="9284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138,781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65537</xdr:rowOff>
    </xdr:from>
    <xdr:to>
      <xdr:col>5</xdr:col>
      <xdr:colOff>409575</xdr:colOff>
      <xdr:row>55</xdr:row>
      <xdr:rowOff>167137</xdr:rowOff>
    </xdr:to>
    <xdr:sp macro="" textlink="">
      <xdr:nvSpPr>
        <xdr:cNvPr id="142" name="円/楕円 141"/>
        <xdr:cNvSpPr/>
      </xdr:nvSpPr>
      <xdr:spPr>
        <a:xfrm>
          <a:off x="3746500" y="949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12214</xdr:rowOff>
    </xdr:from>
    <xdr:ext cx="599010" cy="259045"/>
    <xdr:sp macro="" textlink="">
      <xdr:nvSpPr>
        <xdr:cNvPr id="143" name="テキスト ボックス 142"/>
        <xdr:cNvSpPr txBox="1"/>
      </xdr:nvSpPr>
      <xdr:spPr>
        <a:xfrm>
          <a:off x="3497794" y="92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130,566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136426</xdr:rowOff>
    </xdr:from>
    <xdr:to>
      <xdr:col>4</xdr:col>
      <xdr:colOff>206375</xdr:colOff>
      <xdr:row>56</xdr:row>
      <xdr:rowOff>66576</xdr:rowOff>
    </xdr:to>
    <xdr:sp macro="" textlink="">
      <xdr:nvSpPr>
        <xdr:cNvPr id="144" name="円/楕円 143"/>
        <xdr:cNvSpPr/>
      </xdr:nvSpPr>
      <xdr:spPr>
        <a:xfrm>
          <a:off x="2857500" y="9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83103</xdr:rowOff>
    </xdr:from>
    <xdr:ext cx="599010" cy="259045"/>
    <xdr:sp macro="" textlink="">
      <xdr:nvSpPr>
        <xdr:cNvPr id="145" name="テキスト ボックス 144"/>
        <xdr:cNvSpPr txBox="1"/>
      </xdr:nvSpPr>
      <xdr:spPr>
        <a:xfrm>
          <a:off x="2608794" y="934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121,263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73027</xdr:rowOff>
    </xdr:from>
    <xdr:to>
      <xdr:col>3</xdr:col>
      <xdr:colOff>3175</xdr:colOff>
      <xdr:row>56</xdr:row>
      <xdr:rowOff>3177</xdr:rowOff>
    </xdr:to>
    <xdr:sp macro="" textlink="">
      <xdr:nvSpPr>
        <xdr:cNvPr id="146" name="円/楕円 145"/>
        <xdr:cNvSpPr/>
      </xdr:nvSpPr>
      <xdr:spPr>
        <a:xfrm>
          <a:off x="1968500" y="950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19704</xdr:rowOff>
    </xdr:from>
    <xdr:ext cx="599010" cy="259045"/>
    <xdr:sp macro="" textlink="">
      <xdr:nvSpPr>
        <xdr:cNvPr id="147" name="テキスト ボックス 146"/>
        <xdr:cNvSpPr txBox="1"/>
      </xdr:nvSpPr>
      <xdr:spPr>
        <a:xfrm>
          <a:off x="1719794" y="9278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129,583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69309</xdr:rowOff>
    </xdr:from>
    <xdr:to>
      <xdr:col>1</xdr:col>
      <xdr:colOff>485775</xdr:colOff>
      <xdr:row>55</xdr:row>
      <xdr:rowOff>170909</xdr:rowOff>
    </xdr:to>
    <xdr:sp macro="" textlink="">
      <xdr:nvSpPr>
        <xdr:cNvPr id="148" name="円/楕円 147"/>
        <xdr:cNvSpPr/>
      </xdr:nvSpPr>
      <xdr:spPr>
        <a:xfrm>
          <a:off x="1079500" y="949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15986</xdr:rowOff>
    </xdr:from>
    <xdr:ext cx="599010" cy="259045"/>
    <xdr:sp macro="" textlink="">
      <xdr:nvSpPr>
        <xdr:cNvPr id="149" name="テキスト ボックス 148"/>
        <xdr:cNvSpPr txBox="1"/>
      </xdr:nvSpPr>
      <xdr:spPr>
        <a:xfrm>
          <a:off x="830794" y="927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48184</xdr:rowOff>
    </xdr:from>
    <xdr:to>
      <xdr:col>6</xdr:col>
      <xdr:colOff>510540</xdr:colOff>
      <xdr:row>78</xdr:row>
      <xdr:rowOff>168923</xdr:rowOff>
    </xdr:to>
    <xdr:cxnSp macro="">
      <xdr:nvCxnSpPr>
        <xdr:cNvPr id="173" name="直線コネクタ 172"/>
        <xdr:cNvCxnSpPr/>
      </xdr:nvCxnSpPr>
      <xdr:spPr>
        <a:xfrm flipV="1">
          <a:off x="4633595" y="12221134"/>
          <a:ext cx="1270" cy="132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1300</xdr:rowOff>
    </xdr:from>
    <xdr:ext cx="469744" cy="259045"/>
    <xdr:sp macro="" textlink="">
      <xdr:nvSpPr>
        <xdr:cNvPr id="174" name="維持補修費最小値テキスト"/>
        <xdr:cNvSpPr txBox="1"/>
      </xdr:nvSpPr>
      <xdr:spPr>
        <a:xfrm>
          <a:off x="4686300" y="135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1,233</a:t>
          </a:r>
          <a:endParaRPr kumimoji="1" lang="ja-JP" altLang="en-US" sz="1000" b="1">
            <a:latin typeface="ＭＳ Ｐゴシック"/>
          </a:endParaRPr>
        </a:p>
      </xdr:txBody>
    </xdr:sp>
    <xdr:clientData/>
  </xdr:oneCellAnchor>
  <xdr:twoCellAnchor>
    <xdr:from>
      <xdr:col>6</xdr:col>
      <xdr:colOff>422275</xdr:colOff>
      <xdr:row>78</xdr:row>
      <xdr:rowOff>168923</xdr:rowOff>
    </xdr:from>
    <xdr:to>
      <xdr:col>6</xdr:col>
      <xdr:colOff>600075</xdr:colOff>
      <xdr:row>78</xdr:row>
      <xdr:rowOff>168923</xdr:rowOff>
    </xdr:to>
    <xdr:cxnSp macro="">
      <xdr:nvCxnSpPr>
        <xdr:cNvPr id="175" name="直線コネクタ 174"/>
        <xdr:cNvCxnSpPr/>
      </xdr:nvCxnSpPr>
      <xdr:spPr>
        <a:xfrm>
          <a:off x="4546600" y="1354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166311</xdr:rowOff>
    </xdr:from>
    <xdr:ext cx="534377" cy="259045"/>
    <xdr:sp macro="" textlink="">
      <xdr:nvSpPr>
        <xdr:cNvPr id="176" name="維持補修費最大値テキスト"/>
        <xdr:cNvSpPr txBox="1"/>
      </xdr:nvSpPr>
      <xdr:spPr>
        <a:xfrm>
          <a:off x="4686300" y="1199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35,902</a:t>
          </a:r>
          <a:endParaRPr kumimoji="1" lang="ja-JP" altLang="en-US" sz="1000" b="1">
            <a:latin typeface="ＭＳ Ｐゴシック"/>
          </a:endParaRPr>
        </a:p>
      </xdr:txBody>
    </xdr:sp>
    <xdr:clientData/>
  </xdr:oneCellAnchor>
  <xdr:twoCellAnchor>
    <xdr:from>
      <xdr:col>6</xdr:col>
      <xdr:colOff>422275</xdr:colOff>
      <xdr:row>71</xdr:row>
      <xdr:rowOff>48184</xdr:rowOff>
    </xdr:from>
    <xdr:to>
      <xdr:col>6</xdr:col>
      <xdr:colOff>600075</xdr:colOff>
      <xdr:row>71</xdr:row>
      <xdr:rowOff>48184</xdr:rowOff>
    </xdr:to>
    <xdr:cxnSp macro="">
      <xdr:nvCxnSpPr>
        <xdr:cNvPr id="177" name="直線コネクタ 176"/>
        <xdr:cNvCxnSpPr/>
      </xdr:nvCxnSpPr>
      <xdr:spPr>
        <a:xfrm>
          <a:off x="4546600" y="1222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66510</xdr:rowOff>
    </xdr:from>
    <xdr:to>
      <xdr:col>6</xdr:col>
      <xdr:colOff>511175</xdr:colOff>
      <xdr:row>76</xdr:row>
      <xdr:rowOff>57595</xdr:rowOff>
    </xdr:to>
    <xdr:cxnSp macro="">
      <xdr:nvCxnSpPr>
        <xdr:cNvPr id="178" name="直線コネクタ 177"/>
        <xdr:cNvCxnSpPr/>
      </xdr:nvCxnSpPr>
      <xdr:spPr>
        <a:xfrm flipV="1">
          <a:off x="3797300" y="12925260"/>
          <a:ext cx="838200" cy="16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116019</xdr:rowOff>
    </xdr:from>
    <xdr:ext cx="469744" cy="259045"/>
    <xdr:sp macro="" textlink="">
      <xdr:nvSpPr>
        <xdr:cNvPr id="179" name="維持補修費平均値テキスト"/>
        <xdr:cNvSpPr txBox="1"/>
      </xdr:nvSpPr>
      <xdr:spPr>
        <a:xfrm>
          <a:off x="4686300" y="13146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137592</xdr:rowOff>
    </xdr:from>
    <xdr:to>
      <xdr:col>6</xdr:col>
      <xdr:colOff>561975</xdr:colOff>
      <xdr:row>77</xdr:row>
      <xdr:rowOff>67742</xdr:rowOff>
    </xdr:to>
    <xdr:sp macro="" textlink="">
      <xdr:nvSpPr>
        <xdr:cNvPr id="180" name="フローチャート : 判断 179"/>
        <xdr:cNvSpPr/>
      </xdr:nvSpPr>
      <xdr:spPr>
        <a:xfrm>
          <a:off x="45847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70244</xdr:rowOff>
    </xdr:from>
    <xdr:to>
      <xdr:col>5</xdr:col>
      <xdr:colOff>358775</xdr:colOff>
      <xdr:row>76</xdr:row>
      <xdr:rowOff>57595</xdr:rowOff>
    </xdr:to>
    <xdr:cxnSp macro="">
      <xdr:nvCxnSpPr>
        <xdr:cNvPr id="181" name="直線コネクタ 180"/>
        <xdr:cNvCxnSpPr/>
      </xdr:nvCxnSpPr>
      <xdr:spPr>
        <a:xfrm>
          <a:off x="2908300" y="12928994"/>
          <a:ext cx="889000" cy="15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85471</xdr:rowOff>
    </xdr:from>
    <xdr:to>
      <xdr:col>5</xdr:col>
      <xdr:colOff>409575</xdr:colOff>
      <xdr:row>77</xdr:row>
      <xdr:rowOff>15621</xdr:rowOff>
    </xdr:to>
    <xdr:sp macro="" textlink="">
      <xdr:nvSpPr>
        <xdr:cNvPr id="182" name="フローチャート : 判断 181"/>
        <xdr:cNvSpPr/>
      </xdr:nvSpPr>
      <xdr:spPr>
        <a:xfrm>
          <a:off x="3746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6748</xdr:rowOff>
    </xdr:from>
    <xdr:ext cx="534377" cy="259045"/>
    <xdr:sp macro="" textlink="">
      <xdr:nvSpPr>
        <xdr:cNvPr id="183" name="テキスト ボックス 182"/>
        <xdr:cNvSpPr txBox="1"/>
      </xdr:nvSpPr>
      <xdr:spPr>
        <a:xfrm>
          <a:off x="3530111" y="132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70244</xdr:rowOff>
    </xdr:from>
    <xdr:to>
      <xdr:col>4</xdr:col>
      <xdr:colOff>155575</xdr:colOff>
      <xdr:row>76</xdr:row>
      <xdr:rowOff>30048</xdr:rowOff>
    </xdr:to>
    <xdr:cxnSp macro="">
      <xdr:nvCxnSpPr>
        <xdr:cNvPr id="184" name="直線コネクタ 183"/>
        <xdr:cNvCxnSpPr/>
      </xdr:nvCxnSpPr>
      <xdr:spPr>
        <a:xfrm flipV="1">
          <a:off x="2019300" y="12928994"/>
          <a:ext cx="889000" cy="13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106998</xdr:rowOff>
    </xdr:from>
    <xdr:to>
      <xdr:col>4</xdr:col>
      <xdr:colOff>206375</xdr:colOff>
      <xdr:row>77</xdr:row>
      <xdr:rowOff>37148</xdr:rowOff>
    </xdr:to>
    <xdr:sp macro="" textlink="">
      <xdr:nvSpPr>
        <xdr:cNvPr id="185" name="フローチャート : 判断 184"/>
        <xdr:cNvSpPr/>
      </xdr:nvSpPr>
      <xdr:spPr>
        <a:xfrm>
          <a:off x="2857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28275</xdr:rowOff>
    </xdr:from>
    <xdr:ext cx="534377" cy="259045"/>
    <xdr:sp macro="" textlink="">
      <xdr:nvSpPr>
        <xdr:cNvPr id="186" name="テキスト ボックス 185"/>
        <xdr:cNvSpPr txBox="1"/>
      </xdr:nvSpPr>
      <xdr:spPr>
        <a:xfrm>
          <a:off x="2641111" y="1322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978</xdr:rowOff>
    </xdr:from>
    <xdr:to>
      <xdr:col>2</xdr:col>
      <xdr:colOff>638175</xdr:colOff>
      <xdr:row>76</xdr:row>
      <xdr:rowOff>30048</xdr:rowOff>
    </xdr:to>
    <xdr:cxnSp macro="">
      <xdr:nvCxnSpPr>
        <xdr:cNvPr id="187" name="直線コネクタ 186"/>
        <xdr:cNvCxnSpPr/>
      </xdr:nvCxnSpPr>
      <xdr:spPr>
        <a:xfrm>
          <a:off x="1130300" y="12859728"/>
          <a:ext cx="889000" cy="20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136564</xdr:rowOff>
    </xdr:from>
    <xdr:to>
      <xdr:col>3</xdr:col>
      <xdr:colOff>3175</xdr:colOff>
      <xdr:row>77</xdr:row>
      <xdr:rowOff>66714</xdr:rowOff>
    </xdr:to>
    <xdr:sp macro="" textlink="">
      <xdr:nvSpPr>
        <xdr:cNvPr id="188" name="フローチャート : 判断 187"/>
        <xdr:cNvSpPr/>
      </xdr:nvSpPr>
      <xdr:spPr>
        <a:xfrm>
          <a:off x="1968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57841</xdr:rowOff>
    </xdr:from>
    <xdr:ext cx="469744" cy="259045"/>
    <xdr:sp macro="" textlink="">
      <xdr:nvSpPr>
        <xdr:cNvPr id="189" name="テキスト ボックス 188"/>
        <xdr:cNvSpPr txBox="1"/>
      </xdr:nvSpPr>
      <xdr:spPr>
        <a:xfrm>
          <a:off x="1784427" y="132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133972</xdr:rowOff>
    </xdr:from>
    <xdr:to>
      <xdr:col>1</xdr:col>
      <xdr:colOff>485775</xdr:colOff>
      <xdr:row>77</xdr:row>
      <xdr:rowOff>64122</xdr:rowOff>
    </xdr:to>
    <xdr:sp macro="" textlink="">
      <xdr:nvSpPr>
        <xdr:cNvPr id="190" name="フローチャート : 判断 189"/>
        <xdr:cNvSpPr/>
      </xdr:nvSpPr>
      <xdr:spPr>
        <a:xfrm>
          <a:off x="1079500" y="1316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55249</xdr:rowOff>
    </xdr:from>
    <xdr:ext cx="469744" cy="259045"/>
    <xdr:sp macro="" textlink="">
      <xdr:nvSpPr>
        <xdr:cNvPr id="191" name="テキスト ボックス 190"/>
        <xdr:cNvSpPr txBox="1"/>
      </xdr:nvSpPr>
      <xdr:spPr>
        <a:xfrm>
          <a:off x="895427" y="132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15710</xdr:rowOff>
    </xdr:from>
    <xdr:to>
      <xdr:col>6</xdr:col>
      <xdr:colOff>561975</xdr:colOff>
      <xdr:row>75</xdr:row>
      <xdr:rowOff>117310</xdr:rowOff>
    </xdr:to>
    <xdr:sp macro="" textlink="">
      <xdr:nvSpPr>
        <xdr:cNvPr id="197" name="円/楕円 196"/>
        <xdr:cNvSpPr/>
      </xdr:nvSpPr>
      <xdr:spPr>
        <a:xfrm>
          <a:off x="4584700" y="128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38587</xdr:rowOff>
    </xdr:from>
    <xdr:ext cx="534377" cy="259045"/>
    <xdr:sp macro="" textlink="">
      <xdr:nvSpPr>
        <xdr:cNvPr id="198" name="維持補修費該当値テキスト"/>
        <xdr:cNvSpPr txBox="1"/>
      </xdr:nvSpPr>
      <xdr:spPr>
        <a:xfrm>
          <a:off x="4686300" y="1272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17,421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6795</xdr:rowOff>
    </xdr:from>
    <xdr:to>
      <xdr:col>5</xdr:col>
      <xdr:colOff>409575</xdr:colOff>
      <xdr:row>76</xdr:row>
      <xdr:rowOff>108395</xdr:rowOff>
    </xdr:to>
    <xdr:sp macro="" textlink="">
      <xdr:nvSpPr>
        <xdr:cNvPr id="199" name="円/楕円 198"/>
        <xdr:cNvSpPr/>
      </xdr:nvSpPr>
      <xdr:spPr>
        <a:xfrm>
          <a:off x="3746500" y="130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124921</xdr:rowOff>
    </xdr:from>
    <xdr:ext cx="534377" cy="259045"/>
    <xdr:sp macro="" textlink="">
      <xdr:nvSpPr>
        <xdr:cNvPr id="200" name="テキスト ボックス 199"/>
        <xdr:cNvSpPr txBox="1"/>
      </xdr:nvSpPr>
      <xdr:spPr>
        <a:xfrm>
          <a:off x="3530111" y="1281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13,155</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19444</xdr:rowOff>
    </xdr:from>
    <xdr:to>
      <xdr:col>4</xdr:col>
      <xdr:colOff>206375</xdr:colOff>
      <xdr:row>75</xdr:row>
      <xdr:rowOff>121044</xdr:rowOff>
    </xdr:to>
    <xdr:sp macro="" textlink="">
      <xdr:nvSpPr>
        <xdr:cNvPr id="201" name="円/楕円 200"/>
        <xdr:cNvSpPr/>
      </xdr:nvSpPr>
      <xdr:spPr>
        <a:xfrm>
          <a:off x="2857500" y="128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137571</xdr:rowOff>
    </xdr:from>
    <xdr:ext cx="534377" cy="259045"/>
    <xdr:sp macro="" textlink="">
      <xdr:nvSpPr>
        <xdr:cNvPr id="202" name="テキスト ボックス 201"/>
        <xdr:cNvSpPr txBox="1"/>
      </xdr:nvSpPr>
      <xdr:spPr>
        <a:xfrm>
          <a:off x="2641111" y="1265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17,323</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150698</xdr:rowOff>
    </xdr:from>
    <xdr:to>
      <xdr:col>3</xdr:col>
      <xdr:colOff>3175</xdr:colOff>
      <xdr:row>76</xdr:row>
      <xdr:rowOff>80848</xdr:rowOff>
    </xdr:to>
    <xdr:sp macro="" textlink="">
      <xdr:nvSpPr>
        <xdr:cNvPr id="203" name="円/楕円 202"/>
        <xdr:cNvSpPr/>
      </xdr:nvSpPr>
      <xdr:spPr>
        <a:xfrm>
          <a:off x="1968500" y="1300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97376</xdr:rowOff>
    </xdr:from>
    <xdr:ext cx="534377" cy="259045"/>
    <xdr:sp macro="" textlink="">
      <xdr:nvSpPr>
        <xdr:cNvPr id="204" name="テキスト ボックス 203"/>
        <xdr:cNvSpPr txBox="1"/>
      </xdr:nvSpPr>
      <xdr:spPr>
        <a:xfrm>
          <a:off x="1752111" y="1278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13,878</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121628</xdr:rowOff>
    </xdr:from>
    <xdr:to>
      <xdr:col>1</xdr:col>
      <xdr:colOff>485775</xdr:colOff>
      <xdr:row>75</xdr:row>
      <xdr:rowOff>51778</xdr:rowOff>
    </xdr:to>
    <xdr:sp macro="" textlink="">
      <xdr:nvSpPr>
        <xdr:cNvPr id="205" name="円/楕円 204"/>
        <xdr:cNvSpPr/>
      </xdr:nvSpPr>
      <xdr:spPr>
        <a:xfrm>
          <a:off x="1079500" y="1280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68305</xdr:rowOff>
    </xdr:from>
    <xdr:ext cx="534377" cy="259045"/>
    <xdr:sp macro="" textlink="">
      <xdr:nvSpPr>
        <xdr:cNvPr id="206" name="テキスト ボックス 205"/>
        <xdr:cNvSpPr txBox="1"/>
      </xdr:nvSpPr>
      <xdr:spPr>
        <a:xfrm>
          <a:off x="863111" y="1258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49044</xdr:rowOff>
    </xdr:from>
    <xdr:to>
      <xdr:col>6</xdr:col>
      <xdr:colOff>510540</xdr:colOff>
      <xdr:row>99</xdr:row>
      <xdr:rowOff>122603</xdr:rowOff>
    </xdr:to>
    <xdr:cxnSp macro="">
      <xdr:nvCxnSpPr>
        <xdr:cNvPr id="233" name="直線コネクタ 232"/>
        <xdr:cNvCxnSpPr/>
      </xdr:nvCxnSpPr>
      <xdr:spPr>
        <a:xfrm flipV="1">
          <a:off x="4633595" y="15479544"/>
          <a:ext cx="1270" cy="1616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126430</xdr:rowOff>
    </xdr:from>
    <xdr:ext cx="534377" cy="259045"/>
    <xdr:sp macro="" textlink="">
      <xdr:nvSpPr>
        <xdr:cNvPr id="234" name="扶助費最小値テキスト"/>
        <xdr:cNvSpPr txBox="1"/>
      </xdr:nvSpPr>
      <xdr:spPr>
        <a:xfrm>
          <a:off x="4686300" y="170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38,547</a:t>
          </a:r>
          <a:endParaRPr kumimoji="1" lang="ja-JP" altLang="en-US" sz="1000" b="1">
            <a:latin typeface="ＭＳ Ｐゴシック"/>
          </a:endParaRPr>
        </a:p>
      </xdr:txBody>
    </xdr:sp>
    <xdr:clientData/>
  </xdr:oneCellAnchor>
  <xdr:twoCellAnchor>
    <xdr:from>
      <xdr:col>6</xdr:col>
      <xdr:colOff>422275</xdr:colOff>
      <xdr:row>99</xdr:row>
      <xdr:rowOff>122603</xdr:rowOff>
    </xdr:from>
    <xdr:to>
      <xdr:col>6</xdr:col>
      <xdr:colOff>600075</xdr:colOff>
      <xdr:row>99</xdr:row>
      <xdr:rowOff>122603</xdr:rowOff>
    </xdr:to>
    <xdr:cxnSp macro="">
      <xdr:nvCxnSpPr>
        <xdr:cNvPr id="235" name="直線コネクタ 234"/>
        <xdr:cNvCxnSpPr/>
      </xdr:nvCxnSpPr>
      <xdr:spPr>
        <a:xfrm>
          <a:off x="4546600" y="1709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167171</xdr:rowOff>
    </xdr:from>
    <xdr:ext cx="599010" cy="259045"/>
    <xdr:sp macro="" textlink="">
      <xdr:nvSpPr>
        <xdr:cNvPr id="236" name="扶助費最大値テキスト"/>
        <xdr:cNvSpPr txBox="1"/>
      </xdr:nvSpPr>
      <xdr:spPr>
        <a:xfrm>
          <a:off x="4686300" y="1525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137,552</a:t>
          </a:r>
          <a:endParaRPr kumimoji="1" lang="ja-JP" altLang="en-US" sz="1000" b="1">
            <a:latin typeface="ＭＳ Ｐゴシック"/>
          </a:endParaRPr>
        </a:p>
      </xdr:txBody>
    </xdr:sp>
    <xdr:clientData/>
  </xdr:oneCellAnchor>
  <xdr:twoCellAnchor>
    <xdr:from>
      <xdr:col>6</xdr:col>
      <xdr:colOff>422275</xdr:colOff>
      <xdr:row>90</xdr:row>
      <xdr:rowOff>49044</xdr:rowOff>
    </xdr:from>
    <xdr:to>
      <xdr:col>6</xdr:col>
      <xdr:colOff>600075</xdr:colOff>
      <xdr:row>90</xdr:row>
      <xdr:rowOff>49044</xdr:rowOff>
    </xdr:to>
    <xdr:cxnSp macro="">
      <xdr:nvCxnSpPr>
        <xdr:cNvPr id="237" name="直線コネクタ 236"/>
        <xdr:cNvCxnSpPr/>
      </xdr:nvCxnSpPr>
      <xdr:spPr>
        <a:xfrm>
          <a:off x="4546600" y="1547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9153</xdr:rowOff>
    </xdr:from>
    <xdr:to>
      <xdr:col>6</xdr:col>
      <xdr:colOff>511175</xdr:colOff>
      <xdr:row>94</xdr:row>
      <xdr:rowOff>13300</xdr:rowOff>
    </xdr:to>
    <xdr:cxnSp macro="">
      <xdr:nvCxnSpPr>
        <xdr:cNvPr id="238" name="直線コネクタ 237"/>
        <xdr:cNvCxnSpPr/>
      </xdr:nvCxnSpPr>
      <xdr:spPr>
        <a:xfrm flipV="1">
          <a:off x="3797300" y="16125453"/>
          <a:ext cx="8382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29656</xdr:rowOff>
    </xdr:from>
    <xdr:ext cx="534377" cy="259045"/>
    <xdr:sp macro="" textlink="">
      <xdr:nvSpPr>
        <xdr:cNvPr id="239" name="扶助費平均値テキスト"/>
        <xdr:cNvSpPr txBox="1"/>
      </xdr:nvSpPr>
      <xdr:spPr>
        <a:xfrm>
          <a:off x="4686300" y="16488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51229</xdr:rowOff>
    </xdr:from>
    <xdr:to>
      <xdr:col>6</xdr:col>
      <xdr:colOff>561975</xdr:colOff>
      <xdr:row>96</xdr:row>
      <xdr:rowOff>152829</xdr:rowOff>
    </xdr:to>
    <xdr:sp macro="" textlink="">
      <xdr:nvSpPr>
        <xdr:cNvPr id="240" name="フローチャート : 判断 239"/>
        <xdr:cNvSpPr/>
      </xdr:nvSpPr>
      <xdr:spPr>
        <a:xfrm>
          <a:off x="4584700" y="1651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13300</xdr:rowOff>
    </xdr:from>
    <xdr:to>
      <xdr:col>5</xdr:col>
      <xdr:colOff>358775</xdr:colOff>
      <xdr:row>94</xdr:row>
      <xdr:rowOff>160649</xdr:rowOff>
    </xdr:to>
    <xdr:cxnSp macro="">
      <xdr:nvCxnSpPr>
        <xdr:cNvPr id="241" name="直線コネクタ 240"/>
        <xdr:cNvCxnSpPr/>
      </xdr:nvCxnSpPr>
      <xdr:spPr>
        <a:xfrm flipV="1">
          <a:off x="2908300" y="16129600"/>
          <a:ext cx="889000" cy="14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117948</xdr:rowOff>
    </xdr:from>
    <xdr:to>
      <xdr:col>5</xdr:col>
      <xdr:colOff>409575</xdr:colOff>
      <xdr:row>97</xdr:row>
      <xdr:rowOff>48098</xdr:rowOff>
    </xdr:to>
    <xdr:sp macro="" textlink="">
      <xdr:nvSpPr>
        <xdr:cNvPr id="242" name="フローチャート : 判断 241"/>
        <xdr:cNvSpPr/>
      </xdr:nvSpPr>
      <xdr:spPr>
        <a:xfrm>
          <a:off x="3746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39225</xdr:rowOff>
    </xdr:from>
    <xdr:ext cx="534377" cy="259045"/>
    <xdr:sp macro="" textlink="">
      <xdr:nvSpPr>
        <xdr:cNvPr id="243" name="テキスト ボックス 242"/>
        <xdr:cNvSpPr txBox="1"/>
      </xdr:nvSpPr>
      <xdr:spPr>
        <a:xfrm>
          <a:off x="3530111" y="1666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160649</xdr:rowOff>
    </xdr:from>
    <xdr:to>
      <xdr:col>4</xdr:col>
      <xdr:colOff>155575</xdr:colOff>
      <xdr:row>95</xdr:row>
      <xdr:rowOff>78370</xdr:rowOff>
    </xdr:to>
    <xdr:cxnSp macro="">
      <xdr:nvCxnSpPr>
        <xdr:cNvPr id="244" name="直線コネクタ 243"/>
        <xdr:cNvCxnSpPr/>
      </xdr:nvCxnSpPr>
      <xdr:spPr>
        <a:xfrm flipV="1">
          <a:off x="2019300" y="16276949"/>
          <a:ext cx="889000" cy="8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49092</xdr:rowOff>
    </xdr:from>
    <xdr:to>
      <xdr:col>4</xdr:col>
      <xdr:colOff>206375</xdr:colOff>
      <xdr:row>97</xdr:row>
      <xdr:rowOff>150692</xdr:rowOff>
    </xdr:to>
    <xdr:sp macro="" textlink="">
      <xdr:nvSpPr>
        <xdr:cNvPr id="245" name="フローチャート : 判断 244"/>
        <xdr:cNvSpPr/>
      </xdr:nvSpPr>
      <xdr:spPr>
        <a:xfrm>
          <a:off x="2857500" y="1667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141819</xdr:rowOff>
    </xdr:from>
    <xdr:ext cx="534377" cy="259045"/>
    <xdr:sp macro="" textlink="">
      <xdr:nvSpPr>
        <xdr:cNvPr id="246" name="テキスト ボックス 245"/>
        <xdr:cNvSpPr txBox="1"/>
      </xdr:nvSpPr>
      <xdr:spPr>
        <a:xfrm>
          <a:off x="2641111" y="1677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78370</xdr:rowOff>
    </xdr:from>
    <xdr:to>
      <xdr:col>2</xdr:col>
      <xdr:colOff>638175</xdr:colOff>
      <xdr:row>95</xdr:row>
      <xdr:rowOff>111517</xdr:rowOff>
    </xdr:to>
    <xdr:cxnSp macro="">
      <xdr:nvCxnSpPr>
        <xdr:cNvPr id="247" name="直線コネクタ 246"/>
        <xdr:cNvCxnSpPr/>
      </xdr:nvCxnSpPr>
      <xdr:spPr>
        <a:xfrm flipV="1">
          <a:off x="1130300" y="16366120"/>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76082</xdr:rowOff>
    </xdr:from>
    <xdr:to>
      <xdr:col>3</xdr:col>
      <xdr:colOff>3175</xdr:colOff>
      <xdr:row>98</xdr:row>
      <xdr:rowOff>6232</xdr:rowOff>
    </xdr:to>
    <xdr:sp macro="" textlink="">
      <xdr:nvSpPr>
        <xdr:cNvPr id="248" name="フローチャート : 判断 247"/>
        <xdr:cNvSpPr/>
      </xdr:nvSpPr>
      <xdr:spPr>
        <a:xfrm>
          <a:off x="1968500" y="1670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168809</xdr:rowOff>
    </xdr:from>
    <xdr:ext cx="534377" cy="259045"/>
    <xdr:sp macro="" textlink="">
      <xdr:nvSpPr>
        <xdr:cNvPr id="249" name="テキスト ボックス 248"/>
        <xdr:cNvSpPr txBox="1"/>
      </xdr:nvSpPr>
      <xdr:spPr>
        <a:xfrm>
          <a:off x="1752111" y="1679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99955</xdr:rowOff>
    </xdr:from>
    <xdr:to>
      <xdr:col>1</xdr:col>
      <xdr:colOff>485775</xdr:colOff>
      <xdr:row>98</xdr:row>
      <xdr:rowOff>30105</xdr:rowOff>
    </xdr:to>
    <xdr:sp macro="" textlink="">
      <xdr:nvSpPr>
        <xdr:cNvPr id="250" name="フローチャート : 判断 249"/>
        <xdr:cNvSpPr/>
      </xdr:nvSpPr>
      <xdr:spPr>
        <a:xfrm>
          <a:off x="1079500" y="1673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21232</xdr:rowOff>
    </xdr:from>
    <xdr:ext cx="534377" cy="259045"/>
    <xdr:sp macro="" textlink="">
      <xdr:nvSpPr>
        <xdr:cNvPr id="251" name="テキスト ボックス 250"/>
        <xdr:cNvSpPr txBox="1"/>
      </xdr:nvSpPr>
      <xdr:spPr>
        <a:xfrm>
          <a:off x="863111" y="1682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129803</xdr:rowOff>
    </xdr:from>
    <xdr:to>
      <xdr:col>6</xdr:col>
      <xdr:colOff>561975</xdr:colOff>
      <xdr:row>94</xdr:row>
      <xdr:rowOff>59953</xdr:rowOff>
    </xdr:to>
    <xdr:sp macro="" textlink="">
      <xdr:nvSpPr>
        <xdr:cNvPr id="257" name="円/楕円 256"/>
        <xdr:cNvSpPr/>
      </xdr:nvSpPr>
      <xdr:spPr>
        <a:xfrm>
          <a:off x="4584700" y="1607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152680</xdr:rowOff>
    </xdr:from>
    <xdr:ext cx="534377" cy="259045"/>
    <xdr:sp macro="" textlink="">
      <xdr:nvSpPr>
        <xdr:cNvPr id="258" name="扶助費該当値テキスト"/>
        <xdr:cNvSpPr txBox="1"/>
      </xdr:nvSpPr>
      <xdr:spPr>
        <a:xfrm>
          <a:off x="4686300" y="1592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97,995</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133950</xdr:rowOff>
    </xdr:from>
    <xdr:to>
      <xdr:col>5</xdr:col>
      <xdr:colOff>409575</xdr:colOff>
      <xdr:row>94</xdr:row>
      <xdr:rowOff>64100</xdr:rowOff>
    </xdr:to>
    <xdr:sp macro="" textlink="">
      <xdr:nvSpPr>
        <xdr:cNvPr id="259" name="円/楕円 258"/>
        <xdr:cNvSpPr/>
      </xdr:nvSpPr>
      <xdr:spPr>
        <a:xfrm>
          <a:off x="3746500" y="1607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80627</xdr:rowOff>
    </xdr:from>
    <xdr:ext cx="534377" cy="259045"/>
    <xdr:sp macro="" textlink="">
      <xdr:nvSpPr>
        <xdr:cNvPr id="260" name="テキスト ボックス 259"/>
        <xdr:cNvSpPr txBox="1"/>
      </xdr:nvSpPr>
      <xdr:spPr>
        <a:xfrm>
          <a:off x="3530111" y="1585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97,741</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109849</xdr:rowOff>
    </xdr:from>
    <xdr:to>
      <xdr:col>4</xdr:col>
      <xdr:colOff>206375</xdr:colOff>
      <xdr:row>95</xdr:row>
      <xdr:rowOff>39999</xdr:rowOff>
    </xdr:to>
    <xdr:sp macro="" textlink="">
      <xdr:nvSpPr>
        <xdr:cNvPr id="261" name="円/楕円 260"/>
        <xdr:cNvSpPr/>
      </xdr:nvSpPr>
      <xdr:spPr>
        <a:xfrm>
          <a:off x="2857500" y="1622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56526</xdr:rowOff>
    </xdr:from>
    <xdr:ext cx="534377" cy="259045"/>
    <xdr:sp macro="" textlink="">
      <xdr:nvSpPr>
        <xdr:cNvPr id="262" name="テキスト ボックス 261"/>
        <xdr:cNvSpPr txBox="1"/>
      </xdr:nvSpPr>
      <xdr:spPr>
        <a:xfrm>
          <a:off x="2641111" y="1600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88,717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27570</xdr:rowOff>
    </xdr:from>
    <xdr:to>
      <xdr:col>3</xdr:col>
      <xdr:colOff>3175</xdr:colOff>
      <xdr:row>95</xdr:row>
      <xdr:rowOff>129170</xdr:rowOff>
    </xdr:to>
    <xdr:sp macro="" textlink="">
      <xdr:nvSpPr>
        <xdr:cNvPr id="263" name="円/楕円 262"/>
        <xdr:cNvSpPr/>
      </xdr:nvSpPr>
      <xdr:spPr>
        <a:xfrm>
          <a:off x="1968500" y="163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145697</xdr:rowOff>
    </xdr:from>
    <xdr:ext cx="534377" cy="259045"/>
    <xdr:sp macro="" textlink="">
      <xdr:nvSpPr>
        <xdr:cNvPr id="264" name="テキスト ボックス 263"/>
        <xdr:cNvSpPr txBox="1"/>
      </xdr:nvSpPr>
      <xdr:spPr>
        <a:xfrm>
          <a:off x="1752111" y="1609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83,256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60717</xdr:rowOff>
    </xdr:from>
    <xdr:to>
      <xdr:col>1</xdr:col>
      <xdr:colOff>485775</xdr:colOff>
      <xdr:row>95</xdr:row>
      <xdr:rowOff>162317</xdr:rowOff>
    </xdr:to>
    <xdr:sp macro="" textlink="">
      <xdr:nvSpPr>
        <xdr:cNvPr id="265" name="円/楕円 264"/>
        <xdr:cNvSpPr/>
      </xdr:nvSpPr>
      <xdr:spPr>
        <a:xfrm>
          <a:off x="1079500" y="1634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7394</xdr:rowOff>
    </xdr:from>
    <xdr:ext cx="534377" cy="259045"/>
    <xdr:sp macro="" textlink="">
      <xdr:nvSpPr>
        <xdr:cNvPr id="266" name="テキスト ボックス 265"/>
        <xdr:cNvSpPr txBox="1"/>
      </xdr:nvSpPr>
      <xdr:spPr>
        <a:xfrm>
          <a:off x="863111" y="1612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696</xdr:rowOff>
    </xdr:from>
    <xdr:to>
      <xdr:col>15</xdr:col>
      <xdr:colOff>180340</xdr:colOff>
      <xdr:row>39</xdr:row>
      <xdr:rowOff>84607</xdr:rowOff>
    </xdr:to>
    <xdr:cxnSp macro="">
      <xdr:nvCxnSpPr>
        <xdr:cNvPr id="291" name="直線コネクタ 290"/>
        <xdr:cNvCxnSpPr/>
      </xdr:nvCxnSpPr>
      <xdr:spPr>
        <a:xfrm flipV="1">
          <a:off x="10475595" y="5315646"/>
          <a:ext cx="1270" cy="145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88434</xdr:rowOff>
    </xdr:from>
    <xdr:ext cx="534377" cy="259045"/>
    <xdr:sp macro="" textlink="">
      <xdr:nvSpPr>
        <xdr:cNvPr id="292" name="補助費等最小値テキスト"/>
        <xdr:cNvSpPr txBox="1"/>
      </xdr:nvSpPr>
      <xdr:spPr>
        <a:xfrm>
          <a:off x="10528300" y="67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44,730</a:t>
          </a:r>
          <a:endParaRPr kumimoji="1" lang="ja-JP" altLang="en-US" sz="1000" b="1">
            <a:latin typeface="ＭＳ Ｐゴシック"/>
          </a:endParaRPr>
        </a:p>
      </xdr:txBody>
    </xdr:sp>
    <xdr:clientData/>
  </xdr:oneCellAnchor>
  <xdr:twoCellAnchor>
    <xdr:from>
      <xdr:col>15</xdr:col>
      <xdr:colOff>92075</xdr:colOff>
      <xdr:row>39</xdr:row>
      <xdr:rowOff>84607</xdr:rowOff>
    </xdr:from>
    <xdr:to>
      <xdr:col>15</xdr:col>
      <xdr:colOff>269875</xdr:colOff>
      <xdr:row>39</xdr:row>
      <xdr:rowOff>84607</xdr:rowOff>
    </xdr:to>
    <xdr:cxnSp macro="">
      <xdr:nvCxnSpPr>
        <xdr:cNvPr id="293" name="直線コネクタ 292"/>
        <xdr:cNvCxnSpPr/>
      </xdr:nvCxnSpPr>
      <xdr:spPr>
        <a:xfrm>
          <a:off x="10388600" y="677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118823</xdr:rowOff>
    </xdr:from>
    <xdr:ext cx="599010" cy="259045"/>
    <xdr:sp macro="" textlink="">
      <xdr:nvSpPr>
        <xdr:cNvPr id="294" name="補助費等最大値テキスト"/>
        <xdr:cNvSpPr txBox="1"/>
      </xdr:nvSpPr>
      <xdr:spPr>
        <a:xfrm>
          <a:off x="10528300" y="509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235,742</a:t>
          </a:r>
          <a:endParaRPr kumimoji="1" lang="ja-JP" altLang="en-US" sz="1000" b="1">
            <a:latin typeface="ＭＳ Ｐゴシック"/>
          </a:endParaRPr>
        </a:p>
      </xdr:txBody>
    </xdr:sp>
    <xdr:clientData/>
  </xdr:oneCellAnchor>
  <xdr:twoCellAnchor>
    <xdr:from>
      <xdr:col>15</xdr:col>
      <xdr:colOff>92075</xdr:colOff>
      <xdr:row>31</xdr:row>
      <xdr:rowOff>696</xdr:rowOff>
    </xdr:from>
    <xdr:to>
      <xdr:col>15</xdr:col>
      <xdr:colOff>269875</xdr:colOff>
      <xdr:row>31</xdr:row>
      <xdr:rowOff>696</xdr:rowOff>
    </xdr:to>
    <xdr:cxnSp macro="">
      <xdr:nvCxnSpPr>
        <xdr:cNvPr id="295" name="直線コネクタ 294"/>
        <xdr:cNvCxnSpPr/>
      </xdr:nvCxnSpPr>
      <xdr:spPr>
        <a:xfrm>
          <a:off x="10388600" y="531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8346</xdr:rowOff>
    </xdr:from>
    <xdr:to>
      <xdr:col>15</xdr:col>
      <xdr:colOff>180975</xdr:colOff>
      <xdr:row>33</xdr:row>
      <xdr:rowOff>143563</xdr:rowOff>
    </xdr:to>
    <xdr:cxnSp macro="">
      <xdr:nvCxnSpPr>
        <xdr:cNvPr id="296" name="直線コネクタ 295"/>
        <xdr:cNvCxnSpPr/>
      </xdr:nvCxnSpPr>
      <xdr:spPr>
        <a:xfrm flipV="1">
          <a:off x="9639300" y="5666196"/>
          <a:ext cx="838200" cy="13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15922</xdr:rowOff>
    </xdr:from>
    <xdr:ext cx="599010" cy="259045"/>
    <xdr:sp macro="" textlink="">
      <xdr:nvSpPr>
        <xdr:cNvPr id="297" name="補助費等平均値テキスト"/>
        <xdr:cNvSpPr txBox="1"/>
      </xdr:nvSpPr>
      <xdr:spPr>
        <a:xfrm>
          <a:off x="10528300" y="6188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37495</xdr:rowOff>
    </xdr:from>
    <xdr:to>
      <xdr:col>15</xdr:col>
      <xdr:colOff>231775</xdr:colOff>
      <xdr:row>36</xdr:row>
      <xdr:rowOff>139095</xdr:rowOff>
    </xdr:to>
    <xdr:sp macro="" textlink="">
      <xdr:nvSpPr>
        <xdr:cNvPr id="298" name="フローチャート : 判断 297"/>
        <xdr:cNvSpPr/>
      </xdr:nvSpPr>
      <xdr:spPr>
        <a:xfrm>
          <a:off x="104267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143563</xdr:rowOff>
    </xdr:from>
    <xdr:to>
      <xdr:col>14</xdr:col>
      <xdr:colOff>28575</xdr:colOff>
      <xdr:row>34</xdr:row>
      <xdr:rowOff>17323</xdr:rowOff>
    </xdr:to>
    <xdr:cxnSp macro="">
      <xdr:nvCxnSpPr>
        <xdr:cNvPr id="299" name="直線コネクタ 298"/>
        <xdr:cNvCxnSpPr/>
      </xdr:nvCxnSpPr>
      <xdr:spPr>
        <a:xfrm flipV="1">
          <a:off x="8750300" y="5801413"/>
          <a:ext cx="889000" cy="4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132060</xdr:rowOff>
    </xdr:from>
    <xdr:to>
      <xdr:col>14</xdr:col>
      <xdr:colOff>79375</xdr:colOff>
      <xdr:row>37</xdr:row>
      <xdr:rowOff>62210</xdr:rowOff>
    </xdr:to>
    <xdr:sp macro="" textlink="">
      <xdr:nvSpPr>
        <xdr:cNvPr id="300" name="フローチャート : 判断 299"/>
        <xdr:cNvSpPr/>
      </xdr:nvSpPr>
      <xdr:spPr>
        <a:xfrm>
          <a:off x="9588500" y="63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53337</xdr:rowOff>
    </xdr:from>
    <xdr:ext cx="534377" cy="259045"/>
    <xdr:sp macro="" textlink="">
      <xdr:nvSpPr>
        <xdr:cNvPr id="301" name="テキスト ボックス 300"/>
        <xdr:cNvSpPr txBox="1"/>
      </xdr:nvSpPr>
      <xdr:spPr>
        <a:xfrm>
          <a:off x="9372111" y="639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139288</xdr:rowOff>
    </xdr:from>
    <xdr:to>
      <xdr:col>12</xdr:col>
      <xdr:colOff>511175</xdr:colOff>
      <xdr:row>34</xdr:row>
      <xdr:rowOff>17323</xdr:rowOff>
    </xdr:to>
    <xdr:cxnSp macro="">
      <xdr:nvCxnSpPr>
        <xdr:cNvPr id="302" name="直線コネクタ 301"/>
        <xdr:cNvCxnSpPr/>
      </xdr:nvCxnSpPr>
      <xdr:spPr>
        <a:xfrm>
          <a:off x="7861300" y="5797138"/>
          <a:ext cx="889000" cy="4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17691</xdr:rowOff>
    </xdr:from>
    <xdr:to>
      <xdr:col>12</xdr:col>
      <xdr:colOff>561975</xdr:colOff>
      <xdr:row>37</xdr:row>
      <xdr:rowOff>119291</xdr:rowOff>
    </xdr:to>
    <xdr:sp macro="" textlink="">
      <xdr:nvSpPr>
        <xdr:cNvPr id="303" name="フローチャート : 判断 302"/>
        <xdr:cNvSpPr/>
      </xdr:nvSpPr>
      <xdr:spPr>
        <a:xfrm>
          <a:off x="8699500" y="63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110418</xdr:rowOff>
    </xdr:from>
    <xdr:ext cx="534377" cy="259045"/>
    <xdr:sp macro="" textlink="">
      <xdr:nvSpPr>
        <xdr:cNvPr id="304" name="テキスト ボックス 303"/>
        <xdr:cNvSpPr txBox="1"/>
      </xdr:nvSpPr>
      <xdr:spPr>
        <a:xfrm>
          <a:off x="8483111" y="64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139288</xdr:rowOff>
    </xdr:from>
    <xdr:to>
      <xdr:col>11</xdr:col>
      <xdr:colOff>307975</xdr:colOff>
      <xdr:row>33</xdr:row>
      <xdr:rowOff>156327</xdr:rowOff>
    </xdr:to>
    <xdr:cxnSp macro="">
      <xdr:nvCxnSpPr>
        <xdr:cNvPr id="305" name="直線コネクタ 304"/>
        <xdr:cNvCxnSpPr/>
      </xdr:nvCxnSpPr>
      <xdr:spPr>
        <a:xfrm flipV="1">
          <a:off x="6972300" y="5797138"/>
          <a:ext cx="889000" cy="1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26264</xdr:rowOff>
    </xdr:from>
    <xdr:to>
      <xdr:col>11</xdr:col>
      <xdr:colOff>358775</xdr:colOff>
      <xdr:row>37</xdr:row>
      <xdr:rowOff>127864</xdr:rowOff>
    </xdr:to>
    <xdr:sp macro="" textlink="">
      <xdr:nvSpPr>
        <xdr:cNvPr id="306" name="フローチャート : 判断 305"/>
        <xdr:cNvSpPr/>
      </xdr:nvSpPr>
      <xdr:spPr>
        <a:xfrm>
          <a:off x="7810500" y="636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118991</xdr:rowOff>
    </xdr:from>
    <xdr:ext cx="534377" cy="259045"/>
    <xdr:sp macro="" textlink="">
      <xdr:nvSpPr>
        <xdr:cNvPr id="307" name="テキスト ボックス 306"/>
        <xdr:cNvSpPr txBox="1"/>
      </xdr:nvSpPr>
      <xdr:spPr>
        <a:xfrm>
          <a:off x="7594111" y="646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99256</xdr:rowOff>
    </xdr:from>
    <xdr:to>
      <xdr:col>10</xdr:col>
      <xdr:colOff>155575</xdr:colOff>
      <xdr:row>37</xdr:row>
      <xdr:rowOff>29406</xdr:rowOff>
    </xdr:to>
    <xdr:sp macro="" textlink="">
      <xdr:nvSpPr>
        <xdr:cNvPr id="308" name="フローチャート : 判断 307"/>
        <xdr:cNvSpPr/>
      </xdr:nvSpPr>
      <xdr:spPr>
        <a:xfrm>
          <a:off x="6921500" y="627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20533</xdr:rowOff>
    </xdr:from>
    <xdr:ext cx="599010" cy="259045"/>
    <xdr:sp macro="" textlink="">
      <xdr:nvSpPr>
        <xdr:cNvPr id="309" name="テキスト ボックス 308"/>
        <xdr:cNvSpPr txBox="1"/>
      </xdr:nvSpPr>
      <xdr:spPr>
        <a:xfrm>
          <a:off x="6672794" y="6364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128996</xdr:rowOff>
    </xdr:from>
    <xdr:to>
      <xdr:col>15</xdr:col>
      <xdr:colOff>231775</xdr:colOff>
      <xdr:row>33</xdr:row>
      <xdr:rowOff>59146</xdr:rowOff>
    </xdr:to>
    <xdr:sp macro="" textlink="">
      <xdr:nvSpPr>
        <xdr:cNvPr id="315" name="円/楕円 314"/>
        <xdr:cNvSpPr/>
      </xdr:nvSpPr>
      <xdr:spPr>
        <a:xfrm>
          <a:off x="10426700" y="561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151873</xdr:rowOff>
    </xdr:from>
    <xdr:ext cx="599010" cy="259045"/>
    <xdr:sp macro="" textlink="">
      <xdr:nvSpPr>
        <xdr:cNvPr id="316" name="補助費等該当値テキスト"/>
        <xdr:cNvSpPr txBox="1"/>
      </xdr:nvSpPr>
      <xdr:spPr>
        <a:xfrm>
          <a:off x="10528300" y="546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189,738</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92763</xdr:rowOff>
    </xdr:from>
    <xdr:to>
      <xdr:col>14</xdr:col>
      <xdr:colOff>79375</xdr:colOff>
      <xdr:row>34</xdr:row>
      <xdr:rowOff>22913</xdr:rowOff>
    </xdr:to>
    <xdr:sp macro="" textlink="">
      <xdr:nvSpPr>
        <xdr:cNvPr id="317" name="円/楕円 316"/>
        <xdr:cNvSpPr/>
      </xdr:nvSpPr>
      <xdr:spPr>
        <a:xfrm>
          <a:off x="9588500" y="575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39440</xdr:rowOff>
    </xdr:from>
    <xdr:ext cx="599010" cy="259045"/>
    <xdr:sp macro="" textlink="">
      <xdr:nvSpPr>
        <xdr:cNvPr id="318" name="テキスト ボックス 317"/>
        <xdr:cNvSpPr txBox="1"/>
      </xdr:nvSpPr>
      <xdr:spPr>
        <a:xfrm>
          <a:off x="9339794" y="552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171,993</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137973</xdr:rowOff>
    </xdr:from>
    <xdr:to>
      <xdr:col>12</xdr:col>
      <xdr:colOff>561975</xdr:colOff>
      <xdr:row>34</xdr:row>
      <xdr:rowOff>68123</xdr:rowOff>
    </xdr:to>
    <xdr:sp macro="" textlink="">
      <xdr:nvSpPr>
        <xdr:cNvPr id="319" name="円/楕円 318"/>
        <xdr:cNvSpPr/>
      </xdr:nvSpPr>
      <xdr:spPr>
        <a:xfrm>
          <a:off x="8699500" y="579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84650</xdr:rowOff>
    </xdr:from>
    <xdr:ext cx="599010" cy="259045"/>
    <xdr:sp macro="" textlink="">
      <xdr:nvSpPr>
        <xdr:cNvPr id="320" name="テキスト ボックス 319"/>
        <xdr:cNvSpPr txBox="1"/>
      </xdr:nvSpPr>
      <xdr:spPr>
        <a:xfrm>
          <a:off x="8450794" y="557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166,060</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88488</xdr:rowOff>
    </xdr:from>
    <xdr:to>
      <xdr:col>11</xdr:col>
      <xdr:colOff>358775</xdr:colOff>
      <xdr:row>34</xdr:row>
      <xdr:rowOff>18638</xdr:rowOff>
    </xdr:to>
    <xdr:sp macro="" textlink="">
      <xdr:nvSpPr>
        <xdr:cNvPr id="321" name="円/楕円 320"/>
        <xdr:cNvSpPr/>
      </xdr:nvSpPr>
      <xdr:spPr>
        <a:xfrm>
          <a:off x="7810500" y="574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32</xdr:row>
      <xdr:rowOff>35165</xdr:rowOff>
    </xdr:from>
    <xdr:ext cx="599010" cy="259045"/>
    <xdr:sp macro="" textlink="">
      <xdr:nvSpPr>
        <xdr:cNvPr id="322" name="テキスト ボックス 321"/>
        <xdr:cNvSpPr txBox="1"/>
      </xdr:nvSpPr>
      <xdr:spPr>
        <a:xfrm>
          <a:off x="7561794" y="5521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172,554</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105527</xdr:rowOff>
    </xdr:from>
    <xdr:to>
      <xdr:col>10</xdr:col>
      <xdr:colOff>155575</xdr:colOff>
      <xdr:row>34</xdr:row>
      <xdr:rowOff>35677</xdr:rowOff>
    </xdr:to>
    <xdr:sp macro="" textlink="">
      <xdr:nvSpPr>
        <xdr:cNvPr id="323" name="円/楕円 322"/>
        <xdr:cNvSpPr/>
      </xdr:nvSpPr>
      <xdr:spPr>
        <a:xfrm>
          <a:off x="6921500" y="576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32</xdr:row>
      <xdr:rowOff>52204</xdr:rowOff>
    </xdr:from>
    <xdr:ext cx="599010" cy="259045"/>
    <xdr:sp macro="" textlink="">
      <xdr:nvSpPr>
        <xdr:cNvPr id="324" name="テキスト ボックス 323"/>
        <xdr:cNvSpPr txBox="1"/>
      </xdr:nvSpPr>
      <xdr:spPr>
        <a:xfrm>
          <a:off x="6672794" y="5538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170,318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99,568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137313</xdr:rowOff>
    </xdr:from>
    <xdr:to>
      <xdr:col>15</xdr:col>
      <xdr:colOff>180340</xdr:colOff>
      <xdr:row>59</xdr:row>
      <xdr:rowOff>35200</xdr:rowOff>
    </xdr:to>
    <xdr:cxnSp macro="">
      <xdr:nvCxnSpPr>
        <xdr:cNvPr id="348" name="直線コネクタ 347"/>
        <xdr:cNvCxnSpPr/>
      </xdr:nvCxnSpPr>
      <xdr:spPr>
        <a:xfrm flipV="1">
          <a:off x="10475595" y="8881263"/>
          <a:ext cx="1270" cy="1269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39027</xdr:rowOff>
    </xdr:from>
    <xdr:ext cx="534377" cy="259045"/>
    <xdr:sp macro="" textlink="">
      <xdr:nvSpPr>
        <xdr:cNvPr id="349" name="普通建設事業費最小値テキスト"/>
        <xdr:cNvSpPr txBox="1"/>
      </xdr:nvSpPr>
      <xdr:spPr>
        <a:xfrm>
          <a:off x="10528300" y="101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12,139</a:t>
          </a:r>
          <a:endParaRPr kumimoji="1" lang="ja-JP" altLang="en-US" sz="1000" b="1">
            <a:latin typeface="ＭＳ Ｐゴシック"/>
          </a:endParaRPr>
        </a:p>
      </xdr:txBody>
    </xdr:sp>
    <xdr:clientData/>
  </xdr:oneCellAnchor>
  <xdr:twoCellAnchor>
    <xdr:from>
      <xdr:col>15</xdr:col>
      <xdr:colOff>92075</xdr:colOff>
      <xdr:row>59</xdr:row>
      <xdr:rowOff>35200</xdr:rowOff>
    </xdr:from>
    <xdr:to>
      <xdr:col>15</xdr:col>
      <xdr:colOff>269875</xdr:colOff>
      <xdr:row>59</xdr:row>
      <xdr:rowOff>35200</xdr:rowOff>
    </xdr:to>
    <xdr:cxnSp macro="">
      <xdr:nvCxnSpPr>
        <xdr:cNvPr id="350" name="直線コネクタ 349"/>
        <xdr:cNvCxnSpPr/>
      </xdr:nvCxnSpPr>
      <xdr:spPr>
        <a:xfrm>
          <a:off x="10388600" y="1015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83990</xdr:rowOff>
    </xdr:from>
    <xdr:ext cx="690189" cy="259045"/>
    <xdr:sp macro="" textlink="">
      <xdr:nvSpPr>
        <xdr:cNvPr id="351" name="普通建設事業費最大値テキスト"/>
        <xdr:cNvSpPr txBox="1"/>
      </xdr:nvSpPr>
      <xdr:spPr>
        <a:xfrm>
          <a:off x="10528300" y="86564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1,678,132</a:t>
          </a:r>
          <a:endParaRPr kumimoji="1" lang="ja-JP" altLang="en-US" sz="1000" b="1">
            <a:latin typeface="ＭＳ Ｐゴシック"/>
          </a:endParaRPr>
        </a:p>
      </xdr:txBody>
    </xdr:sp>
    <xdr:clientData/>
  </xdr:oneCellAnchor>
  <xdr:twoCellAnchor>
    <xdr:from>
      <xdr:col>15</xdr:col>
      <xdr:colOff>92075</xdr:colOff>
      <xdr:row>51</xdr:row>
      <xdr:rowOff>137313</xdr:rowOff>
    </xdr:from>
    <xdr:to>
      <xdr:col>15</xdr:col>
      <xdr:colOff>269875</xdr:colOff>
      <xdr:row>51</xdr:row>
      <xdr:rowOff>137313</xdr:rowOff>
    </xdr:to>
    <xdr:cxnSp macro="">
      <xdr:nvCxnSpPr>
        <xdr:cNvPr id="352" name="直線コネクタ 351"/>
        <xdr:cNvCxnSpPr/>
      </xdr:nvCxnSpPr>
      <xdr:spPr>
        <a:xfrm>
          <a:off x="10388600" y="888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92218</xdr:rowOff>
    </xdr:from>
    <xdr:to>
      <xdr:col>15</xdr:col>
      <xdr:colOff>180975</xdr:colOff>
      <xdr:row>58</xdr:row>
      <xdr:rowOff>97161</xdr:rowOff>
    </xdr:to>
    <xdr:cxnSp macro="">
      <xdr:nvCxnSpPr>
        <xdr:cNvPr id="353" name="直線コネクタ 352"/>
        <xdr:cNvCxnSpPr/>
      </xdr:nvCxnSpPr>
      <xdr:spPr>
        <a:xfrm>
          <a:off x="9639300" y="10036318"/>
          <a:ext cx="838200" cy="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72096</xdr:rowOff>
    </xdr:from>
    <xdr:ext cx="534377" cy="259045"/>
    <xdr:sp macro="" textlink="">
      <xdr:nvSpPr>
        <xdr:cNvPr id="354" name="普通建設事業費平均値テキスト"/>
        <xdr:cNvSpPr txBox="1"/>
      </xdr:nvSpPr>
      <xdr:spPr>
        <a:xfrm>
          <a:off x="10528300" y="10016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93669</xdr:rowOff>
    </xdr:from>
    <xdr:to>
      <xdr:col>15</xdr:col>
      <xdr:colOff>231775</xdr:colOff>
      <xdr:row>59</xdr:row>
      <xdr:rowOff>23819</xdr:rowOff>
    </xdr:to>
    <xdr:sp macro="" textlink="">
      <xdr:nvSpPr>
        <xdr:cNvPr id="355" name="フローチャート : 判断 354"/>
        <xdr:cNvSpPr/>
      </xdr:nvSpPr>
      <xdr:spPr>
        <a:xfrm>
          <a:off x="104267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92218</xdr:rowOff>
    </xdr:from>
    <xdr:to>
      <xdr:col>14</xdr:col>
      <xdr:colOff>28575</xdr:colOff>
      <xdr:row>58</xdr:row>
      <xdr:rowOff>96748</xdr:rowOff>
    </xdr:to>
    <xdr:cxnSp macro="">
      <xdr:nvCxnSpPr>
        <xdr:cNvPr id="356" name="直線コネクタ 355"/>
        <xdr:cNvCxnSpPr/>
      </xdr:nvCxnSpPr>
      <xdr:spPr>
        <a:xfrm flipV="1">
          <a:off x="8750300" y="10036318"/>
          <a:ext cx="889000" cy="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64354</xdr:rowOff>
    </xdr:from>
    <xdr:to>
      <xdr:col>14</xdr:col>
      <xdr:colOff>79375</xdr:colOff>
      <xdr:row>58</xdr:row>
      <xdr:rowOff>165954</xdr:rowOff>
    </xdr:to>
    <xdr:sp macro="" textlink="">
      <xdr:nvSpPr>
        <xdr:cNvPr id="357" name="フローチャート : 判断 356"/>
        <xdr:cNvSpPr/>
      </xdr:nvSpPr>
      <xdr:spPr>
        <a:xfrm>
          <a:off x="9588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157081</xdr:rowOff>
    </xdr:from>
    <xdr:ext cx="599010" cy="259045"/>
    <xdr:sp macro="" textlink="">
      <xdr:nvSpPr>
        <xdr:cNvPr id="358" name="テキスト ボックス 357"/>
        <xdr:cNvSpPr txBox="1"/>
      </xdr:nvSpPr>
      <xdr:spPr>
        <a:xfrm>
          <a:off x="9339794" y="1010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96748</xdr:rowOff>
    </xdr:from>
    <xdr:to>
      <xdr:col>12</xdr:col>
      <xdr:colOff>511175</xdr:colOff>
      <xdr:row>58</xdr:row>
      <xdr:rowOff>118765</xdr:rowOff>
    </xdr:to>
    <xdr:cxnSp macro="">
      <xdr:nvCxnSpPr>
        <xdr:cNvPr id="359" name="直線コネクタ 358"/>
        <xdr:cNvCxnSpPr/>
      </xdr:nvCxnSpPr>
      <xdr:spPr>
        <a:xfrm flipV="1">
          <a:off x="7861300" y="10040848"/>
          <a:ext cx="889000" cy="2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61028</xdr:rowOff>
    </xdr:from>
    <xdr:to>
      <xdr:col>12</xdr:col>
      <xdr:colOff>561975</xdr:colOff>
      <xdr:row>58</xdr:row>
      <xdr:rowOff>162628</xdr:rowOff>
    </xdr:to>
    <xdr:sp macro="" textlink="">
      <xdr:nvSpPr>
        <xdr:cNvPr id="360" name="フローチャート : 判断 359"/>
        <xdr:cNvSpPr/>
      </xdr:nvSpPr>
      <xdr:spPr>
        <a:xfrm>
          <a:off x="8699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153755</xdr:rowOff>
    </xdr:from>
    <xdr:ext cx="599010" cy="259045"/>
    <xdr:sp macro="" textlink="">
      <xdr:nvSpPr>
        <xdr:cNvPr id="361" name="テキスト ボックス 360"/>
        <xdr:cNvSpPr txBox="1"/>
      </xdr:nvSpPr>
      <xdr:spPr>
        <a:xfrm>
          <a:off x="8450794" y="1009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94657</xdr:rowOff>
    </xdr:from>
    <xdr:to>
      <xdr:col>11</xdr:col>
      <xdr:colOff>307975</xdr:colOff>
      <xdr:row>58</xdr:row>
      <xdr:rowOff>118765</xdr:rowOff>
    </xdr:to>
    <xdr:cxnSp macro="">
      <xdr:nvCxnSpPr>
        <xdr:cNvPr id="362" name="直線コネクタ 361"/>
        <xdr:cNvCxnSpPr/>
      </xdr:nvCxnSpPr>
      <xdr:spPr>
        <a:xfrm>
          <a:off x="6972300" y="10038757"/>
          <a:ext cx="889000" cy="2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78158</xdr:rowOff>
    </xdr:from>
    <xdr:to>
      <xdr:col>11</xdr:col>
      <xdr:colOff>358775</xdr:colOff>
      <xdr:row>59</xdr:row>
      <xdr:rowOff>8308</xdr:rowOff>
    </xdr:to>
    <xdr:sp macro="" textlink="">
      <xdr:nvSpPr>
        <xdr:cNvPr id="363" name="フローチャート : 判断 362"/>
        <xdr:cNvSpPr/>
      </xdr:nvSpPr>
      <xdr:spPr>
        <a:xfrm>
          <a:off x="7810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170885</xdr:rowOff>
    </xdr:from>
    <xdr:ext cx="599010" cy="259045"/>
    <xdr:sp macro="" textlink="">
      <xdr:nvSpPr>
        <xdr:cNvPr id="364" name="テキスト ボックス 363"/>
        <xdr:cNvSpPr txBox="1"/>
      </xdr:nvSpPr>
      <xdr:spPr>
        <a:xfrm>
          <a:off x="7561794" y="10114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75761</xdr:rowOff>
    </xdr:from>
    <xdr:to>
      <xdr:col>10</xdr:col>
      <xdr:colOff>155575</xdr:colOff>
      <xdr:row>59</xdr:row>
      <xdr:rowOff>5911</xdr:rowOff>
    </xdr:to>
    <xdr:sp macro="" textlink="">
      <xdr:nvSpPr>
        <xdr:cNvPr id="365" name="フローチャート : 判断 364"/>
        <xdr:cNvSpPr/>
      </xdr:nvSpPr>
      <xdr:spPr>
        <a:xfrm>
          <a:off x="6921500" y="1001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168488</xdr:rowOff>
    </xdr:from>
    <xdr:ext cx="599010" cy="259045"/>
    <xdr:sp macro="" textlink="">
      <xdr:nvSpPr>
        <xdr:cNvPr id="366" name="テキスト ボックス 365"/>
        <xdr:cNvSpPr txBox="1"/>
      </xdr:nvSpPr>
      <xdr:spPr>
        <a:xfrm>
          <a:off x="6672794" y="1011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117,242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46361</xdr:rowOff>
    </xdr:from>
    <xdr:to>
      <xdr:col>15</xdr:col>
      <xdr:colOff>231775</xdr:colOff>
      <xdr:row>58</xdr:row>
      <xdr:rowOff>147961</xdr:rowOff>
    </xdr:to>
    <xdr:sp macro="" textlink="">
      <xdr:nvSpPr>
        <xdr:cNvPr id="372" name="円/楕円 371"/>
        <xdr:cNvSpPr/>
      </xdr:nvSpPr>
      <xdr:spPr>
        <a:xfrm>
          <a:off x="10426700" y="999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5738</xdr:rowOff>
    </xdr:from>
    <xdr:ext cx="599010" cy="259045"/>
    <xdr:sp macro="" textlink="">
      <xdr:nvSpPr>
        <xdr:cNvPr id="373" name="普通建設事業費該当値テキスト"/>
        <xdr:cNvSpPr txBox="1"/>
      </xdr:nvSpPr>
      <xdr:spPr>
        <a:xfrm>
          <a:off x="10528300" y="977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155,826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41418</xdr:rowOff>
    </xdr:from>
    <xdr:to>
      <xdr:col>14</xdr:col>
      <xdr:colOff>79375</xdr:colOff>
      <xdr:row>58</xdr:row>
      <xdr:rowOff>143018</xdr:rowOff>
    </xdr:to>
    <xdr:sp macro="" textlink="">
      <xdr:nvSpPr>
        <xdr:cNvPr id="374" name="円/楕円 373"/>
        <xdr:cNvSpPr/>
      </xdr:nvSpPr>
      <xdr:spPr>
        <a:xfrm>
          <a:off x="9588500" y="998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159545</xdr:rowOff>
    </xdr:from>
    <xdr:ext cx="599010" cy="259045"/>
    <xdr:sp macro="" textlink="">
      <xdr:nvSpPr>
        <xdr:cNvPr id="375" name="テキスト ボックス 374"/>
        <xdr:cNvSpPr txBox="1"/>
      </xdr:nvSpPr>
      <xdr:spPr>
        <a:xfrm>
          <a:off x="9339794" y="9760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162,312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45948</xdr:rowOff>
    </xdr:from>
    <xdr:to>
      <xdr:col>12</xdr:col>
      <xdr:colOff>561975</xdr:colOff>
      <xdr:row>58</xdr:row>
      <xdr:rowOff>147548</xdr:rowOff>
    </xdr:to>
    <xdr:sp macro="" textlink="">
      <xdr:nvSpPr>
        <xdr:cNvPr id="376" name="円/楕円 375"/>
        <xdr:cNvSpPr/>
      </xdr:nvSpPr>
      <xdr:spPr>
        <a:xfrm>
          <a:off x="8699500" y="999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164075</xdr:rowOff>
    </xdr:from>
    <xdr:ext cx="599010" cy="259045"/>
    <xdr:sp macro="" textlink="">
      <xdr:nvSpPr>
        <xdr:cNvPr id="377" name="テキスト ボックス 376"/>
        <xdr:cNvSpPr txBox="1"/>
      </xdr:nvSpPr>
      <xdr:spPr>
        <a:xfrm>
          <a:off x="8450794" y="976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156,368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67965</xdr:rowOff>
    </xdr:from>
    <xdr:to>
      <xdr:col>11</xdr:col>
      <xdr:colOff>358775</xdr:colOff>
      <xdr:row>58</xdr:row>
      <xdr:rowOff>169565</xdr:rowOff>
    </xdr:to>
    <xdr:sp macro="" textlink="">
      <xdr:nvSpPr>
        <xdr:cNvPr id="378" name="円/楕円 377"/>
        <xdr:cNvSpPr/>
      </xdr:nvSpPr>
      <xdr:spPr>
        <a:xfrm>
          <a:off x="7810500" y="100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14642</xdr:rowOff>
    </xdr:from>
    <xdr:ext cx="599010" cy="259045"/>
    <xdr:sp macro="" textlink="">
      <xdr:nvSpPr>
        <xdr:cNvPr id="379" name="テキスト ボックス 378"/>
        <xdr:cNvSpPr txBox="1"/>
      </xdr:nvSpPr>
      <xdr:spPr>
        <a:xfrm>
          <a:off x="7561794" y="97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127,474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43857</xdr:rowOff>
    </xdr:from>
    <xdr:to>
      <xdr:col>10</xdr:col>
      <xdr:colOff>155575</xdr:colOff>
      <xdr:row>58</xdr:row>
      <xdr:rowOff>145457</xdr:rowOff>
    </xdr:to>
    <xdr:sp macro="" textlink="">
      <xdr:nvSpPr>
        <xdr:cNvPr id="380" name="円/楕円 379"/>
        <xdr:cNvSpPr/>
      </xdr:nvSpPr>
      <xdr:spPr>
        <a:xfrm>
          <a:off x="6921500" y="998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161984</xdr:rowOff>
    </xdr:from>
    <xdr:ext cx="599010" cy="259045"/>
    <xdr:sp macro="" textlink="">
      <xdr:nvSpPr>
        <xdr:cNvPr id="381" name="テキスト ボックス 380"/>
        <xdr:cNvSpPr txBox="1"/>
      </xdr:nvSpPr>
      <xdr:spPr>
        <a:xfrm>
          <a:off x="6672794" y="976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44,267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401" name="テキスト ボックス 40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83848</xdr:rowOff>
    </xdr:from>
    <xdr:to>
      <xdr:col>15</xdr:col>
      <xdr:colOff>180340</xdr:colOff>
      <xdr:row>79</xdr:row>
      <xdr:rowOff>98879</xdr:rowOff>
    </xdr:to>
    <xdr:cxnSp macro="">
      <xdr:nvCxnSpPr>
        <xdr:cNvPr id="407" name="直線コネクタ 406"/>
        <xdr:cNvCxnSpPr/>
      </xdr:nvCxnSpPr>
      <xdr:spPr>
        <a:xfrm flipV="1">
          <a:off x="10475595" y="12085348"/>
          <a:ext cx="1270" cy="1558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111634</xdr:rowOff>
    </xdr:from>
    <xdr:ext cx="249299" cy="259045"/>
    <xdr:sp macro="" textlink="">
      <xdr:nvSpPr>
        <xdr:cNvPr id="408" name="普通建設事業費 （ うち新規整備　）最小値テキスト"/>
        <xdr:cNvSpPr txBox="1"/>
      </xdr:nvSpPr>
      <xdr:spPr>
        <a:xfrm>
          <a:off x="10528300" y="136561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30525</xdr:rowOff>
    </xdr:from>
    <xdr:ext cx="690189" cy="259045"/>
    <xdr:sp macro="" textlink="">
      <xdr:nvSpPr>
        <xdr:cNvPr id="410" name="普通建設事業費 （ うち新規整備　）最大値テキスト"/>
        <xdr:cNvSpPr txBox="1"/>
      </xdr:nvSpPr>
      <xdr:spPr>
        <a:xfrm>
          <a:off x="10528300" y="118605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1,431,308</a:t>
          </a:r>
          <a:endParaRPr kumimoji="1" lang="ja-JP" altLang="en-US" sz="1000" b="1">
            <a:latin typeface="ＭＳ Ｐゴシック"/>
          </a:endParaRPr>
        </a:p>
      </xdr:txBody>
    </xdr:sp>
    <xdr:clientData/>
  </xdr:oneCellAnchor>
  <xdr:twoCellAnchor>
    <xdr:from>
      <xdr:col>15</xdr:col>
      <xdr:colOff>92075</xdr:colOff>
      <xdr:row>70</xdr:row>
      <xdr:rowOff>83848</xdr:rowOff>
    </xdr:from>
    <xdr:to>
      <xdr:col>15</xdr:col>
      <xdr:colOff>269875</xdr:colOff>
      <xdr:row>70</xdr:row>
      <xdr:rowOff>83848</xdr:rowOff>
    </xdr:to>
    <xdr:cxnSp macro="">
      <xdr:nvCxnSpPr>
        <xdr:cNvPr id="411" name="直線コネクタ 410"/>
        <xdr:cNvCxnSpPr/>
      </xdr:nvCxnSpPr>
      <xdr:spPr>
        <a:xfrm>
          <a:off x="10388600" y="120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169275</xdr:rowOff>
    </xdr:from>
    <xdr:to>
      <xdr:col>15</xdr:col>
      <xdr:colOff>180975</xdr:colOff>
      <xdr:row>79</xdr:row>
      <xdr:rowOff>29166</xdr:rowOff>
    </xdr:to>
    <xdr:cxnSp macro="">
      <xdr:nvCxnSpPr>
        <xdr:cNvPr id="412" name="直線コネクタ 411"/>
        <xdr:cNvCxnSpPr/>
      </xdr:nvCxnSpPr>
      <xdr:spPr>
        <a:xfrm>
          <a:off x="9639300" y="13542375"/>
          <a:ext cx="838200" cy="3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156084</xdr:rowOff>
    </xdr:from>
    <xdr:ext cx="534377" cy="259045"/>
    <xdr:sp macro="" textlink="">
      <xdr:nvSpPr>
        <xdr:cNvPr id="413" name="普通建設事業費 （ うち新規整備　）平均値テキスト"/>
        <xdr:cNvSpPr txBox="1"/>
      </xdr:nvSpPr>
      <xdr:spPr>
        <a:xfrm>
          <a:off x="10528300" y="13529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6207</xdr:rowOff>
    </xdr:from>
    <xdr:to>
      <xdr:col>15</xdr:col>
      <xdr:colOff>231775</xdr:colOff>
      <xdr:row>79</xdr:row>
      <xdr:rowOff>107807</xdr:rowOff>
    </xdr:to>
    <xdr:sp macro="" textlink="">
      <xdr:nvSpPr>
        <xdr:cNvPr id="414" name="フローチャート : 判断 413"/>
        <xdr:cNvSpPr/>
      </xdr:nvSpPr>
      <xdr:spPr>
        <a:xfrm>
          <a:off x="10426700" y="135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150073</xdr:rowOff>
    </xdr:from>
    <xdr:to>
      <xdr:col>14</xdr:col>
      <xdr:colOff>79375</xdr:colOff>
      <xdr:row>79</xdr:row>
      <xdr:rowOff>80223</xdr:rowOff>
    </xdr:to>
    <xdr:sp macro="" textlink="">
      <xdr:nvSpPr>
        <xdr:cNvPr id="415" name="フローチャート : 判断 414"/>
        <xdr:cNvSpPr/>
      </xdr:nvSpPr>
      <xdr:spPr>
        <a:xfrm>
          <a:off x="9588500" y="1352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71350</xdr:rowOff>
    </xdr:from>
    <xdr:ext cx="534377" cy="259045"/>
    <xdr:sp macro="" textlink="">
      <xdr:nvSpPr>
        <xdr:cNvPr id="416" name="テキスト ボックス 415"/>
        <xdr:cNvSpPr txBox="1"/>
      </xdr:nvSpPr>
      <xdr:spPr>
        <a:xfrm>
          <a:off x="9372111" y="1361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149816</xdr:rowOff>
    </xdr:from>
    <xdr:to>
      <xdr:col>15</xdr:col>
      <xdr:colOff>231775</xdr:colOff>
      <xdr:row>79</xdr:row>
      <xdr:rowOff>79966</xdr:rowOff>
    </xdr:to>
    <xdr:sp macro="" textlink="">
      <xdr:nvSpPr>
        <xdr:cNvPr id="422" name="円/楕円 421"/>
        <xdr:cNvSpPr/>
      </xdr:nvSpPr>
      <xdr:spPr>
        <a:xfrm>
          <a:off x="10426700" y="1352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109193</xdr:rowOff>
    </xdr:from>
    <xdr:ext cx="534377" cy="259045"/>
    <xdr:sp macro="" textlink="">
      <xdr:nvSpPr>
        <xdr:cNvPr id="423" name="普通建設事業費 （ うち新規整備　）該当値テキスト"/>
        <xdr:cNvSpPr txBox="1"/>
      </xdr:nvSpPr>
      <xdr:spPr>
        <a:xfrm>
          <a:off x="10528300" y="1331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64,041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118475</xdr:rowOff>
    </xdr:from>
    <xdr:to>
      <xdr:col>14</xdr:col>
      <xdr:colOff>79375</xdr:colOff>
      <xdr:row>79</xdr:row>
      <xdr:rowOff>48625</xdr:rowOff>
    </xdr:to>
    <xdr:sp macro="" textlink="">
      <xdr:nvSpPr>
        <xdr:cNvPr id="424" name="円/楕円 423"/>
        <xdr:cNvSpPr/>
      </xdr:nvSpPr>
      <xdr:spPr>
        <a:xfrm>
          <a:off x="9588500" y="1349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65152</xdr:rowOff>
    </xdr:from>
    <xdr:ext cx="534377" cy="259045"/>
    <xdr:sp macro="" textlink="">
      <xdr:nvSpPr>
        <xdr:cNvPr id="425" name="テキスト ボックス 424"/>
        <xdr:cNvSpPr txBox="1"/>
      </xdr:nvSpPr>
      <xdr:spPr>
        <a:xfrm>
          <a:off x="9372111" y="1326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36,573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133513</xdr:rowOff>
    </xdr:from>
    <xdr:to>
      <xdr:col>15</xdr:col>
      <xdr:colOff>180340</xdr:colOff>
      <xdr:row>99</xdr:row>
      <xdr:rowOff>44450</xdr:rowOff>
    </xdr:to>
    <xdr:cxnSp macro="">
      <xdr:nvCxnSpPr>
        <xdr:cNvPr id="449" name="直線コネクタ 448"/>
        <xdr:cNvCxnSpPr/>
      </xdr:nvCxnSpPr>
      <xdr:spPr>
        <a:xfrm flipV="1">
          <a:off x="10475595" y="15735463"/>
          <a:ext cx="1270" cy="128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0"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1" name="直線コネクタ 450"/>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80190</xdr:rowOff>
    </xdr:from>
    <xdr:ext cx="599010" cy="259045"/>
    <xdr:sp macro="" textlink="">
      <xdr:nvSpPr>
        <xdr:cNvPr id="452" name="普通建設事業費 （ うち更新整備　）最大値テキスト"/>
        <xdr:cNvSpPr txBox="1"/>
      </xdr:nvSpPr>
      <xdr:spPr>
        <a:xfrm>
          <a:off x="10528300" y="1551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168,312</a:t>
          </a:r>
          <a:endParaRPr kumimoji="1" lang="ja-JP" altLang="en-US" sz="1000" b="1">
            <a:latin typeface="ＭＳ Ｐゴシック"/>
          </a:endParaRPr>
        </a:p>
      </xdr:txBody>
    </xdr:sp>
    <xdr:clientData/>
  </xdr:oneCellAnchor>
  <xdr:twoCellAnchor>
    <xdr:from>
      <xdr:col>15</xdr:col>
      <xdr:colOff>92075</xdr:colOff>
      <xdr:row>91</xdr:row>
      <xdr:rowOff>133513</xdr:rowOff>
    </xdr:from>
    <xdr:to>
      <xdr:col>15</xdr:col>
      <xdr:colOff>269875</xdr:colOff>
      <xdr:row>91</xdr:row>
      <xdr:rowOff>133513</xdr:rowOff>
    </xdr:to>
    <xdr:cxnSp macro="">
      <xdr:nvCxnSpPr>
        <xdr:cNvPr id="453" name="直線コネクタ 452"/>
        <xdr:cNvCxnSpPr/>
      </xdr:nvCxnSpPr>
      <xdr:spPr>
        <a:xfrm>
          <a:off x="10388600" y="1573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14092</xdr:rowOff>
    </xdr:from>
    <xdr:to>
      <xdr:col>15</xdr:col>
      <xdr:colOff>180975</xdr:colOff>
      <xdr:row>97</xdr:row>
      <xdr:rowOff>111423</xdr:rowOff>
    </xdr:to>
    <xdr:cxnSp macro="">
      <xdr:nvCxnSpPr>
        <xdr:cNvPr id="454" name="直線コネクタ 453"/>
        <xdr:cNvCxnSpPr/>
      </xdr:nvCxnSpPr>
      <xdr:spPr>
        <a:xfrm flipV="1">
          <a:off x="9639300" y="16473292"/>
          <a:ext cx="838200" cy="26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11769</xdr:rowOff>
    </xdr:from>
    <xdr:ext cx="534377" cy="259045"/>
    <xdr:sp macro="" textlink="">
      <xdr:nvSpPr>
        <xdr:cNvPr id="455" name="普通建設事業費 （ うち更新整備　）平均値テキスト"/>
        <xdr:cNvSpPr txBox="1"/>
      </xdr:nvSpPr>
      <xdr:spPr>
        <a:xfrm>
          <a:off x="10528300" y="1664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33342</xdr:rowOff>
    </xdr:from>
    <xdr:to>
      <xdr:col>15</xdr:col>
      <xdr:colOff>231775</xdr:colOff>
      <xdr:row>97</xdr:row>
      <xdr:rowOff>134942</xdr:rowOff>
    </xdr:to>
    <xdr:sp macro="" textlink="">
      <xdr:nvSpPr>
        <xdr:cNvPr id="456" name="フローチャート : 判断 455"/>
        <xdr:cNvSpPr/>
      </xdr:nvSpPr>
      <xdr:spPr>
        <a:xfrm>
          <a:off x="104267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146889</xdr:rowOff>
    </xdr:from>
    <xdr:to>
      <xdr:col>14</xdr:col>
      <xdr:colOff>79375</xdr:colOff>
      <xdr:row>97</xdr:row>
      <xdr:rowOff>77039</xdr:rowOff>
    </xdr:to>
    <xdr:sp macro="" textlink="">
      <xdr:nvSpPr>
        <xdr:cNvPr id="457" name="フローチャート : 判断 456"/>
        <xdr:cNvSpPr/>
      </xdr:nvSpPr>
      <xdr:spPr>
        <a:xfrm>
          <a:off x="9588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93566</xdr:rowOff>
    </xdr:from>
    <xdr:ext cx="534377" cy="259045"/>
    <xdr:sp macro="" textlink="">
      <xdr:nvSpPr>
        <xdr:cNvPr id="458" name="テキスト ボックス 457"/>
        <xdr:cNvSpPr txBox="1"/>
      </xdr:nvSpPr>
      <xdr:spPr>
        <a:xfrm>
          <a:off x="9372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134742</xdr:rowOff>
    </xdr:from>
    <xdr:to>
      <xdr:col>15</xdr:col>
      <xdr:colOff>231775</xdr:colOff>
      <xdr:row>96</xdr:row>
      <xdr:rowOff>64892</xdr:rowOff>
    </xdr:to>
    <xdr:sp macro="" textlink="">
      <xdr:nvSpPr>
        <xdr:cNvPr id="464" name="円/楕円 463"/>
        <xdr:cNvSpPr/>
      </xdr:nvSpPr>
      <xdr:spPr>
        <a:xfrm>
          <a:off x="10426700" y="1642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157619</xdr:rowOff>
    </xdr:from>
    <xdr:ext cx="534377" cy="259045"/>
    <xdr:sp macro="" textlink="">
      <xdr:nvSpPr>
        <xdr:cNvPr id="465" name="普通建設事業費 （ うち更新整備　）該当値テキスト"/>
        <xdr:cNvSpPr txBox="1"/>
      </xdr:nvSpPr>
      <xdr:spPr>
        <a:xfrm>
          <a:off x="10528300" y="1627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71,484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60623</xdr:rowOff>
    </xdr:from>
    <xdr:to>
      <xdr:col>14</xdr:col>
      <xdr:colOff>79375</xdr:colOff>
      <xdr:row>97</xdr:row>
      <xdr:rowOff>162223</xdr:rowOff>
    </xdr:to>
    <xdr:sp macro="" textlink="">
      <xdr:nvSpPr>
        <xdr:cNvPr id="466" name="円/楕円 465"/>
        <xdr:cNvSpPr/>
      </xdr:nvSpPr>
      <xdr:spPr>
        <a:xfrm>
          <a:off x="9588500" y="1669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153350</xdr:rowOff>
    </xdr:from>
    <xdr:ext cx="534377" cy="259045"/>
    <xdr:sp macro="" textlink="">
      <xdr:nvSpPr>
        <xdr:cNvPr id="467" name="テキスト ボックス 466"/>
        <xdr:cNvSpPr txBox="1"/>
      </xdr:nvSpPr>
      <xdr:spPr>
        <a:xfrm>
          <a:off x="9372111" y="1678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8" name="直線コネクタ 47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9" name="テキスト ボックス 47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0" name="直線コネクタ 47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1" name="テキスト ボックス 48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2" name="直線コネクタ 48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3" name="テキスト ボックス 48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4" name="直線コネクタ 48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5" name="テキスト ボックス 48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6" name="直線コネクタ 48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7" name="テキスト ボックス 48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9" name="テキスト ボックス 48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88753</xdr:rowOff>
    </xdr:from>
    <xdr:to>
      <xdr:col>23</xdr:col>
      <xdr:colOff>516889</xdr:colOff>
      <xdr:row>39</xdr:row>
      <xdr:rowOff>44450</xdr:rowOff>
    </xdr:to>
    <xdr:cxnSp macro="">
      <xdr:nvCxnSpPr>
        <xdr:cNvPr id="491" name="直線コネクタ 490"/>
        <xdr:cNvCxnSpPr/>
      </xdr:nvCxnSpPr>
      <xdr:spPr>
        <a:xfrm flipV="1">
          <a:off x="16317595" y="5403703"/>
          <a:ext cx="1269" cy="1327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76869</xdr:rowOff>
    </xdr:from>
    <xdr:ext cx="249299" cy="259045"/>
    <xdr:sp macro="" textlink="">
      <xdr:nvSpPr>
        <xdr:cNvPr id="492" name="災害復旧事業費最小値テキスト"/>
        <xdr:cNvSpPr txBox="1"/>
      </xdr:nvSpPr>
      <xdr:spPr>
        <a:xfrm>
          <a:off x="16370300" y="6763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3" name="直線コネクタ 49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35430</xdr:rowOff>
    </xdr:from>
    <xdr:ext cx="599010" cy="259045"/>
    <xdr:sp macro="" textlink="">
      <xdr:nvSpPr>
        <xdr:cNvPr id="494" name="災害復旧事業費最大値テキスト"/>
        <xdr:cNvSpPr txBox="1"/>
      </xdr:nvSpPr>
      <xdr:spPr>
        <a:xfrm>
          <a:off x="16370300" y="517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348,372</a:t>
          </a:r>
          <a:endParaRPr kumimoji="1" lang="ja-JP" altLang="en-US" sz="1000" b="1">
            <a:latin typeface="ＭＳ Ｐゴシック"/>
          </a:endParaRPr>
        </a:p>
      </xdr:txBody>
    </xdr:sp>
    <xdr:clientData/>
  </xdr:oneCellAnchor>
  <xdr:twoCellAnchor>
    <xdr:from>
      <xdr:col>23</xdr:col>
      <xdr:colOff>428625</xdr:colOff>
      <xdr:row>31</xdr:row>
      <xdr:rowOff>88753</xdr:rowOff>
    </xdr:from>
    <xdr:to>
      <xdr:col>23</xdr:col>
      <xdr:colOff>606425</xdr:colOff>
      <xdr:row>31</xdr:row>
      <xdr:rowOff>88753</xdr:rowOff>
    </xdr:to>
    <xdr:cxnSp macro="">
      <xdr:nvCxnSpPr>
        <xdr:cNvPr id="495" name="直線コネクタ 494"/>
        <xdr:cNvCxnSpPr/>
      </xdr:nvCxnSpPr>
      <xdr:spPr>
        <a:xfrm>
          <a:off x="16230600" y="540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46084</xdr:rowOff>
    </xdr:from>
    <xdr:to>
      <xdr:col>23</xdr:col>
      <xdr:colOff>517525</xdr:colOff>
      <xdr:row>36</xdr:row>
      <xdr:rowOff>107288</xdr:rowOff>
    </xdr:to>
    <xdr:cxnSp macro="">
      <xdr:nvCxnSpPr>
        <xdr:cNvPr id="496" name="直線コネクタ 495"/>
        <xdr:cNvCxnSpPr/>
      </xdr:nvCxnSpPr>
      <xdr:spPr>
        <a:xfrm>
          <a:off x="15481300" y="6046834"/>
          <a:ext cx="838200" cy="23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121318</xdr:rowOff>
    </xdr:from>
    <xdr:ext cx="469744" cy="259045"/>
    <xdr:sp macro="" textlink="">
      <xdr:nvSpPr>
        <xdr:cNvPr id="497" name="災害復旧事業費平均値テキスト"/>
        <xdr:cNvSpPr txBox="1"/>
      </xdr:nvSpPr>
      <xdr:spPr>
        <a:xfrm>
          <a:off x="16370300" y="6636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142891</xdr:rowOff>
    </xdr:from>
    <xdr:to>
      <xdr:col>23</xdr:col>
      <xdr:colOff>568325</xdr:colOff>
      <xdr:row>39</xdr:row>
      <xdr:rowOff>73041</xdr:rowOff>
    </xdr:to>
    <xdr:sp macro="" textlink="">
      <xdr:nvSpPr>
        <xdr:cNvPr id="498" name="フローチャート : 判断 497"/>
        <xdr:cNvSpPr/>
      </xdr:nvSpPr>
      <xdr:spPr>
        <a:xfrm>
          <a:off x="162687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46084</xdr:rowOff>
    </xdr:from>
    <xdr:to>
      <xdr:col>22</xdr:col>
      <xdr:colOff>365125</xdr:colOff>
      <xdr:row>37</xdr:row>
      <xdr:rowOff>119176</xdr:rowOff>
    </xdr:to>
    <xdr:cxnSp macro="">
      <xdr:nvCxnSpPr>
        <xdr:cNvPr id="499" name="直線コネクタ 498"/>
        <xdr:cNvCxnSpPr/>
      </xdr:nvCxnSpPr>
      <xdr:spPr>
        <a:xfrm flipV="1">
          <a:off x="14592300" y="6046834"/>
          <a:ext cx="889000" cy="41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106719</xdr:rowOff>
    </xdr:from>
    <xdr:to>
      <xdr:col>22</xdr:col>
      <xdr:colOff>415925</xdr:colOff>
      <xdr:row>39</xdr:row>
      <xdr:rowOff>36869</xdr:rowOff>
    </xdr:to>
    <xdr:sp macro="" textlink="">
      <xdr:nvSpPr>
        <xdr:cNvPr id="500" name="フローチャート : 判断 499"/>
        <xdr:cNvSpPr/>
      </xdr:nvSpPr>
      <xdr:spPr>
        <a:xfrm>
          <a:off x="15430500" y="662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27996</xdr:rowOff>
    </xdr:from>
    <xdr:ext cx="534377" cy="259045"/>
    <xdr:sp macro="" textlink="">
      <xdr:nvSpPr>
        <xdr:cNvPr id="501" name="テキスト ボックス 500"/>
        <xdr:cNvSpPr txBox="1"/>
      </xdr:nvSpPr>
      <xdr:spPr>
        <a:xfrm>
          <a:off x="15214111" y="671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119176</xdr:rowOff>
    </xdr:from>
    <xdr:to>
      <xdr:col>21</xdr:col>
      <xdr:colOff>161925</xdr:colOff>
      <xdr:row>39</xdr:row>
      <xdr:rowOff>21399</xdr:rowOff>
    </xdr:to>
    <xdr:cxnSp macro="">
      <xdr:nvCxnSpPr>
        <xdr:cNvPr id="502" name="直線コネクタ 501"/>
        <xdr:cNvCxnSpPr/>
      </xdr:nvCxnSpPr>
      <xdr:spPr>
        <a:xfrm flipV="1">
          <a:off x="13703300" y="6462826"/>
          <a:ext cx="889000" cy="24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112118</xdr:rowOff>
    </xdr:from>
    <xdr:to>
      <xdr:col>21</xdr:col>
      <xdr:colOff>212725</xdr:colOff>
      <xdr:row>39</xdr:row>
      <xdr:rowOff>42268</xdr:rowOff>
    </xdr:to>
    <xdr:sp macro="" textlink="">
      <xdr:nvSpPr>
        <xdr:cNvPr id="503" name="フローチャート : 判断 502"/>
        <xdr:cNvSpPr/>
      </xdr:nvSpPr>
      <xdr:spPr>
        <a:xfrm>
          <a:off x="14541500" y="66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33395</xdr:rowOff>
    </xdr:from>
    <xdr:ext cx="534377" cy="259045"/>
    <xdr:sp macro="" textlink="">
      <xdr:nvSpPr>
        <xdr:cNvPr id="504" name="テキスト ボックス 503"/>
        <xdr:cNvSpPr txBox="1"/>
      </xdr:nvSpPr>
      <xdr:spPr>
        <a:xfrm>
          <a:off x="14325111" y="671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21399</xdr:rowOff>
    </xdr:from>
    <xdr:to>
      <xdr:col>19</xdr:col>
      <xdr:colOff>644525</xdr:colOff>
      <xdr:row>39</xdr:row>
      <xdr:rowOff>21742</xdr:rowOff>
    </xdr:to>
    <xdr:cxnSp macro="">
      <xdr:nvCxnSpPr>
        <xdr:cNvPr id="505" name="直線コネクタ 504"/>
        <xdr:cNvCxnSpPr/>
      </xdr:nvCxnSpPr>
      <xdr:spPr>
        <a:xfrm flipV="1">
          <a:off x="12814300" y="6707949"/>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101488</xdr:rowOff>
    </xdr:from>
    <xdr:to>
      <xdr:col>20</xdr:col>
      <xdr:colOff>9525</xdr:colOff>
      <xdr:row>39</xdr:row>
      <xdr:rowOff>31638</xdr:rowOff>
    </xdr:to>
    <xdr:sp macro="" textlink="">
      <xdr:nvSpPr>
        <xdr:cNvPr id="506" name="フローチャート : 判断 505"/>
        <xdr:cNvSpPr/>
      </xdr:nvSpPr>
      <xdr:spPr>
        <a:xfrm>
          <a:off x="13652500" y="661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48165</xdr:rowOff>
    </xdr:from>
    <xdr:ext cx="534377" cy="259045"/>
    <xdr:sp macro="" textlink="">
      <xdr:nvSpPr>
        <xdr:cNvPr id="507" name="テキスト ボックス 506"/>
        <xdr:cNvSpPr txBox="1"/>
      </xdr:nvSpPr>
      <xdr:spPr>
        <a:xfrm>
          <a:off x="13436111" y="639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119723</xdr:rowOff>
    </xdr:from>
    <xdr:to>
      <xdr:col>18</xdr:col>
      <xdr:colOff>492125</xdr:colOff>
      <xdr:row>39</xdr:row>
      <xdr:rowOff>49873</xdr:rowOff>
    </xdr:to>
    <xdr:sp macro="" textlink="">
      <xdr:nvSpPr>
        <xdr:cNvPr id="508" name="フローチャート : 判断 507"/>
        <xdr:cNvSpPr/>
      </xdr:nvSpPr>
      <xdr:spPr>
        <a:xfrm>
          <a:off x="12763500" y="66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66400</xdr:rowOff>
    </xdr:from>
    <xdr:ext cx="534377" cy="259045"/>
    <xdr:sp macro="" textlink="">
      <xdr:nvSpPr>
        <xdr:cNvPr id="509" name="テキスト ボックス 508"/>
        <xdr:cNvSpPr txBox="1"/>
      </xdr:nvSpPr>
      <xdr:spPr>
        <a:xfrm>
          <a:off x="12547111" y="641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56488</xdr:rowOff>
    </xdr:from>
    <xdr:to>
      <xdr:col>23</xdr:col>
      <xdr:colOff>568325</xdr:colOff>
      <xdr:row>36</xdr:row>
      <xdr:rowOff>158088</xdr:rowOff>
    </xdr:to>
    <xdr:sp macro="" textlink="">
      <xdr:nvSpPr>
        <xdr:cNvPr id="515" name="円/楕円 514"/>
        <xdr:cNvSpPr/>
      </xdr:nvSpPr>
      <xdr:spPr>
        <a:xfrm>
          <a:off x="16268700" y="622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79365</xdr:rowOff>
    </xdr:from>
    <xdr:ext cx="599010" cy="259045"/>
    <xdr:sp macro="" textlink="">
      <xdr:nvSpPr>
        <xdr:cNvPr id="516" name="災害復旧事業費該当値テキスト"/>
        <xdr:cNvSpPr txBox="1"/>
      </xdr:nvSpPr>
      <xdr:spPr>
        <a:xfrm>
          <a:off x="16370300" y="608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118,507</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166734</xdr:rowOff>
    </xdr:from>
    <xdr:to>
      <xdr:col>22</xdr:col>
      <xdr:colOff>415925</xdr:colOff>
      <xdr:row>35</xdr:row>
      <xdr:rowOff>96884</xdr:rowOff>
    </xdr:to>
    <xdr:sp macro="" textlink="">
      <xdr:nvSpPr>
        <xdr:cNvPr id="517" name="円/楕円 516"/>
        <xdr:cNvSpPr/>
      </xdr:nvSpPr>
      <xdr:spPr>
        <a:xfrm>
          <a:off x="15430500" y="599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33</xdr:row>
      <xdr:rowOff>113411</xdr:rowOff>
    </xdr:from>
    <xdr:ext cx="599010" cy="259045"/>
    <xdr:sp macro="" textlink="">
      <xdr:nvSpPr>
        <xdr:cNvPr id="518" name="テキスト ボックス 517"/>
        <xdr:cNvSpPr txBox="1"/>
      </xdr:nvSpPr>
      <xdr:spPr>
        <a:xfrm>
          <a:off x="15181794" y="5771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179,571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68376</xdr:rowOff>
    </xdr:from>
    <xdr:to>
      <xdr:col>21</xdr:col>
      <xdr:colOff>212725</xdr:colOff>
      <xdr:row>37</xdr:row>
      <xdr:rowOff>169976</xdr:rowOff>
    </xdr:to>
    <xdr:sp macro="" textlink="">
      <xdr:nvSpPr>
        <xdr:cNvPr id="519" name="円/楕円 518"/>
        <xdr:cNvSpPr/>
      </xdr:nvSpPr>
      <xdr:spPr>
        <a:xfrm>
          <a:off x="14541500" y="641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15053</xdr:rowOff>
    </xdr:from>
    <xdr:ext cx="534377" cy="259045"/>
    <xdr:sp macro="" textlink="">
      <xdr:nvSpPr>
        <xdr:cNvPr id="520" name="テキスト ボックス 519"/>
        <xdr:cNvSpPr txBox="1"/>
      </xdr:nvSpPr>
      <xdr:spPr>
        <a:xfrm>
          <a:off x="14325111" y="618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70,387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142049</xdr:rowOff>
    </xdr:from>
    <xdr:to>
      <xdr:col>20</xdr:col>
      <xdr:colOff>9525</xdr:colOff>
      <xdr:row>39</xdr:row>
      <xdr:rowOff>72199</xdr:rowOff>
    </xdr:to>
    <xdr:sp macro="" textlink="">
      <xdr:nvSpPr>
        <xdr:cNvPr id="521" name="円/楕円 520"/>
        <xdr:cNvSpPr/>
      </xdr:nvSpPr>
      <xdr:spPr>
        <a:xfrm>
          <a:off x="13652500" y="66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63326</xdr:rowOff>
    </xdr:from>
    <xdr:ext cx="469744" cy="259045"/>
    <xdr:sp macro="" textlink="">
      <xdr:nvSpPr>
        <xdr:cNvPr id="522" name="テキスト ボックス 521"/>
        <xdr:cNvSpPr txBox="1"/>
      </xdr:nvSpPr>
      <xdr:spPr>
        <a:xfrm>
          <a:off x="13468427" y="674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142392</xdr:rowOff>
    </xdr:from>
    <xdr:to>
      <xdr:col>18</xdr:col>
      <xdr:colOff>492125</xdr:colOff>
      <xdr:row>39</xdr:row>
      <xdr:rowOff>72542</xdr:rowOff>
    </xdr:to>
    <xdr:sp macro="" textlink="">
      <xdr:nvSpPr>
        <xdr:cNvPr id="523" name="円/楕円 522"/>
        <xdr:cNvSpPr/>
      </xdr:nvSpPr>
      <xdr:spPr>
        <a:xfrm>
          <a:off x="12763500" y="665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63669</xdr:rowOff>
    </xdr:from>
    <xdr:ext cx="469744" cy="259045"/>
    <xdr:sp macro="" textlink="">
      <xdr:nvSpPr>
        <xdr:cNvPr id="524" name="テキスト ボックス 523"/>
        <xdr:cNvSpPr txBox="1"/>
      </xdr:nvSpPr>
      <xdr:spPr>
        <a:xfrm>
          <a:off x="12579427" y="675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6" name="正方形/長方形 52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7" name="正方形/長方形 52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8" name="正方形/長方形 52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9" name="正方形/長方形 52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0" name="正方形/長方形 52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1" name="正方形/長方形 53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8" name="テキスト ボックス 53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0" name="直線コネクタ 53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5" name="直線コネクタ 54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フローチャート : 判断 54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8" name="直線コネクタ 54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9" name="フローチャート : 判断 54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0" name="テキスト ボックス 54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1" name="直線コネクタ 55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2" name="フローチャート : 判断 55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3" name="テキスト ボックス 55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4" name="直線コネクタ 55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5" name="フローチャート : 判断 55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6" name="テキスト ボックス 55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フローチャート : 判断 55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8" name="テキスト ボックス 55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円/楕円 56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6" name="円/楕円 56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7" name="テキスト ボックス 56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8" name="円/楕円 56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9" name="テキスト ボックス 56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0" name="円/楕円 56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1" name="テキスト ボックス 57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円/楕円 57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3" name="テキスト ボックス 57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4" name="直線コネクタ 58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5" name="テキスト ボックス 58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6" name="直線コネクタ 58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7" name="テキスト ボックス 58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8" name="直線コネクタ 58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9" name="テキスト ボックス 58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0" name="直線コネクタ 58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1" name="テキスト ボックス 59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75509</xdr:rowOff>
    </xdr:from>
    <xdr:to>
      <xdr:col>23</xdr:col>
      <xdr:colOff>516889</xdr:colOff>
      <xdr:row>78</xdr:row>
      <xdr:rowOff>51812</xdr:rowOff>
    </xdr:to>
    <xdr:cxnSp macro="">
      <xdr:nvCxnSpPr>
        <xdr:cNvPr id="595" name="直線コネクタ 594"/>
        <xdr:cNvCxnSpPr/>
      </xdr:nvCxnSpPr>
      <xdr:spPr>
        <a:xfrm flipV="1">
          <a:off x="16317595" y="12419909"/>
          <a:ext cx="1269" cy="100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55639</xdr:rowOff>
    </xdr:from>
    <xdr:ext cx="534377" cy="259045"/>
    <xdr:sp macro="" textlink="">
      <xdr:nvSpPr>
        <xdr:cNvPr id="596" name="公債費最小値テキスト"/>
        <xdr:cNvSpPr txBox="1"/>
      </xdr:nvSpPr>
      <xdr:spPr>
        <a:xfrm>
          <a:off x="16370300" y="134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78</xdr:row>
      <xdr:rowOff>51812</xdr:rowOff>
    </xdr:from>
    <xdr:to>
      <xdr:col>23</xdr:col>
      <xdr:colOff>606425</xdr:colOff>
      <xdr:row>78</xdr:row>
      <xdr:rowOff>51812</xdr:rowOff>
    </xdr:to>
    <xdr:cxnSp macro="">
      <xdr:nvCxnSpPr>
        <xdr:cNvPr id="597" name="直線コネクタ 596"/>
        <xdr:cNvCxnSpPr/>
      </xdr:nvCxnSpPr>
      <xdr:spPr>
        <a:xfrm>
          <a:off x="16230600" y="1342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22186</xdr:rowOff>
    </xdr:from>
    <xdr:ext cx="599010" cy="259045"/>
    <xdr:sp macro="" textlink="">
      <xdr:nvSpPr>
        <xdr:cNvPr id="598" name="公債費最大値テキスト"/>
        <xdr:cNvSpPr txBox="1"/>
      </xdr:nvSpPr>
      <xdr:spPr>
        <a:xfrm>
          <a:off x="16370300" y="1219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239,040</a:t>
          </a:r>
          <a:endParaRPr kumimoji="1" lang="ja-JP" altLang="en-US" sz="1000" b="1">
            <a:latin typeface="ＭＳ Ｐゴシック"/>
          </a:endParaRPr>
        </a:p>
      </xdr:txBody>
    </xdr:sp>
    <xdr:clientData/>
  </xdr:oneCellAnchor>
  <xdr:twoCellAnchor>
    <xdr:from>
      <xdr:col>23</xdr:col>
      <xdr:colOff>428625</xdr:colOff>
      <xdr:row>72</xdr:row>
      <xdr:rowOff>75509</xdr:rowOff>
    </xdr:from>
    <xdr:to>
      <xdr:col>23</xdr:col>
      <xdr:colOff>606425</xdr:colOff>
      <xdr:row>72</xdr:row>
      <xdr:rowOff>75509</xdr:rowOff>
    </xdr:to>
    <xdr:cxnSp macro="">
      <xdr:nvCxnSpPr>
        <xdr:cNvPr id="599" name="直線コネクタ 598"/>
        <xdr:cNvCxnSpPr/>
      </xdr:nvCxnSpPr>
      <xdr:spPr>
        <a:xfrm>
          <a:off x="16230600" y="12419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99109</xdr:rowOff>
    </xdr:from>
    <xdr:to>
      <xdr:col>23</xdr:col>
      <xdr:colOff>517525</xdr:colOff>
      <xdr:row>73</xdr:row>
      <xdr:rowOff>106242</xdr:rowOff>
    </xdr:to>
    <xdr:cxnSp macro="">
      <xdr:nvCxnSpPr>
        <xdr:cNvPr id="600" name="直線コネクタ 599"/>
        <xdr:cNvCxnSpPr/>
      </xdr:nvCxnSpPr>
      <xdr:spPr>
        <a:xfrm flipV="1">
          <a:off x="15481300" y="12614959"/>
          <a:ext cx="8382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26902</xdr:rowOff>
    </xdr:from>
    <xdr:ext cx="534377" cy="259045"/>
    <xdr:sp macro="" textlink="">
      <xdr:nvSpPr>
        <xdr:cNvPr id="601" name="公債費平均値テキスト"/>
        <xdr:cNvSpPr txBox="1"/>
      </xdr:nvSpPr>
      <xdr:spPr>
        <a:xfrm>
          <a:off x="16370300" y="13057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48475</xdr:rowOff>
    </xdr:from>
    <xdr:to>
      <xdr:col>23</xdr:col>
      <xdr:colOff>568325</xdr:colOff>
      <xdr:row>76</xdr:row>
      <xdr:rowOff>150075</xdr:rowOff>
    </xdr:to>
    <xdr:sp macro="" textlink="">
      <xdr:nvSpPr>
        <xdr:cNvPr id="602" name="フローチャート : 判断 601"/>
        <xdr:cNvSpPr/>
      </xdr:nvSpPr>
      <xdr:spPr>
        <a:xfrm>
          <a:off x="162687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93856</xdr:rowOff>
    </xdr:from>
    <xdr:to>
      <xdr:col>22</xdr:col>
      <xdr:colOff>365125</xdr:colOff>
      <xdr:row>73</xdr:row>
      <xdr:rowOff>106242</xdr:rowOff>
    </xdr:to>
    <xdr:cxnSp macro="">
      <xdr:nvCxnSpPr>
        <xdr:cNvPr id="603" name="直線コネクタ 602"/>
        <xdr:cNvCxnSpPr/>
      </xdr:nvCxnSpPr>
      <xdr:spPr>
        <a:xfrm>
          <a:off x="14592300" y="12609706"/>
          <a:ext cx="889000" cy="1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358</xdr:rowOff>
    </xdr:from>
    <xdr:to>
      <xdr:col>22</xdr:col>
      <xdr:colOff>415925</xdr:colOff>
      <xdr:row>76</xdr:row>
      <xdr:rowOff>101958</xdr:rowOff>
    </xdr:to>
    <xdr:sp macro="" textlink="">
      <xdr:nvSpPr>
        <xdr:cNvPr id="604" name="フローチャート : 判断 603"/>
        <xdr:cNvSpPr/>
      </xdr:nvSpPr>
      <xdr:spPr>
        <a:xfrm>
          <a:off x="15430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93085</xdr:rowOff>
    </xdr:from>
    <xdr:ext cx="534377" cy="259045"/>
    <xdr:sp macro="" textlink="">
      <xdr:nvSpPr>
        <xdr:cNvPr id="605" name="テキスト ボックス 604"/>
        <xdr:cNvSpPr txBox="1"/>
      </xdr:nvSpPr>
      <xdr:spPr>
        <a:xfrm>
          <a:off x="15214111" y="131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93856</xdr:rowOff>
    </xdr:from>
    <xdr:to>
      <xdr:col>21</xdr:col>
      <xdr:colOff>161925</xdr:colOff>
      <xdr:row>73</xdr:row>
      <xdr:rowOff>96454</xdr:rowOff>
    </xdr:to>
    <xdr:cxnSp macro="">
      <xdr:nvCxnSpPr>
        <xdr:cNvPr id="606" name="直線コネクタ 605"/>
        <xdr:cNvCxnSpPr/>
      </xdr:nvCxnSpPr>
      <xdr:spPr>
        <a:xfrm flipV="1">
          <a:off x="13703300" y="12609706"/>
          <a:ext cx="889000" cy="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165334</xdr:rowOff>
    </xdr:from>
    <xdr:to>
      <xdr:col>21</xdr:col>
      <xdr:colOff>212725</xdr:colOff>
      <xdr:row>76</xdr:row>
      <xdr:rowOff>95484</xdr:rowOff>
    </xdr:to>
    <xdr:sp macro="" textlink="">
      <xdr:nvSpPr>
        <xdr:cNvPr id="607" name="フローチャート : 判断 606"/>
        <xdr:cNvSpPr/>
      </xdr:nvSpPr>
      <xdr:spPr>
        <a:xfrm>
          <a:off x="14541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86611</xdr:rowOff>
    </xdr:from>
    <xdr:ext cx="534377" cy="259045"/>
    <xdr:sp macro="" textlink="">
      <xdr:nvSpPr>
        <xdr:cNvPr id="608" name="テキスト ボックス 607"/>
        <xdr:cNvSpPr txBox="1"/>
      </xdr:nvSpPr>
      <xdr:spPr>
        <a:xfrm>
          <a:off x="14325111" y="131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96454</xdr:rowOff>
    </xdr:from>
    <xdr:to>
      <xdr:col>19</xdr:col>
      <xdr:colOff>644525</xdr:colOff>
      <xdr:row>73</xdr:row>
      <xdr:rowOff>163995</xdr:rowOff>
    </xdr:to>
    <xdr:cxnSp macro="">
      <xdr:nvCxnSpPr>
        <xdr:cNvPr id="609" name="直線コネクタ 608"/>
        <xdr:cNvCxnSpPr/>
      </xdr:nvCxnSpPr>
      <xdr:spPr>
        <a:xfrm flipV="1">
          <a:off x="12814300" y="12612304"/>
          <a:ext cx="889000" cy="6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155684</xdr:rowOff>
    </xdr:from>
    <xdr:to>
      <xdr:col>20</xdr:col>
      <xdr:colOff>9525</xdr:colOff>
      <xdr:row>76</xdr:row>
      <xdr:rowOff>85834</xdr:rowOff>
    </xdr:to>
    <xdr:sp macro="" textlink="">
      <xdr:nvSpPr>
        <xdr:cNvPr id="610" name="フローチャート : 判断 609"/>
        <xdr:cNvSpPr/>
      </xdr:nvSpPr>
      <xdr:spPr>
        <a:xfrm>
          <a:off x="13652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76961</xdr:rowOff>
    </xdr:from>
    <xdr:ext cx="534377" cy="259045"/>
    <xdr:sp macro="" textlink="">
      <xdr:nvSpPr>
        <xdr:cNvPr id="611" name="テキスト ボックス 610"/>
        <xdr:cNvSpPr txBox="1"/>
      </xdr:nvSpPr>
      <xdr:spPr>
        <a:xfrm>
          <a:off x="13436111" y="131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154929</xdr:rowOff>
    </xdr:from>
    <xdr:to>
      <xdr:col>18</xdr:col>
      <xdr:colOff>492125</xdr:colOff>
      <xdr:row>76</xdr:row>
      <xdr:rowOff>85079</xdr:rowOff>
    </xdr:to>
    <xdr:sp macro="" textlink="">
      <xdr:nvSpPr>
        <xdr:cNvPr id="612" name="フローチャート : 判断 611"/>
        <xdr:cNvSpPr/>
      </xdr:nvSpPr>
      <xdr:spPr>
        <a:xfrm>
          <a:off x="12763500" y="130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76206</xdr:rowOff>
    </xdr:from>
    <xdr:ext cx="534377" cy="259045"/>
    <xdr:sp macro="" textlink="">
      <xdr:nvSpPr>
        <xdr:cNvPr id="613" name="テキスト ボックス 612"/>
        <xdr:cNvSpPr txBox="1"/>
      </xdr:nvSpPr>
      <xdr:spPr>
        <a:xfrm>
          <a:off x="12547111" y="1310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98,058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48309</xdr:rowOff>
    </xdr:from>
    <xdr:to>
      <xdr:col>23</xdr:col>
      <xdr:colOff>568325</xdr:colOff>
      <xdr:row>73</xdr:row>
      <xdr:rowOff>149909</xdr:rowOff>
    </xdr:to>
    <xdr:sp macro="" textlink="">
      <xdr:nvSpPr>
        <xdr:cNvPr id="619" name="円/楕円 618"/>
        <xdr:cNvSpPr/>
      </xdr:nvSpPr>
      <xdr:spPr>
        <a:xfrm>
          <a:off x="16268700" y="1256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71186</xdr:rowOff>
    </xdr:from>
    <xdr:ext cx="599010" cy="259045"/>
    <xdr:sp macro="" textlink="">
      <xdr:nvSpPr>
        <xdr:cNvPr id="620" name="公債費該当値テキスト"/>
        <xdr:cNvSpPr txBox="1"/>
      </xdr:nvSpPr>
      <xdr:spPr>
        <a:xfrm>
          <a:off x="16370300" y="12415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196,378</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55442</xdr:rowOff>
    </xdr:from>
    <xdr:to>
      <xdr:col>22</xdr:col>
      <xdr:colOff>415925</xdr:colOff>
      <xdr:row>73</xdr:row>
      <xdr:rowOff>157042</xdr:rowOff>
    </xdr:to>
    <xdr:sp macro="" textlink="">
      <xdr:nvSpPr>
        <xdr:cNvPr id="621" name="円/楕円 620"/>
        <xdr:cNvSpPr/>
      </xdr:nvSpPr>
      <xdr:spPr>
        <a:xfrm>
          <a:off x="15430500" y="125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2119</xdr:rowOff>
    </xdr:from>
    <xdr:ext cx="599010" cy="259045"/>
    <xdr:sp macro="" textlink="">
      <xdr:nvSpPr>
        <xdr:cNvPr id="622" name="テキスト ボックス 621"/>
        <xdr:cNvSpPr txBox="1"/>
      </xdr:nvSpPr>
      <xdr:spPr>
        <a:xfrm>
          <a:off x="15181794" y="12346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194,818</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43056</xdr:rowOff>
    </xdr:from>
    <xdr:to>
      <xdr:col>21</xdr:col>
      <xdr:colOff>212725</xdr:colOff>
      <xdr:row>73</xdr:row>
      <xdr:rowOff>144656</xdr:rowOff>
    </xdr:to>
    <xdr:sp macro="" textlink="">
      <xdr:nvSpPr>
        <xdr:cNvPr id="623" name="円/楕円 622"/>
        <xdr:cNvSpPr/>
      </xdr:nvSpPr>
      <xdr:spPr>
        <a:xfrm>
          <a:off x="14541500" y="1255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71</xdr:row>
      <xdr:rowOff>161183</xdr:rowOff>
    </xdr:from>
    <xdr:ext cx="599010" cy="259045"/>
    <xdr:sp macro="" textlink="">
      <xdr:nvSpPr>
        <xdr:cNvPr id="624" name="テキスト ボックス 623"/>
        <xdr:cNvSpPr txBox="1"/>
      </xdr:nvSpPr>
      <xdr:spPr>
        <a:xfrm>
          <a:off x="14292794" y="1233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197,527</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45654</xdr:rowOff>
    </xdr:from>
    <xdr:to>
      <xdr:col>20</xdr:col>
      <xdr:colOff>9525</xdr:colOff>
      <xdr:row>73</xdr:row>
      <xdr:rowOff>147254</xdr:rowOff>
    </xdr:to>
    <xdr:sp macro="" textlink="">
      <xdr:nvSpPr>
        <xdr:cNvPr id="625" name="円/楕円 624"/>
        <xdr:cNvSpPr/>
      </xdr:nvSpPr>
      <xdr:spPr>
        <a:xfrm>
          <a:off x="13652500" y="1256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71</xdr:row>
      <xdr:rowOff>163781</xdr:rowOff>
    </xdr:from>
    <xdr:ext cx="599010" cy="259045"/>
    <xdr:sp macro="" textlink="">
      <xdr:nvSpPr>
        <xdr:cNvPr id="626" name="テキスト ボックス 625"/>
        <xdr:cNvSpPr txBox="1"/>
      </xdr:nvSpPr>
      <xdr:spPr>
        <a:xfrm>
          <a:off x="13403794" y="12336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196,959</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113195</xdr:rowOff>
    </xdr:from>
    <xdr:to>
      <xdr:col>18</xdr:col>
      <xdr:colOff>492125</xdr:colOff>
      <xdr:row>74</xdr:row>
      <xdr:rowOff>43345</xdr:rowOff>
    </xdr:to>
    <xdr:sp macro="" textlink="">
      <xdr:nvSpPr>
        <xdr:cNvPr id="627" name="円/楕円 626"/>
        <xdr:cNvSpPr/>
      </xdr:nvSpPr>
      <xdr:spPr>
        <a:xfrm>
          <a:off x="12763500" y="126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59872</xdr:rowOff>
    </xdr:from>
    <xdr:ext cx="599010" cy="259045"/>
    <xdr:sp macro="" textlink="">
      <xdr:nvSpPr>
        <xdr:cNvPr id="628" name="テキスト ボックス 627"/>
        <xdr:cNvSpPr txBox="1"/>
      </xdr:nvSpPr>
      <xdr:spPr>
        <a:xfrm>
          <a:off x="12514794" y="124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47889</xdr:rowOff>
    </xdr:from>
    <xdr:to>
      <xdr:col>23</xdr:col>
      <xdr:colOff>516889</xdr:colOff>
      <xdr:row>99</xdr:row>
      <xdr:rowOff>44300</xdr:rowOff>
    </xdr:to>
    <xdr:cxnSp macro="">
      <xdr:nvCxnSpPr>
        <xdr:cNvPr id="652" name="直線コネクタ 651"/>
        <xdr:cNvCxnSpPr/>
      </xdr:nvCxnSpPr>
      <xdr:spPr>
        <a:xfrm flipV="1">
          <a:off x="16317595" y="15649839"/>
          <a:ext cx="1269" cy="1368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65334</xdr:rowOff>
    </xdr:from>
    <xdr:ext cx="378565" cy="259045"/>
    <xdr:sp macro="" textlink="">
      <xdr:nvSpPr>
        <xdr:cNvPr id="653" name="積立金最小値テキスト"/>
        <xdr:cNvSpPr txBox="1"/>
      </xdr:nvSpPr>
      <xdr:spPr>
        <a:xfrm>
          <a:off x="16370300" y="17038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23</xdr:col>
      <xdr:colOff>428625</xdr:colOff>
      <xdr:row>99</xdr:row>
      <xdr:rowOff>44300</xdr:rowOff>
    </xdr:from>
    <xdr:to>
      <xdr:col>23</xdr:col>
      <xdr:colOff>606425</xdr:colOff>
      <xdr:row>99</xdr:row>
      <xdr:rowOff>44300</xdr:rowOff>
    </xdr:to>
    <xdr:cxnSp macro="">
      <xdr:nvCxnSpPr>
        <xdr:cNvPr id="654" name="直線コネクタ 653"/>
        <xdr:cNvCxnSpPr/>
      </xdr:nvCxnSpPr>
      <xdr:spPr>
        <a:xfrm>
          <a:off x="16230600" y="170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166016</xdr:rowOff>
    </xdr:from>
    <xdr:ext cx="690189" cy="259045"/>
    <xdr:sp macro="" textlink="">
      <xdr:nvSpPr>
        <xdr:cNvPr id="655" name="積立金最大値テキスト"/>
        <xdr:cNvSpPr txBox="1"/>
      </xdr:nvSpPr>
      <xdr:spPr>
        <a:xfrm>
          <a:off x="16370300" y="154250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1,077,293</a:t>
          </a:r>
          <a:endParaRPr kumimoji="1" lang="ja-JP" altLang="en-US" sz="1000" b="1">
            <a:latin typeface="ＭＳ Ｐゴシック"/>
          </a:endParaRPr>
        </a:p>
      </xdr:txBody>
    </xdr:sp>
    <xdr:clientData/>
  </xdr:oneCellAnchor>
  <xdr:twoCellAnchor>
    <xdr:from>
      <xdr:col>23</xdr:col>
      <xdr:colOff>428625</xdr:colOff>
      <xdr:row>91</xdr:row>
      <xdr:rowOff>47889</xdr:rowOff>
    </xdr:from>
    <xdr:to>
      <xdr:col>23</xdr:col>
      <xdr:colOff>606425</xdr:colOff>
      <xdr:row>91</xdr:row>
      <xdr:rowOff>47889</xdr:rowOff>
    </xdr:to>
    <xdr:cxnSp macro="">
      <xdr:nvCxnSpPr>
        <xdr:cNvPr id="656" name="直線コネクタ 655"/>
        <xdr:cNvCxnSpPr/>
      </xdr:nvCxnSpPr>
      <xdr:spPr>
        <a:xfrm>
          <a:off x="16230600" y="1564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121647</xdr:rowOff>
    </xdr:from>
    <xdr:to>
      <xdr:col>23</xdr:col>
      <xdr:colOff>517525</xdr:colOff>
      <xdr:row>99</xdr:row>
      <xdr:rowOff>11075</xdr:rowOff>
    </xdr:to>
    <xdr:cxnSp macro="">
      <xdr:nvCxnSpPr>
        <xdr:cNvPr id="657" name="直線コネクタ 656"/>
        <xdr:cNvCxnSpPr/>
      </xdr:nvCxnSpPr>
      <xdr:spPr>
        <a:xfrm flipV="1">
          <a:off x="15481300" y="16923747"/>
          <a:ext cx="838200" cy="6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109785</xdr:rowOff>
    </xdr:from>
    <xdr:ext cx="534377" cy="259045"/>
    <xdr:sp macro="" textlink="">
      <xdr:nvSpPr>
        <xdr:cNvPr id="658" name="積立金平均値テキスト"/>
        <xdr:cNvSpPr txBox="1"/>
      </xdr:nvSpPr>
      <xdr:spPr>
        <a:xfrm>
          <a:off x="16370300" y="16911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131358</xdr:rowOff>
    </xdr:from>
    <xdr:to>
      <xdr:col>23</xdr:col>
      <xdr:colOff>568325</xdr:colOff>
      <xdr:row>99</xdr:row>
      <xdr:rowOff>61508</xdr:rowOff>
    </xdr:to>
    <xdr:sp macro="" textlink="">
      <xdr:nvSpPr>
        <xdr:cNvPr id="659" name="フローチャート : 判断 658"/>
        <xdr:cNvSpPr/>
      </xdr:nvSpPr>
      <xdr:spPr>
        <a:xfrm>
          <a:off x="162687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10229</xdr:rowOff>
    </xdr:from>
    <xdr:to>
      <xdr:col>22</xdr:col>
      <xdr:colOff>365125</xdr:colOff>
      <xdr:row>99</xdr:row>
      <xdr:rowOff>11075</xdr:rowOff>
    </xdr:to>
    <xdr:cxnSp macro="">
      <xdr:nvCxnSpPr>
        <xdr:cNvPr id="660" name="直線コネクタ 659"/>
        <xdr:cNvCxnSpPr/>
      </xdr:nvCxnSpPr>
      <xdr:spPr>
        <a:xfrm>
          <a:off x="14592300" y="16983779"/>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130434</xdr:rowOff>
    </xdr:from>
    <xdr:to>
      <xdr:col>22</xdr:col>
      <xdr:colOff>415925</xdr:colOff>
      <xdr:row>99</xdr:row>
      <xdr:rowOff>60584</xdr:rowOff>
    </xdr:to>
    <xdr:sp macro="" textlink="">
      <xdr:nvSpPr>
        <xdr:cNvPr id="661" name="フローチャート : 判断 660"/>
        <xdr:cNvSpPr/>
      </xdr:nvSpPr>
      <xdr:spPr>
        <a:xfrm>
          <a:off x="15430500" y="1693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77111</xdr:rowOff>
    </xdr:from>
    <xdr:ext cx="534377" cy="259045"/>
    <xdr:sp macro="" textlink="">
      <xdr:nvSpPr>
        <xdr:cNvPr id="662" name="テキスト ボックス 661"/>
        <xdr:cNvSpPr txBox="1"/>
      </xdr:nvSpPr>
      <xdr:spPr>
        <a:xfrm>
          <a:off x="15214111" y="1670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2563</xdr:rowOff>
    </xdr:from>
    <xdr:to>
      <xdr:col>21</xdr:col>
      <xdr:colOff>161925</xdr:colOff>
      <xdr:row>99</xdr:row>
      <xdr:rowOff>10229</xdr:rowOff>
    </xdr:to>
    <xdr:cxnSp macro="">
      <xdr:nvCxnSpPr>
        <xdr:cNvPr id="663" name="直線コネクタ 662"/>
        <xdr:cNvCxnSpPr/>
      </xdr:nvCxnSpPr>
      <xdr:spPr>
        <a:xfrm>
          <a:off x="13703300" y="16976113"/>
          <a:ext cx="889000" cy="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122868</xdr:rowOff>
    </xdr:from>
    <xdr:to>
      <xdr:col>21</xdr:col>
      <xdr:colOff>212725</xdr:colOff>
      <xdr:row>99</xdr:row>
      <xdr:rowOff>53018</xdr:rowOff>
    </xdr:to>
    <xdr:sp macro="" textlink="">
      <xdr:nvSpPr>
        <xdr:cNvPr id="664" name="フローチャート : 判断 663"/>
        <xdr:cNvSpPr/>
      </xdr:nvSpPr>
      <xdr:spPr>
        <a:xfrm>
          <a:off x="14541500" y="1692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69545</xdr:rowOff>
    </xdr:from>
    <xdr:ext cx="534377" cy="259045"/>
    <xdr:sp macro="" textlink="">
      <xdr:nvSpPr>
        <xdr:cNvPr id="665" name="テキスト ボックス 664"/>
        <xdr:cNvSpPr txBox="1"/>
      </xdr:nvSpPr>
      <xdr:spPr>
        <a:xfrm>
          <a:off x="14325111" y="1670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108259</xdr:rowOff>
    </xdr:from>
    <xdr:to>
      <xdr:col>19</xdr:col>
      <xdr:colOff>644525</xdr:colOff>
      <xdr:row>99</xdr:row>
      <xdr:rowOff>2563</xdr:rowOff>
    </xdr:to>
    <xdr:cxnSp macro="">
      <xdr:nvCxnSpPr>
        <xdr:cNvPr id="666" name="直線コネクタ 665"/>
        <xdr:cNvCxnSpPr/>
      </xdr:nvCxnSpPr>
      <xdr:spPr>
        <a:xfrm>
          <a:off x="12814300" y="16910359"/>
          <a:ext cx="889000" cy="6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125419</xdr:rowOff>
    </xdr:from>
    <xdr:to>
      <xdr:col>20</xdr:col>
      <xdr:colOff>9525</xdr:colOff>
      <xdr:row>99</xdr:row>
      <xdr:rowOff>55569</xdr:rowOff>
    </xdr:to>
    <xdr:sp macro="" textlink="">
      <xdr:nvSpPr>
        <xdr:cNvPr id="667" name="フローチャート : 判断 666"/>
        <xdr:cNvSpPr/>
      </xdr:nvSpPr>
      <xdr:spPr>
        <a:xfrm>
          <a:off x="13652500" y="1692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46696</xdr:rowOff>
    </xdr:from>
    <xdr:ext cx="534377" cy="259045"/>
    <xdr:sp macro="" textlink="">
      <xdr:nvSpPr>
        <xdr:cNvPr id="668" name="テキスト ボックス 667"/>
        <xdr:cNvSpPr txBox="1"/>
      </xdr:nvSpPr>
      <xdr:spPr>
        <a:xfrm>
          <a:off x="13436111" y="1702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123841</xdr:rowOff>
    </xdr:from>
    <xdr:to>
      <xdr:col>18</xdr:col>
      <xdr:colOff>492125</xdr:colOff>
      <xdr:row>99</xdr:row>
      <xdr:rowOff>53991</xdr:rowOff>
    </xdr:to>
    <xdr:sp macro="" textlink="">
      <xdr:nvSpPr>
        <xdr:cNvPr id="669" name="フローチャート : 判断 668"/>
        <xdr:cNvSpPr/>
      </xdr:nvSpPr>
      <xdr:spPr>
        <a:xfrm>
          <a:off x="12763500" y="16925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45118</xdr:rowOff>
    </xdr:from>
    <xdr:ext cx="534377" cy="259045"/>
    <xdr:sp macro="" textlink="">
      <xdr:nvSpPr>
        <xdr:cNvPr id="670" name="テキスト ボックス 669"/>
        <xdr:cNvSpPr txBox="1"/>
      </xdr:nvSpPr>
      <xdr:spPr>
        <a:xfrm>
          <a:off x="12547111" y="1701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32,488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70847</xdr:rowOff>
    </xdr:from>
    <xdr:to>
      <xdr:col>23</xdr:col>
      <xdr:colOff>568325</xdr:colOff>
      <xdr:row>99</xdr:row>
      <xdr:rowOff>997</xdr:rowOff>
    </xdr:to>
    <xdr:sp macro="" textlink="">
      <xdr:nvSpPr>
        <xdr:cNvPr id="676" name="円/楕円 675"/>
        <xdr:cNvSpPr/>
      </xdr:nvSpPr>
      <xdr:spPr>
        <a:xfrm>
          <a:off x="16268700" y="168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30224</xdr:rowOff>
    </xdr:from>
    <xdr:ext cx="534377" cy="259045"/>
    <xdr:sp macro="" textlink="">
      <xdr:nvSpPr>
        <xdr:cNvPr id="677" name="積立金該当値テキスト"/>
        <xdr:cNvSpPr txBox="1"/>
      </xdr:nvSpPr>
      <xdr:spPr>
        <a:xfrm>
          <a:off x="16370300" y="1666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74,215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131725</xdr:rowOff>
    </xdr:from>
    <xdr:to>
      <xdr:col>22</xdr:col>
      <xdr:colOff>415925</xdr:colOff>
      <xdr:row>99</xdr:row>
      <xdr:rowOff>61875</xdr:rowOff>
    </xdr:to>
    <xdr:sp macro="" textlink="">
      <xdr:nvSpPr>
        <xdr:cNvPr id="678" name="円/楕円 677"/>
        <xdr:cNvSpPr/>
      </xdr:nvSpPr>
      <xdr:spPr>
        <a:xfrm>
          <a:off x="15430500" y="169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53002</xdr:rowOff>
    </xdr:from>
    <xdr:ext cx="534377" cy="259045"/>
    <xdr:sp macro="" textlink="">
      <xdr:nvSpPr>
        <xdr:cNvPr id="679" name="テキスト ボックス 678"/>
        <xdr:cNvSpPr txBox="1"/>
      </xdr:nvSpPr>
      <xdr:spPr>
        <a:xfrm>
          <a:off x="15214111" y="1702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130879</xdr:rowOff>
    </xdr:from>
    <xdr:to>
      <xdr:col>21</xdr:col>
      <xdr:colOff>212725</xdr:colOff>
      <xdr:row>99</xdr:row>
      <xdr:rowOff>61029</xdr:rowOff>
    </xdr:to>
    <xdr:sp macro="" textlink="">
      <xdr:nvSpPr>
        <xdr:cNvPr id="680" name="円/楕円 679"/>
        <xdr:cNvSpPr/>
      </xdr:nvSpPr>
      <xdr:spPr>
        <a:xfrm>
          <a:off x="14541500" y="1693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52156</xdr:rowOff>
    </xdr:from>
    <xdr:ext cx="534377" cy="259045"/>
    <xdr:sp macro="" textlink="">
      <xdr:nvSpPr>
        <xdr:cNvPr id="681" name="テキスト ボックス 680"/>
        <xdr:cNvSpPr txBox="1"/>
      </xdr:nvSpPr>
      <xdr:spPr>
        <a:xfrm>
          <a:off x="14325111" y="1702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26,946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123213</xdr:rowOff>
    </xdr:from>
    <xdr:to>
      <xdr:col>20</xdr:col>
      <xdr:colOff>9525</xdr:colOff>
      <xdr:row>99</xdr:row>
      <xdr:rowOff>53363</xdr:rowOff>
    </xdr:to>
    <xdr:sp macro="" textlink="">
      <xdr:nvSpPr>
        <xdr:cNvPr id="682" name="円/楕円 681"/>
        <xdr:cNvSpPr/>
      </xdr:nvSpPr>
      <xdr:spPr>
        <a:xfrm>
          <a:off x="13652500" y="1692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69890</xdr:rowOff>
    </xdr:from>
    <xdr:ext cx="534377" cy="259045"/>
    <xdr:sp macro="" textlink="">
      <xdr:nvSpPr>
        <xdr:cNvPr id="683" name="テキスト ボックス 682"/>
        <xdr:cNvSpPr txBox="1"/>
      </xdr:nvSpPr>
      <xdr:spPr>
        <a:xfrm>
          <a:off x="13436111" y="1670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32,982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57459</xdr:rowOff>
    </xdr:from>
    <xdr:to>
      <xdr:col>18</xdr:col>
      <xdr:colOff>492125</xdr:colOff>
      <xdr:row>98</xdr:row>
      <xdr:rowOff>159059</xdr:rowOff>
    </xdr:to>
    <xdr:sp macro="" textlink="">
      <xdr:nvSpPr>
        <xdr:cNvPr id="684" name="円/楕円 683"/>
        <xdr:cNvSpPr/>
      </xdr:nvSpPr>
      <xdr:spPr>
        <a:xfrm>
          <a:off x="12763500" y="1685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4136</xdr:rowOff>
    </xdr:from>
    <xdr:ext cx="534377" cy="259045"/>
    <xdr:sp macro="" textlink="">
      <xdr:nvSpPr>
        <xdr:cNvPr id="685" name="テキスト ボックス 684"/>
        <xdr:cNvSpPr txBox="1"/>
      </xdr:nvSpPr>
      <xdr:spPr>
        <a:xfrm>
          <a:off x="12547111" y="1663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138862</xdr:rowOff>
    </xdr:from>
    <xdr:to>
      <xdr:col>32</xdr:col>
      <xdr:colOff>186689</xdr:colOff>
      <xdr:row>39</xdr:row>
      <xdr:rowOff>44450</xdr:rowOff>
    </xdr:to>
    <xdr:cxnSp macro="">
      <xdr:nvCxnSpPr>
        <xdr:cNvPr id="709" name="直線コネクタ 708"/>
        <xdr:cNvCxnSpPr/>
      </xdr:nvCxnSpPr>
      <xdr:spPr>
        <a:xfrm flipV="1">
          <a:off x="22159595" y="5453812"/>
          <a:ext cx="1269"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85539</xdr:rowOff>
    </xdr:from>
    <xdr:ext cx="534377" cy="259045"/>
    <xdr:sp macro="" textlink="">
      <xdr:nvSpPr>
        <xdr:cNvPr id="712" name="投資及び出資金最大値テキスト"/>
        <xdr:cNvSpPr txBox="1"/>
      </xdr:nvSpPr>
      <xdr:spPr>
        <a:xfrm>
          <a:off x="22212300" y="522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16,761</a:t>
          </a:r>
          <a:endParaRPr kumimoji="1" lang="ja-JP" altLang="en-US" sz="1000" b="1">
            <a:latin typeface="ＭＳ Ｐゴシック"/>
          </a:endParaRPr>
        </a:p>
      </xdr:txBody>
    </xdr:sp>
    <xdr:clientData/>
  </xdr:oneCellAnchor>
  <xdr:twoCellAnchor>
    <xdr:from>
      <xdr:col>32</xdr:col>
      <xdr:colOff>98425</xdr:colOff>
      <xdr:row>31</xdr:row>
      <xdr:rowOff>138862</xdr:rowOff>
    </xdr:from>
    <xdr:to>
      <xdr:col>32</xdr:col>
      <xdr:colOff>276225</xdr:colOff>
      <xdr:row>31</xdr:row>
      <xdr:rowOff>138862</xdr:rowOff>
    </xdr:to>
    <xdr:cxnSp macro="">
      <xdr:nvCxnSpPr>
        <xdr:cNvPr id="713" name="直線コネクタ 712"/>
        <xdr:cNvCxnSpPr/>
      </xdr:nvCxnSpPr>
      <xdr:spPr>
        <a:xfrm>
          <a:off x="22072600" y="5453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28143</xdr:rowOff>
    </xdr:from>
    <xdr:to>
      <xdr:col>32</xdr:col>
      <xdr:colOff>187325</xdr:colOff>
      <xdr:row>39</xdr:row>
      <xdr:rowOff>35840</xdr:rowOff>
    </xdr:to>
    <xdr:cxnSp macro="">
      <xdr:nvCxnSpPr>
        <xdr:cNvPr id="714" name="直線コネクタ 713"/>
        <xdr:cNvCxnSpPr/>
      </xdr:nvCxnSpPr>
      <xdr:spPr>
        <a:xfrm flipV="1">
          <a:off x="21323300" y="6714693"/>
          <a:ext cx="838200" cy="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115892</xdr:rowOff>
    </xdr:from>
    <xdr:ext cx="378565" cy="259045"/>
    <xdr:sp macro="" textlink="">
      <xdr:nvSpPr>
        <xdr:cNvPr id="715" name="投資及び出資金平均値テキスト"/>
        <xdr:cNvSpPr txBox="1"/>
      </xdr:nvSpPr>
      <xdr:spPr>
        <a:xfrm>
          <a:off x="22212300" y="6459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93014</xdr:rowOff>
    </xdr:from>
    <xdr:to>
      <xdr:col>32</xdr:col>
      <xdr:colOff>238125</xdr:colOff>
      <xdr:row>39</xdr:row>
      <xdr:rowOff>23164</xdr:rowOff>
    </xdr:to>
    <xdr:sp macro="" textlink="">
      <xdr:nvSpPr>
        <xdr:cNvPr id="716" name="フローチャート : 判断 715"/>
        <xdr:cNvSpPr/>
      </xdr:nvSpPr>
      <xdr:spPr>
        <a:xfrm>
          <a:off x="221107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24028</xdr:rowOff>
    </xdr:from>
    <xdr:to>
      <xdr:col>31</xdr:col>
      <xdr:colOff>34925</xdr:colOff>
      <xdr:row>39</xdr:row>
      <xdr:rowOff>35840</xdr:rowOff>
    </xdr:to>
    <xdr:cxnSp macro="">
      <xdr:nvCxnSpPr>
        <xdr:cNvPr id="717" name="直線コネクタ 716"/>
        <xdr:cNvCxnSpPr/>
      </xdr:nvCxnSpPr>
      <xdr:spPr>
        <a:xfrm>
          <a:off x="20434300" y="6196228"/>
          <a:ext cx="889000" cy="52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82271</xdr:rowOff>
    </xdr:from>
    <xdr:to>
      <xdr:col>31</xdr:col>
      <xdr:colOff>85725</xdr:colOff>
      <xdr:row>39</xdr:row>
      <xdr:rowOff>12421</xdr:rowOff>
    </xdr:to>
    <xdr:sp macro="" textlink="">
      <xdr:nvSpPr>
        <xdr:cNvPr id="718" name="フローチャート : 判断 717"/>
        <xdr:cNvSpPr/>
      </xdr:nvSpPr>
      <xdr:spPr>
        <a:xfrm>
          <a:off x="21272500" y="659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28948</xdr:rowOff>
    </xdr:from>
    <xdr:ext cx="469744" cy="259045"/>
    <xdr:sp macro="" textlink="">
      <xdr:nvSpPr>
        <xdr:cNvPr id="719" name="テキスト ボックス 718"/>
        <xdr:cNvSpPr txBox="1"/>
      </xdr:nvSpPr>
      <xdr:spPr>
        <a:xfrm>
          <a:off x="21088427" y="637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24028</xdr:rowOff>
    </xdr:from>
    <xdr:to>
      <xdr:col>29</xdr:col>
      <xdr:colOff>517525</xdr:colOff>
      <xdr:row>36</xdr:row>
      <xdr:rowOff>29363</xdr:rowOff>
    </xdr:to>
    <xdr:cxnSp macro="">
      <xdr:nvCxnSpPr>
        <xdr:cNvPr id="720" name="直線コネクタ 719"/>
        <xdr:cNvCxnSpPr/>
      </xdr:nvCxnSpPr>
      <xdr:spPr>
        <a:xfrm flipV="1">
          <a:off x="19545300" y="6196228"/>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152222</xdr:rowOff>
    </xdr:from>
    <xdr:to>
      <xdr:col>29</xdr:col>
      <xdr:colOff>568325</xdr:colOff>
      <xdr:row>38</xdr:row>
      <xdr:rowOff>82372</xdr:rowOff>
    </xdr:to>
    <xdr:sp macro="" textlink="">
      <xdr:nvSpPr>
        <xdr:cNvPr id="721" name="フローチャート : 判断 720"/>
        <xdr:cNvSpPr/>
      </xdr:nvSpPr>
      <xdr:spPr>
        <a:xfrm>
          <a:off x="20383500" y="649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73499</xdr:rowOff>
    </xdr:from>
    <xdr:ext cx="469744" cy="259045"/>
    <xdr:sp macro="" textlink="">
      <xdr:nvSpPr>
        <xdr:cNvPr id="722" name="テキスト ボックス 721"/>
        <xdr:cNvSpPr txBox="1"/>
      </xdr:nvSpPr>
      <xdr:spPr>
        <a:xfrm>
          <a:off x="20199427" y="658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144881</xdr:rowOff>
    </xdr:from>
    <xdr:to>
      <xdr:col>28</xdr:col>
      <xdr:colOff>314325</xdr:colOff>
      <xdr:row>36</xdr:row>
      <xdr:rowOff>29363</xdr:rowOff>
    </xdr:to>
    <xdr:cxnSp macro="">
      <xdr:nvCxnSpPr>
        <xdr:cNvPr id="723" name="直線コネクタ 722"/>
        <xdr:cNvCxnSpPr/>
      </xdr:nvCxnSpPr>
      <xdr:spPr>
        <a:xfrm>
          <a:off x="18656300" y="6145631"/>
          <a:ext cx="889000" cy="5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49885</xdr:rowOff>
    </xdr:from>
    <xdr:to>
      <xdr:col>28</xdr:col>
      <xdr:colOff>365125</xdr:colOff>
      <xdr:row>38</xdr:row>
      <xdr:rowOff>151485</xdr:rowOff>
    </xdr:to>
    <xdr:sp macro="" textlink="">
      <xdr:nvSpPr>
        <xdr:cNvPr id="724" name="フローチャート : 判断 723"/>
        <xdr:cNvSpPr/>
      </xdr:nvSpPr>
      <xdr:spPr>
        <a:xfrm>
          <a:off x="19494500" y="656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142612</xdr:rowOff>
    </xdr:from>
    <xdr:ext cx="469744" cy="259045"/>
    <xdr:sp macro="" textlink="">
      <xdr:nvSpPr>
        <xdr:cNvPr id="725" name="テキスト ボックス 724"/>
        <xdr:cNvSpPr txBox="1"/>
      </xdr:nvSpPr>
      <xdr:spPr>
        <a:xfrm>
          <a:off x="19310427" y="665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2337</xdr:rowOff>
    </xdr:from>
    <xdr:to>
      <xdr:col>27</xdr:col>
      <xdr:colOff>161925</xdr:colOff>
      <xdr:row>38</xdr:row>
      <xdr:rowOff>103937</xdr:rowOff>
    </xdr:to>
    <xdr:sp macro="" textlink="">
      <xdr:nvSpPr>
        <xdr:cNvPr id="726" name="フローチャート : 判断 725"/>
        <xdr:cNvSpPr/>
      </xdr:nvSpPr>
      <xdr:spPr>
        <a:xfrm>
          <a:off x="18605500" y="651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95064</xdr:rowOff>
    </xdr:from>
    <xdr:ext cx="469744" cy="259045"/>
    <xdr:sp macro="" textlink="">
      <xdr:nvSpPr>
        <xdr:cNvPr id="727" name="テキスト ボックス 726"/>
        <xdr:cNvSpPr txBox="1"/>
      </xdr:nvSpPr>
      <xdr:spPr>
        <a:xfrm>
          <a:off x="18421427" y="661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148793</xdr:rowOff>
    </xdr:from>
    <xdr:to>
      <xdr:col>32</xdr:col>
      <xdr:colOff>238125</xdr:colOff>
      <xdr:row>39</xdr:row>
      <xdr:rowOff>78943</xdr:rowOff>
    </xdr:to>
    <xdr:sp macro="" textlink="">
      <xdr:nvSpPr>
        <xdr:cNvPr id="733" name="円/楕円 732"/>
        <xdr:cNvSpPr/>
      </xdr:nvSpPr>
      <xdr:spPr>
        <a:xfrm>
          <a:off x="22110700" y="666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71442</xdr:rowOff>
    </xdr:from>
    <xdr:ext cx="378565" cy="259045"/>
    <xdr:sp macro="" textlink="">
      <xdr:nvSpPr>
        <xdr:cNvPr id="734" name="投資及び出資金該当値テキスト"/>
        <xdr:cNvSpPr txBox="1"/>
      </xdr:nvSpPr>
      <xdr:spPr>
        <a:xfrm>
          <a:off x="22212300" y="6586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156490</xdr:rowOff>
    </xdr:from>
    <xdr:to>
      <xdr:col>31</xdr:col>
      <xdr:colOff>85725</xdr:colOff>
      <xdr:row>39</xdr:row>
      <xdr:rowOff>86640</xdr:rowOff>
    </xdr:to>
    <xdr:sp macro="" textlink="">
      <xdr:nvSpPr>
        <xdr:cNvPr id="735" name="円/楕円 734"/>
        <xdr:cNvSpPr/>
      </xdr:nvSpPr>
      <xdr:spPr>
        <a:xfrm>
          <a:off x="21272500" y="66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77767</xdr:rowOff>
    </xdr:from>
    <xdr:ext cx="378565" cy="259045"/>
    <xdr:sp macro="" textlink="">
      <xdr:nvSpPr>
        <xdr:cNvPr id="736" name="テキスト ボックス 735"/>
        <xdr:cNvSpPr txBox="1"/>
      </xdr:nvSpPr>
      <xdr:spPr>
        <a:xfrm>
          <a:off x="21134017" y="6764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144678</xdr:rowOff>
    </xdr:from>
    <xdr:to>
      <xdr:col>29</xdr:col>
      <xdr:colOff>568325</xdr:colOff>
      <xdr:row>36</xdr:row>
      <xdr:rowOff>74828</xdr:rowOff>
    </xdr:to>
    <xdr:sp macro="" textlink="">
      <xdr:nvSpPr>
        <xdr:cNvPr id="737" name="円/楕円 736"/>
        <xdr:cNvSpPr/>
      </xdr:nvSpPr>
      <xdr:spPr>
        <a:xfrm>
          <a:off x="20383500" y="614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91355</xdr:rowOff>
    </xdr:from>
    <xdr:ext cx="469744" cy="259045"/>
    <xdr:sp macro="" textlink="">
      <xdr:nvSpPr>
        <xdr:cNvPr id="738" name="テキスト ボックス 737"/>
        <xdr:cNvSpPr txBox="1"/>
      </xdr:nvSpPr>
      <xdr:spPr>
        <a:xfrm>
          <a:off x="20199427" y="592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7,018</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150013</xdr:rowOff>
    </xdr:from>
    <xdr:to>
      <xdr:col>28</xdr:col>
      <xdr:colOff>365125</xdr:colOff>
      <xdr:row>36</xdr:row>
      <xdr:rowOff>80163</xdr:rowOff>
    </xdr:to>
    <xdr:sp macro="" textlink="">
      <xdr:nvSpPr>
        <xdr:cNvPr id="739" name="円/楕円 738"/>
        <xdr:cNvSpPr/>
      </xdr:nvSpPr>
      <xdr:spPr>
        <a:xfrm>
          <a:off x="19494500" y="615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96690</xdr:rowOff>
    </xdr:from>
    <xdr:ext cx="469744" cy="259045"/>
    <xdr:sp macro="" textlink="">
      <xdr:nvSpPr>
        <xdr:cNvPr id="740" name="テキスト ボックス 739"/>
        <xdr:cNvSpPr txBox="1"/>
      </xdr:nvSpPr>
      <xdr:spPr>
        <a:xfrm>
          <a:off x="19310427" y="592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6,948</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94081</xdr:rowOff>
    </xdr:from>
    <xdr:to>
      <xdr:col>27</xdr:col>
      <xdr:colOff>161925</xdr:colOff>
      <xdr:row>36</xdr:row>
      <xdr:rowOff>24231</xdr:rowOff>
    </xdr:to>
    <xdr:sp macro="" textlink="">
      <xdr:nvSpPr>
        <xdr:cNvPr id="741" name="円/楕円 740"/>
        <xdr:cNvSpPr/>
      </xdr:nvSpPr>
      <xdr:spPr>
        <a:xfrm>
          <a:off x="18605500" y="609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40758</xdr:rowOff>
    </xdr:from>
    <xdr:ext cx="469744" cy="259045"/>
    <xdr:sp macro="" textlink="">
      <xdr:nvSpPr>
        <xdr:cNvPr id="742" name="テキスト ボックス 741"/>
        <xdr:cNvSpPr txBox="1"/>
      </xdr:nvSpPr>
      <xdr:spPr>
        <a:xfrm>
          <a:off x="18421427" y="58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66281</xdr:rowOff>
    </xdr:from>
    <xdr:to>
      <xdr:col>32</xdr:col>
      <xdr:colOff>186689</xdr:colOff>
      <xdr:row>59</xdr:row>
      <xdr:rowOff>44450</xdr:rowOff>
    </xdr:to>
    <xdr:cxnSp macro="">
      <xdr:nvCxnSpPr>
        <xdr:cNvPr id="766" name="直線コネクタ 765"/>
        <xdr:cNvCxnSpPr/>
      </xdr:nvCxnSpPr>
      <xdr:spPr>
        <a:xfrm flipV="1">
          <a:off x="22159595" y="8810231"/>
          <a:ext cx="1269" cy="134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12958</xdr:rowOff>
    </xdr:from>
    <xdr:ext cx="534377" cy="259045"/>
    <xdr:sp macro="" textlink="">
      <xdr:nvSpPr>
        <xdr:cNvPr id="769" name="貸付金最大値テキスト"/>
        <xdr:cNvSpPr txBox="1"/>
      </xdr:nvSpPr>
      <xdr:spPr>
        <a:xfrm>
          <a:off x="22212300" y="858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70,854</a:t>
          </a:r>
          <a:endParaRPr kumimoji="1" lang="ja-JP" altLang="en-US" sz="1000" b="1">
            <a:latin typeface="ＭＳ Ｐゴシック"/>
          </a:endParaRPr>
        </a:p>
      </xdr:txBody>
    </xdr:sp>
    <xdr:clientData/>
  </xdr:oneCellAnchor>
  <xdr:twoCellAnchor>
    <xdr:from>
      <xdr:col>32</xdr:col>
      <xdr:colOff>98425</xdr:colOff>
      <xdr:row>51</xdr:row>
      <xdr:rowOff>66281</xdr:rowOff>
    </xdr:from>
    <xdr:to>
      <xdr:col>32</xdr:col>
      <xdr:colOff>276225</xdr:colOff>
      <xdr:row>51</xdr:row>
      <xdr:rowOff>66281</xdr:rowOff>
    </xdr:to>
    <xdr:cxnSp macro="">
      <xdr:nvCxnSpPr>
        <xdr:cNvPr id="770" name="直線コネクタ 769"/>
        <xdr:cNvCxnSpPr/>
      </xdr:nvCxnSpPr>
      <xdr:spPr>
        <a:xfrm>
          <a:off x="22072600" y="881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41097</xdr:rowOff>
    </xdr:from>
    <xdr:to>
      <xdr:col>32</xdr:col>
      <xdr:colOff>187325</xdr:colOff>
      <xdr:row>59</xdr:row>
      <xdr:rowOff>41135</xdr:rowOff>
    </xdr:to>
    <xdr:cxnSp macro="">
      <xdr:nvCxnSpPr>
        <xdr:cNvPr id="771" name="直線コネクタ 770"/>
        <xdr:cNvCxnSpPr/>
      </xdr:nvCxnSpPr>
      <xdr:spPr>
        <a:xfrm flipV="1">
          <a:off x="21323300" y="10156647"/>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87203</xdr:rowOff>
    </xdr:from>
    <xdr:ext cx="469744" cy="259045"/>
    <xdr:sp macro="" textlink="">
      <xdr:nvSpPr>
        <xdr:cNvPr id="772" name="貸付金平均値テキスト"/>
        <xdr:cNvSpPr txBox="1"/>
      </xdr:nvSpPr>
      <xdr:spPr>
        <a:xfrm>
          <a:off x="22212300" y="9859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64326</xdr:rowOff>
    </xdr:from>
    <xdr:to>
      <xdr:col>32</xdr:col>
      <xdr:colOff>238125</xdr:colOff>
      <xdr:row>58</xdr:row>
      <xdr:rowOff>165926</xdr:rowOff>
    </xdr:to>
    <xdr:sp macro="" textlink="">
      <xdr:nvSpPr>
        <xdr:cNvPr id="773" name="フローチャート : 判断 772"/>
        <xdr:cNvSpPr/>
      </xdr:nvSpPr>
      <xdr:spPr>
        <a:xfrm>
          <a:off x="22110700" y="1000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41135</xdr:rowOff>
    </xdr:from>
    <xdr:to>
      <xdr:col>31</xdr:col>
      <xdr:colOff>34925</xdr:colOff>
      <xdr:row>59</xdr:row>
      <xdr:rowOff>41173</xdr:rowOff>
    </xdr:to>
    <xdr:cxnSp macro="">
      <xdr:nvCxnSpPr>
        <xdr:cNvPr id="774" name="直線コネクタ 773"/>
        <xdr:cNvCxnSpPr/>
      </xdr:nvCxnSpPr>
      <xdr:spPr>
        <a:xfrm flipV="1">
          <a:off x="20434300" y="1015668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68040</xdr:rowOff>
    </xdr:from>
    <xdr:to>
      <xdr:col>31</xdr:col>
      <xdr:colOff>85725</xdr:colOff>
      <xdr:row>58</xdr:row>
      <xdr:rowOff>169640</xdr:rowOff>
    </xdr:to>
    <xdr:sp macro="" textlink="">
      <xdr:nvSpPr>
        <xdr:cNvPr id="775" name="フローチャート : 判断 774"/>
        <xdr:cNvSpPr/>
      </xdr:nvSpPr>
      <xdr:spPr>
        <a:xfrm>
          <a:off x="21272500" y="100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14717</xdr:rowOff>
    </xdr:from>
    <xdr:ext cx="469744" cy="259045"/>
    <xdr:sp macro="" textlink="">
      <xdr:nvSpPr>
        <xdr:cNvPr id="776" name="テキスト ボックス 775"/>
        <xdr:cNvSpPr txBox="1"/>
      </xdr:nvSpPr>
      <xdr:spPr>
        <a:xfrm>
          <a:off x="21088427" y="978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41173</xdr:rowOff>
    </xdr:from>
    <xdr:to>
      <xdr:col>29</xdr:col>
      <xdr:colOff>517525</xdr:colOff>
      <xdr:row>59</xdr:row>
      <xdr:rowOff>41211</xdr:rowOff>
    </xdr:to>
    <xdr:cxnSp macro="">
      <xdr:nvCxnSpPr>
        <xdr:cNvPr id="777" name="直線コネクタ 776"/>
        <xdr:cNvCxnSpPr/>
      </xdr:nvCxnSpPr>
      <xdr:spPr>
        <a:xfrm flipV="1">
          <a:off x="19545300" y="1015672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62516</xdr:rowOff>
    </xdr:from>
    <xdr:to>
      <xdr:col>29</xdr:col>
      <xdr:colOff>568325</xdr:colOff>
      <xdr:row>58</xdr:row>
      <xdr:rowOff>164116</xdr:rowOff>
    </xdr:to>
    <xdr:sp macro="" textlink="">
      <xdr:nvSpPr>
        <xdr:cNvPr id="778" name="フローチャート : 判断 777"/>
        <xdr:cNvSpPr/>
      </xdr:nvSpPr>
      <xdr:spPr>
        <a:xfrm>
          <a:off x="20383500" y="100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9193</xdr:rowOff>
    </xdr:from>
    <xdr:ext cx="469744" cy="259045"/>
    <xdr:sp macro="" textlink="">
      <xdr:nvSpPr>
        <xdr:cNvPr id="779" name="テキスト ボックス 778"/>
        <xdr:cNvSpPr txBox="1"/>
      </xdr:nvSpPr>
      <xdr:spPr>
        <a:xfrm>
          <a:off x="20199427" y="97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41211</xdr:rowOff>
    </xdr:from>
    <xdr:to>
      <xdr:col>28</xdr:col>
      <xdr:colOff>314325</xdr:colOff>
      <xdr:row>59</xdr:row>
      <xdr:rowOff>41231</xdr:rowOff>
    </xdr:to>
    <xdr:cxnSp macro="">
      <xdr:nvCxnSpPr>
        <xdr:cNvPr id="780" name="直線コネクタ 779"/>
        <xdr:cNvCxnSpPr/>
      </xdr:nvCxnSpPr>
      <xdr:spPr>
        <a:xfrm flipV="1">
          <a:off x="18656300" y="10156761"/>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58820</xdr:rowOff>
    </xdr:from>
    <xdr:to>
      <xdr:col>28</xdr:col>
      <xdr:colOff>365125</xdr:colOff>
      <xdr:row>58</xdr:row>
      <xdr:rowOff>160420</xdr:rowOff>
    </xdr:to>
    <xdr:sp macro="" textlink="">
      <xdr:nvSpPr>
        <xdr:cNvPr id="781" name="フローチャート : 判断 780"/>
        <xdr:cNvSpPr/>
      </xdr:nvSpPr>
      <xdr:spPr>
        <a:xfrm>
          <a:off x="19494500" y="1000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5497</xdr:rowOff>
    </xdr:from>
    <xdr:ext cx="469744" cy="259045"/>
    <xdr:sp macro="" textlink="">
      <xdr:nvSpPr>
        <xdr:cNvPr id="782" name="テキスト ボックス 781"/>
        <xdr:cNvSpPr txBox="1"/>
      </xdr:nvSpPr>
      <xdr:spPr>
        <a:xfrm>
          <a:off x="19310427" y="977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58001</xdr:rowOff>
    </xdr:from>
    <xdr:to>
      <xdr:col>27</xdr:col>
      <xdr:colOff>161925</xdr:colOff>
      <xdr:row>58</xdr:row>
      <xdr:rowOff>159601</xdr:rowOff>
    </xdr:to>
    <xdr:sp macro="" textlink="">
      <xdr:nvSpPr>
        <xdr:cNvPr id="783" name="フローチャート : 判断 782"/>
        <xdr:cNvSpPr/>
      </xdr:nvSpPr>
      <xdr:spPr>
        <a:xfrm>
          <a:off x="18605500" y="100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4678</xdr:rowOff>
    </xdr:from>
    <xdr:ext cx="469744" cy="259045"/>
    <xdr:sp macro="" textlink="">
      <xdr:nvSpPr>
        <xdr:cNvPr id="784" name="テキスト ボックス 783"/>
        <xdr:cNvSpPr txBox="1"/>
      </xdr:nvSpPr>
      <xdr:spPr>
        <a:xfrm>
          <a:off x="18421427" y="977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161747</xdr:rowOff>
    </xdr:from>
    <xdr:to>
      <xdr:col>32</xdr:col>
      <xdr:colOff>238125</xdr:colOff>
      <xdr:row>59</xdr:row>
      <xdr:rowOff>91897</xdr:rowOff>
    </xdr:to>
    <xdr:sp macro="" textlink="">
      <xdr:nvSpPr>
        <xdr:cNvPr id="790" name="円/楕円 789"/>
        <xdr:cNvSpPr/>
      </xdr:nvSpPr>
      <xdr:spPr>
        <a:xfrm>
          <a:off x="22110700" y="1010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76674</xdr:rowOff>
    </xdr:from>
    <xdr:ext cx="378565" cy="259045"/>
    <xdr:sp macro="" textlink="">
      <xdr:nvSpPr>
        <xdr:cNvPr id="791" name="貸付金該当値テキスト"/>
        <xdr:cNvSpPr txBox="1"/>
      </xdr:nvSpPr>
      <xdr:spPr>
        <a:xfrm>
          <a:off x="22212300" y="10020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161785</xdr:rowOff>
    </xdr:from>
    <xdr:to>
      <xdr:col>31</xdr:col>
      <xdr:colOff>85725</xdr:colOff>
      <xdr:row>59</xdr:row>
      <xdr:rowOff>91935</xdr:rowOff>
    </xdr:to>
    <xdr:sp macro="" textlink="">
      <xdr:nvSpPr>
        <xdr:cNvPr id="792" name="円/楕円 791"/>
        <xdr:cNvSpPr/>
      </xdr:nvSpPr>
      <xdr:spPr>
        <a:xfrm>
          <a:off x="21272500" y="1010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83062</xdr:rowOff>
    </xdr:from>
    <xdr:ext cx="378565" cy="259045"/>
    <xdr:sp macro="" textlink="">
      <xdr:nvSpPr>
        <xdr:cNvPr id="793" name="テキスト ボックス 792"/>
        <xdr:cNvSpPr txBox="1"/>
      </xdr:nvSpPr>
      <xdr:spPr>
        <a:xfrm>
          <a:off x="21134017" y="10198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161823</xdr:rowOff>
    </xdr:from>
    <xdr:to>
      <xdr:col>29</xdr:col>
      <xdr:colOff>568325</xdr:colOff>
      <xdr:row>59</xdr:row>
      <xdr:rowOff>91973</xdr:rowOff>
    </xdr:to>
    <xdr:sp macro="" textlink="">
      <xdr:nvSpPr>
        <xdr:cNvPr id="794" name="円/楕円 793"/>
        <xdr:cNvSpPr/>
      </xdr:nvSpPr>
      <xdr:spPr>
        <a:xfrm>
          <a:off x="20383500" y="101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83100</xdr:rowOff>
    </xdr:from>
    <xdr:ext cx="378565" cy="259045"/>
    <xdr:sp macro="" textlink="">
      <xdr:nvSpPr>
        <xdr:cNvPr id="795" name="テキスト ボックス 794"/>
        <xdr:cNvSpPr txBox="1"/>
      </xdr:nvSpPr>
      <xdr:spPr>
        <a:xfrm>
          <a:off x="20245017" y="10198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161861</xdr:rowOff>
    </xdr:from>
    <xdr:to>
      <xdr:col>28</xdr:col>
      <xdr:colOff>365125</xdr:colOff>
      <xdr:row>59</xdr:row>
      <xdr:rowOff>92011</xdr:rowOff>
    </xdr:to>
    <xdr:sp macro="" textlink="">
      <xdr:nvSpPr>
        <xdr:cNvPr id="796" name="円/楕円 795"/>
        <xdr:cNvSpPr/>
      </xdr:nvSpPr>
      <xdr:spPr>
        <a:xfrm>
          <a:off x="19494500" y="1010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83138</xdr:rowOff>
    </xdr:from>
    <xdr:ext cx="378565" cy="259045"/>
    <xdr:sp macro="" textlink="">
      <xdr:nvSpPr>
        <xdr:cNvPr id="797" name="テキスト ボックス 796"/>
        <xdr:cNvSpPr txBox="1"/>
      </xdr:nvSpPr>
      <xdr:spPr>
        <a:xfrm>
          <a:off x="19356017" y="10198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161881</xdr:rowOff>
    </xdr:from>
    <xdr:to>
      <xdr:col>27</xdr:col>
      <xdr:colOff>161925</xdr:colOff>
      <xdr:row>59</xdr:row>
      <xdr:rowOff>92031</xdr:rowOff>
    </xdr:to>
    <xdr:sp macro="" textlink="">
      <xdr:nvSpPr>
        <xdr:cNvPr id="798" name="円/楕円 797"/>
        <xdr:cNvSpPr/>
      </xdr:nvSpPr>
      <xdr:spPr>
        <a:xfrm>
          <a:off x="18605500" y="1010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83158</xdr:rowOff>
    </xdr:from>
    <xdr:ext cx="378565" cy="259045"/>
    <xdr:sp macro="" textlink="">
      <xdr:nvSpPr>
        <xdr:cNvPr id="799" name="テキスト ボックス 798"/>
        <xdr:cNvSpPr txBox="1"/>
      </xdr:nvSpPr>
      <xdr:spPr>
        <a:xfrm>
          <a:off x="18467017" y="10198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63,689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0" name="テキスト ボックス 80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2" name="テキスト ボックス 81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4" name="テキスト ボックス 81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8" name="テキスト ボックス 81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0" name="テキスト ボックス 81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140157</xdr:rowOff>
    </xdr:from>
    <xdr:to>
      <xdr:col>32</xdr:col>
      <xdr:colOff>186689</xdr:colOff>
      <xdr:row>79</xdr:row>
      <xdr:rowOff>123774</xdr:rowOff>
    </xdr:to>
    <xdr:cxnSp macro="">
      <xdr:nvCxnSpPr>
        <xdr:cNvPr id="824" name="直線コネクタ 823"/>
        <xdr:cNvCxnSpPr/>
      </xdr:nvCxnSpPr>
      <xdr:spPr>
        <a:xfrm flipV="1">
          <a:off x="22159595" y="12141657"/>
          <a:ext cx="1269" cy="152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127601</xdr:rowOff>
    </xdr:from>
    <xdr:ext cx="534377" cy="259045"/>
    <xdr:sp macro="" textlink="">
      <xdr:nvSpPr>
        <xdr:cNvPr id="825" name="繰出金最小値テキスト"/>
        <xdr:cNvSpPr txBox="1"/>
      </xdr:nvSpPr>
      <xdr:spPr>
        <a:xfrm>
          <a:off x="22212300" y="1367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23,754</a:t>
          </a:r>
          <a:endParaRPr kumimoji="1" lang="ja-JP" altLang="en-US" sz="1000" b="1">
            <a:latin typeface="ＭＳ Ｐゴシック"/>
          </a:endParaRPr>
        </a:p>
      </xdr:txBody>
    </xdr:sp>
    <xdr:clientData/>
  </xdr:oneCellAnchor>
  <xdr:twoCellAnchor>
    <xdr:from>
      <xdr:col>32</xdr:col>
      <xdr:colOff>98425</xdr:colOff>
      <xdr:row>79</xdr:row>
      <xdr:rowOff>123774</xdr:rowOff>
    </xdr:from>
    <xdr:to>
      <xdr:col>32</xdr:col>
      <xdr:colOff>276225</xdr:colOff>
      <xdr:row>79</xdr:row>
      <xdr:rowOff>123774</xdr:rowOff>
    </xdr:to>
    <xdr:cxnSp macro="">
      <xdr:nvCxnSpPr>
        <xdr:cNvPr id="826" name="直線コネクタ 825"/>
        <xdr:cNvCxnSpPr/>
      </xdr:nvCxnSpPr>
      <xdr:spPr>
        <a:xfrm>
          <a:off x="22072600" y="13668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86834</xdr:rowOff>
    </xdr:from>
    <xdr:ext cx="599010" cy="259045"/>
    <xdr:sp macro="" textlink="">
      <xdr:nvSpPr>
        <xdr:cNvPr id="827" name="繰出金最大値テキスト"/>
        <xdr:cNvSpPr txBox="1"/>
      </xdr:nvSpPr>
      <xdr:spPr>
        <a:xfrm>
          <a:off x="22212300" y="1191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143,964</a:t>
          </a:r>
          <a:endParaRPr kumimoji="1" lang="ja-JP" altLang="en-US" sz="1000" b="1">
            <a:latin typeface="ＭＳ Ｐゴシック"/>
          </a:endParaRPr>
        </a:p>
      </xdr:txBody>
    </xdr:sp>
    <xdr:clientData/>
  </xdr:oneCellAnchor>
  <xdr:twoCellAnchor>
    <xdr:from>
      <xdr:col>32</xdr:col>
      <xdr:colOff>98425</xdr:colOff>
      <xdr:row>70</xdr:row>
      <xdr:rowOff>140157</xdr:rowOff>
    </xdr:from>
    <xdr:to>
      <xdr:col>32</xdr:col>
      <xdr:colOff>276225</xdr:colOff>
      <xdr:row>70</xdr:row>
      <xdr:rowOff>140157</xdr:rowOff>
    </xdr:to>
    <xdr:cxnSp macro="">
      <xdr:nvCxnSpPr>
        <xdr:cNvPr id="828" name="直線コネクタ 827"/>
        <xdr:cNvCxnSpPr/>
      </xdr:nvCxnSpPr>
      <xdr:spPr>
        <a:xfrm>
          <a:off x="22072600" y="1214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70</xdr:row>
      <xdr:rowOff>140157</xdr:rowOff>
    </xdr:from>
    <xdr:to>
      <xdr:col>32</xdr:col>
      <xdr:colOff>187325</xdr:colOff>
      <xdr:row>71</xdr:row>
      <xdr:rowOff>102680</xdr:rowOff>
    </xdr:to>
    <xdr:cxnSp macro="">
      <xdr:nvCxnSpPr>
        <xdr:cNvPr id="829" name="直線コネクタ 828"/>
        <xdr:cNvCxnSpPr/>
      </xdr:nvCxnSpPr>
      <xdr:spPr>
        <a:xfrm flipV="1">
          <a:off x="21323300" y="12141657"/>
          <a:ext cx="838200" cy="13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107599</xdr:rowOff>
    </xdr:from>
    <xdr:ext cx="534377" cy="259045"/>
    <xdr:sp macro="" textlink="">
      <xdr:nvSpPr>
        <xdr:cNvPr id="830" name="繰出金平均値テキスト"/>
        <xdr:cNvSpPr txBox="1"/>
      </xdr:nvSpPr>
      <xdr:spPr>
        <a:xfrm>
          <a:off x="22212300" y="12966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129172</xdr:rowOff>
    </xdr:from>
    <xdr:to>
      <xdr:col>32</xdr:col>
      <xdr:colOff>238125</xdr:colOff>
      <xdr:row>76</xdr:row>
      <xdr:rowOff>59322</xdr:rowOff>
    </xdr:to>
    <xdr:sp macro="" textlink="">
      <xdr:nvSpPr>
        <xdr:cNvPr id="831" name="フローチャート : 判断 830"/>
        <xdr:cNvSpPr/>
      </xdr:nvSpPr>
      <xdr:spPr>
        <a:xfrm>
          <a:off x="221107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100736</xdr:rowOff>
    </xdr:from>
    <xdr:to>
      <xdr:col>31</xdr:col>
      <xdr:colOff>34925</xdr:colOff>
      <xdr:row>71</xdr:row>
      <xdr:rowOff>102680</xdr:rowOff>
    </xdr:to>
    <xdr:cxnSp macro="">
      <xdr:nvCxnSpPr>
        <xdr:cNvPr id="832" name="直線コネクタ 831"/>
        <xdr:cNvCxnSpPr/>
      </xdr:nvCxnSpPr>
      <xdr:spPr>
        <a:xfrm>
          <a:off x="20434300" y="12273686"/>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126212</xdr:rowOff>
    </xdr:from>
    <xdr:to>
      <xdr:col>31</xdr:col>
      <xdr:colOff>85725</xdr:colOff>
      <xdr:row>76</xdr:row>
      <xdr:rowOff>56362</xdr:rowOff>
    </xdr:to>
    <xdr:sp macro="" textlink="">
      <xdr:nvSpPr>
        <xdr:cNvPr id="833" name="フローチャート : 判断 832"/>
        <xdr:cNvSpPr/>
      </xdr:nvSpPr>
      <xdr:spPr>
        <a:xfrm>
          <a:off x="21272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47489</xdr:rowOff>
    </xdr:from>
    <xdr:ext cx="534377" cy="259045"/>
    <xdr:sp macro="" textlink="">
      <xdr:nvSpPr>
        <xdr:cNvPr id="834" name="テキスト ボックス 833"/>
        <xdr:cNvSpPr txBox="1"/>
      </xdr:nvSpPr>
      <xdr:spPr>
        <a:xfrm>
          <a:off x="21056111" y="1307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100025</xdr:rowOff>
    </xdr:from>
    <xdr:to>
      <xdr:col>29</xdr:col>
      <xdr:colOff>517525</xdr:colOff>
      <xdr:row>71</xdr:row>
      <xdr:rowOff>100736</xdr:rowOff>
    </xdr:to>
    <xdr:cxnSp macro="">
      <xdr:nvCxnSpPr>
        <xdr:cNvPr id="835" name="直線コネクタ 834"/>
        <xdr:cNvCxnSpPr/>
      </xdr:nvCxnSpPr>
      <xdr:spPr>
        <a:xfrm>
          <a:off x="19545300" y="12272975"/>
          <a:ext cx="889000" cy="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163767</xdr:rowOff>
    </xdr:from>
    <xdr:to>
      <xdr:col>29</xdr:col>
      <xdr:colOff>568325</xdr:colOff>
      <xdr:row>76</xdr:row>
      <xdr:rowOff>93917</xdr:rowOff>
    </xdr:to>
    <xdr:sp macro="" textlink="">
      <xdr:nvSpPr>
        <xdr:cNvPr id="836" name="フローチャート : 判断 835"/>
        <xdr:cNvSpPr/>
      </xdr:nvSpPr>
      <xdr:spPr>
        <a:xfrm>
          <a:off x="20383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85044</xdr:rowOff>
    </xdr:from>
    <xdr:ext cx="534377" cy="259045"/>
    <xdr:sp macro="" textlink="">
      <xdr:nvSpPr>
        <xdr:cNvPr id="837" name="テキスト ボックス 836"/>
        <xdr:cNvSpPr txBox="1"/>
      </xdr:nvSpPr>
      <xdr:spPr>
        <a:xfrm>
          <a:off x="20167111" y="131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100025</xdr:rowOff>
    </xdr:from>
    <xdr:to>
      <xdr:col>28</xdr:col>
      <xdr:colOff>314325</xdr:colOff>
      <xdr:row>71</xdr:row>
      <xdr:rowOff>122313</xdr:rowOff>
    </xdr:to>
    <xdr:cxnSp macro="">
      <xdr:nvCxnSpPr>
        <xdr:cNvPr id="838" name="直線コネクタ 837"/>
        <xdr:cNvCxnSpPr/>
      </xdr:nvCxnSpPr>
      <xdr:spPr>
        <a:xfrm flipV="1">
          <a:off x="18656300" y="12272975"/>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11545</xdr:rowOff>
    </xdr:from>
    <xdr:to>
      <xdr:col>28</xdr:col>
      <xdr:colOff>365125</xdr:colOff>
      <xdr:row>76</xdr:row>
      <xdr:rowOff>113145</xdr:rowOff>
    </xdr:to>
    <xdr:sp macro="" textlink="">
      <xdr:nvSpPr>
        <xdr:cNvPr id="839" name="フローチャート : 判断 838"/>
        <xdr:cNvSpPr/>
      </xdr:nvSpPr>
      <xdr:spPr>
        <a:xfrm>
          <a:off x="19494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104272</xdr:rowOff>
    </xdr:from>
    <xdr:ext cx="534377" cy="259045"/>
    <xdr:sp macro="" textlink="">
      <xdr:nvSpPr>
        <xdr:cNvPr id="840" name="テキスト ボックス 839"/>
        <xdr:cNvSpPr txBox="1"/>
      </xdr:nvSpPr>
      <xdr:spPr>
        <a:xfrm>
          <a:off x="19278111" y="131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10491</xdr:rowOff>
    </xdr:from>
    <xdr:to>
      <xdr:col>27</xdr:col>
      <xdr:colOff>161925</xdr:colOff>
      <xdr:row>76</xdr:row>
      <xdr:rowOff>112091</xdr:rowOff>
    </xdr:to>
    <xdr:sp macro="" textlink="">
      <xdr:nvSpPr>
        <xdr:cNvPr id="841" name="フローチャート : 判断 840"/>
        <xdr:cNvSpPr/>
      </xdr:nvSpPr>
      <xdr:spPr>
        <a:xfrm>
          <a:off x="18605500" y="1304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103218</xdr:rowOff>
    </xdr:from>
    <xdr:ext cx="534377" cy="259045"/>
    <xdr:sp macro="" textlink="">
      <xdr:nvSpPr>
        <xdr:cNvPr id="842" name="テキスト ボックス 841"/>
        <xdr:cNvSpPr txBox="1"/>
      </xdr:nvSpPr>
      <xdr:spPr>
        <a:xfrm>
          <a:off x="18389111" y="1313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69,174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70</xdr:row>
      <xdr:rowOff>89357</xdr:rowOff>
    </xdr:from>
    <xdr:to>
      <xdr:col>32</xdr:col>
      <xdr:colOff>238125</xdr:colOff>
      <xdr:row>71</xdr:row>
      <xdr:rowOff>19507</xdr:rowOff>
    </xdr:to>
    <xdr:sp macro="" textlink="">
      <xdr:nvSpPr>
        <xdr:cNvPr id="848" name="円/楕円 847"/>
        <xdr:cNvSpPr/>
      </xdr:nvSpPr>
      <xdr:spPr>
        <a:xfrm>
          <a:off x="22110700" y="1209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42384</xdr:rowOff>
    </xdr:from>
    <xdr:ext cx="599010" cy="259045"/>
    <xdr:sp macro="" textlink="">
      <xdr:nvSpPr>
        <xdr:cNvPr id="849" name="繰出金該当値テキスト"/>
        <xdr:cNvSpPr txBox="1"/>
      </xdr:nvSpPr>
      <xdr:spPr>
        <a:xfrm>
          <a:off x="22212300" y="1204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143,964</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51880</xdr:rowOff>
    </xdr:from>
    <xdr:to>
      <xdr:col>31</xdr:col>
      <xdr:colOff>85725</xdr:colOff>
      <xdr:row>71</xdr:row>
      <xdr:rowOff>153480</xdr:rowOff>
    </xdr:to>
    <xdr:sp macro="" textlink="">
      <xdr:nvSpPr>
        <xdr:cNvPr id="850" name="円/楕円 849"/>
        <xdr:cNvSpPr/>
      </xdr:nvSpPr>
      <xdr:spPr>
        <a:xfrm>
          <a:off x="21272500" y="122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69</xdr:row>
      <xdr:rowOff>170007</xdr:rowOff>
    </xdr:from>
    <xdr:ext cx="599010" cy="259045"/>
    <xdr:sp macro="" textlink="">
      <xdr:nvSpPr>
        <xdr:cNvPr id="851" name="テキスト ボックス 850"/>
        <xdr:cNvSpPr txBox="1"/>
      </xdr:nvSpPr>
      <xdr:spPr>
        <a:xfrm>
          <a:off x="21023794" y="12000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133,415</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49936</xdr:rowOff>
    </xdr:from>
    <xdr:to>
      <xdr:col>29</xdr:col>
      <xdr:colOff>568325</xdr:colOff>
      <xdr:row>71</xdr:row>
      <xdr:rowOff>151536</xdr:rowOff>
    </xdr:to>
    <xdr:sp macro="" textlink="">
      <xdr:nvSpPr>
        <xdr:cNvPr id="852" name="円/楕円 851"/>
        <xdr:cNvSpPr/>
      </xdr:nvSpPr>
      <xdr:spPr>
        <a:xfrm>
          <a:off x="20383500" y="1222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69</xdr:row>
      <xdr:rowOff>168063</xdr:rowOff>
    </xdr:from>
    <xdr:ext cx="599010" cy="259045"/>
    <xdr:sp macro="" textlink="">
      <xdr:nvSpPr>
        <xdr:cNvPr id="853" name="テキスト ボックス 852"/>
        <xdr:cNvSpPr txBox="1"/>
      </xdr:nvSpPr>
      <xdr:spPr>
        <a:xfrm>
          <a:off x="20134794" y="1199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133,568</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49225</xdr:rowOff>
    </xdr:from>
    <xdr:to>
      <xdr:col>28</xdr:col>
      <xdr:colOff>365125</xdr:colOff>
      <xdr:row>71</xdr:row>
      <xdr:rowOff>150825</xdr:rowOff>
    </xdr:to>
    <xdr:sp macro="" textlink="">
      <xdr:nvSpPr>
        <xdr:cNvPr id="854" name="円/楕円 853"/>
        <xdr:cNvSpPr/>
      </xdr:nvSpPr>
      <xdr:spPr>
        <a:xfrm>
          <a:off x="19494500" y="1222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69</xdr:row>
      <xdr:rowOff>167352</xdr:rowOff>
    </xdr:from>
    <xdr:ext cx="599010" cy="259045"/>
    <xdr:sp macro="" textlink="">
      <xdr:nvSpPr>
        <xdr:cNvPr id="855" name="テキスト ボックス 854"/>
        <xdr:cNvSpPr txBox="1"/>
      </xdr:nvSpPr>
      <xdr:spPr>
        <a:xfrm>
          <a:off x="19245794" y="1199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133,624</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71513</xdr:rowOff>
    </xdr:from>
    <xdr:to>
      <xdr:col>27</xdr:col>
      <xdr:colOff>161925</xdr:colOff>
      <xdr:row>72</xdr:row>
      <xdr:rowOff>1663</xdr:rowOff>
    </xdr:to>
    <xdr:sp macro="" textlink="">
      <xdr:nvSpPr>
        <xdr:cNvPr id="856" name="円/楕円 855"/>
        <xdr:cNvSpPr/>
      </xdr:nvSpPr>
      <xdr:spPr>
        <a:xfrm>
          <a:off x="18605500" y="1224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70</xdr:row>
      <xdr:rowOff>18190</xdr:rowOff>
    </xdr:from>
    <xdr:ext cx="599010" cy="259045"/>
    <xdr:sp macro="" textlink="">
      <xdr:nvSpPr>
        <xdr:cNvPr id="857" name="テキスト ボックス 856"/>
        <xdr:cNvSpPr txBox="1"/>
      </xdr:nvSpPr>
      <xdr:spPr>
        <a:xfrm>
          <a:off x="18356794" y="1201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131,869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8" name="直線コネクタ 86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9" name="テキスト ボックス 86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0" name="直線コネクタ 86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96</xdr:row>
      <xdr:rowOff>35577</xdr:rowOff>
    </xdr:from>
    <xdr:ext cx="377026" cy="259045"/>
    <xdr:sp macro="" textlink="">
      <xdr:nvSpPr>
        <xdr:cNvPr id="871" name="テキスト ボックス 870"/>
        <xdr:cNvSpPr txBox="1"/>
      </xdr:nvSpPr>
      <xdr:spPr>
        <a:xfrm>
          <a:off x="17910974" y="1649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93</xdr:row>
      <xdr:rowOff>168927</xdr:rowOff>
    </xdr:from>
    <xdr:ext cx="377026" cy="259045"/>
    <xdr:sp macro="" textlink="">
      <xdr:nvSpPr>
        <xdr:cNvPr id="873" name="テキスト ボックス 872"/>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4" name="直線コネクタ 87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91</xdr:row>
      <xdr:rowOff>130827</xdr:rowOff>
    </xdr:from>
    <xdr:ext cx="377026" cy="259045"/>
    <xdr:sp macro="" textlink="">
      <xdr:nvSpPr>
        <xdr:cNvPr id="875" name="テキスト ボックス 874"/>
        <xdr:cNvSpPr txBox="1"/>
      </xdr:nvSpPr>
      <xdr:spPr>
        <a:xfrm>
          <a:off x="17910974" y="1573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6" name="直線コネクタ 87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92727</xdr:rowOff>
    </xdr:from>
    <xdr:ext cx="377026" cy="259045"/>
    <xdr:sp macro="" textlink="">
      <xdr:nvSpPr>
        <xdr:cNvPr id="877" name="テキスト ボックス 876"/>
        <xdr:cNvSpPr txBox="1"/>
      </xdr:nvSpPr>
      <xdr:spPr>
        <a:xfrm>
          <a:off x="17910974" y="1535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79" name="テキスト ボックス 878"/>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1" name="直線コネクタ 880"/>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2"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3" name="直線コネクタ 88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4"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5" name="直線コネクタ 88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6" name="直線コネクタ 88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7"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8" name="フローチャート : 判断 887"/>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9" name="直線コネクタ 88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0" name="フローチャート : 判断 889"/>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1" name="テキスト ボックス 890"/>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2" name="直線コネクタ 89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3" name="フローチャート : 判断 892"/>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4" name="テキスト ボックス 893"/>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5" name="直線コネクタ 89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39370</xdr:rowOff>
    </xdr:from>
    <xdr:to>
      <xdr:col>28</xdr:col>
      <xdr:colOff>365125</xdr:colOff>
      <xdr:row>96</xdr:row>
      <xdr:rowOff>140970</xdr:rowOff>
    </xdr:to>
    <xdr:sp macro="" textlink="">
      <xdr:nvSpPr>
        <xdr:cNvPr id="896" name="フローチャート : 判断 895"/>
        <xdr:cNvSpPr/>
      </xdr:nvSpPr>
      <xdr:spPr>
        <a:xfrm>
          <a:off x="19494500" y="1649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94</xdr:row>
      <xdr:rowOff>157497</xdr:rowOff>
    </xdr:from>
    <xdr:ext cx="378565" cy="259045"/>
    <xdr:sp macro="" textlink="">
      <xdr:nvSpPr>
        <xdr:cNvPr id="897" name="テキスト ボックス 896"/>
        <xdr:cNvSpPr txBox="1"/>
      </xdr:nvSpPr>
      <xdr:spPr>
        <a:xfrm>
          <a:off x="19356017" y="16273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52705</xdr:rowOff>
    </xdr:from>
    <xdr:to>
      <xdr:col>27</xdr:col>
      <xdr:colOff>161925</xdr:colOff>
      <xdr:row>90</xdr:row>
      <xdr:rowOff>154305</xdr:rowOff>
    </xdr:to>
    <xdr:sp macro="" textlink="">
      <xdr:nvSpPr>
        <xdr:cNvPr id="898" name="フローチャート : 判断 897"/>
        <xdr:cNvSpPr/>
      </xdr:nvSpPr>
      <xdr:spPr>
        <a:xfrm>
          <a:off x="18605500" y="1548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170832</xdr:rowOff>
    </xdr:from>
    <xdr:ext cx="378565" cy="259045"/>
    <xdr:sp macro="" textlink="">
      <xdr:nvSpPr>
        <xdr:cNvPr id="899" name="テキスト ボックス 898"/>
        <xdr:cNvSpPr txBox="1"/>
      </xdr:nvSpPr>
      <xdr:spPr>
        <a:xfrm>
          <a:off x="18467017" y="15258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5" name="円/楕円 90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6"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7" name="円/楕円 90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8" name="テキスト ボックス 907"/>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9" name="円/楕円 90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0" name="テキスト ボックス 909"/>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1" name="円/楕円 91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円/楕円 91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1,262,000</a:t>
          </a:r>
          <a:r>
            <a:rPr kumimoji="1" lang="ja-JP" altLang="ja-JP" sz="1100">
              <a:solidFill>
                <a:schemeClr val="dk1"/>
              </a:solidFill>
              <a:effectLst/>
              <a:latin typeface="+mn-lt"/>
              <a:ea typeface="+mn-ea"/>
              <a:cs typeface="+mn-cs"/>
            </a:rPr>
            <a:t>円となっている。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最も高額な項目である公債費は、住民一人当たり</a:t>
          </a:r>
          <a:r>
            <a:rPr kumimoji="1" lang="en-US" altLang="ja-JP" sz="1100">
              <a:solidFill>
                <a:schemeClr val="dk1"/>
              </a:solidFill>
              <a:effectLst/>
              <a:latin typeface="+mn-lt"/>
              <a:ea typeface="+mn-ea"/>
              <a:cs typeface="+mn-cs"/>
            </a:rPr>
            <a:t>196,378</a:t>
          </a:r>
          <a:r>
            <a:rPr kumimoji="1" lang="ja-JP" altLang="ja-JP" sz="1100">
              <a:solidFill>
                <a:schemeClr val="dk1"/>
              </a:solidFill>
              <a:effectLst/>
              <a:latin typeface="+mn-lt"/>
              <a:ea typeface="+mn-ea"/>
              <a:cs typeface="+mn-cs"/>
            </a:rPr>
            <a:t>円で高止まりの傾向にあり、類似団体平均と比較して高い水準にある。これは、合併以前（平成１６年</a:t>
          </a: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月以前）の大型建設事業の影響がある。しかし、これらの事業も償還終了を迎え初めたことや、普通建設事業</a:t>
          </a:r>
          <a:r>
            <a:rPr kumimoji="1" lang="ja-JP" altLang="en-US" sz="1100">
              <a:solidFill>
                <a:schemeClr val="dk1"/>
              </a:solidFill>
              <a:effectLst/>
              <a:latin typeface="+mn-lt"/>
              <a:ea typeface="+mn-ea"/>
              <a:cs typeface="+mn-cs"/>
            </a:rPr>
            <a:t>への</a:t>
          </a:r>
          <a:r>
            <a:rPr kumimoji="1" lang="ja-JP" altLang="ja-JP" sz="1100">
              <a:solidFill>
                <a:schemeClr val="dk1"/>
              </a:solidFill>
              <a:effectLst/>
              <a:latin typeface="+mn-lt"/>
              <a:ea typeface="+mn-ea"/>
              <a:cs typeface="+mn-cs"/>
            </a:rPr>
            <a:t>起債の充当</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制限</a:t>
          </a:r>
          <a:r>
            <a:rPr kumimoji="1" lang="ja-JP" altLang="en-US" sz="1100">
              <a:solidFill>
                <a:schemeClr val="dk1"/>
              </a:solidFill>
              <a:effectLst/>
              <a:latin typeface="+mn-lt"/>
              <a:ea typeface="+mn-ea"/>
              <a:cs typeface="+mn-cs"/>
            </a:rPr>
            <a:t>して</a:t>
          </a:r>
          <a:r>
            <a:rPr kumimoji="1" lang="ja-JP" altLang="ja-JP" sz="1100">
              <a:solidFill>
                <a:schemeClr val="dk1"/>
              </a:solidFill>
              <a:effectLst/>
              <a:latin typeface="+mn-lt"/>
              <a:ea typeface="+mn-ea"/>
              <a:cs typeface="+mn-cs"/>
            </a:rPr>
            <a:t>いることで今後減少していく見込みである。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補助費については、住民一人当たり</a:t>
          </a:r>
          <a:r>
            <a:rPr kumimoji="1" lang="en-US" altLang="ja-JP" sz="1100">
              <a:solidFill>
                <a:schemeClr val="dk1"/>
              </a:solidFill>
              <a:effectLst/>
              <a:latin typeface="+mn-lt"/>
              <a:ea typeface="+mn-ea"/>
              <a:cs typeface="+mn-cs"/>
            </a:rPr>
            <a:t>189,738</a:t>
          </a:r>
          <a:r>
            <a:rPr kumimoji="1" lang="ja-JP" altLang="ja-JP" sz="1100">
              <a:solidFill>
                <a:schemeClr val="dk1"/>
              </a:solidFill>
              <a:effectLst/>
              <a:latin typeface="+mn-lt"/>
              <a:ea typeface="+mn-ea"/>
              <a:cs typeface="+mn-cs"/>
            </a:rPr>
            <a:t>円となって</a:t>
          </a:r>
          <a:r>
            <a:rPr kumimoji="1" lang="ja-JP" altLang="en-US" sz="1100">
              <a:solidFill>
                <a:schemeClr val="dk1"/>
              </a:solidFill>
              <a:effectLst/>
              <a:latin typeface="+mn-lt"/>
              <a:ea typeface="+mn-ea"/>
              <a:cs typeface="+mn-cs"/>
            </a:rPr>
            <a:t>おり、類似団体と比較して高い水準にある。これは、一部事務組合への負担金が多額であるほか、学校給食会にかかる経費を補助金にしていることが要因の一つである。また、平成２７年度より、邑智病院への繰出金を補助費として計上することとしたため前年度比１０．３％の上昇に影響している。その他、平成２９年度より簡易水道事業が上水道事業に移行することに伴い、補助費が増加する見込みで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災害復旧事業については、</a:t>
          </a:r>
          <a:r>
            <a:rPr kumimoji="1" lang="ja-JP" altLang="en-US"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118,507</a:t>
          </a:r>
          <a:r>
            <a:rPr kumimoji="1" lang="ja-JP" altLang="en-US" sz="1100">
              <a:solidFill>
                <a:schemeClr val="dk1"/>
              </a:solidFill>
              <a:effectLst/>
              <a:latin typeface="+mn-lt"/>
              <a:ea typeface="+mn-ea"/>
              <a:cs typeface="+mn-cs"/>
            </a:rPr>
            <a:t>円で前年度比▲３４．０％となっているが、類似団体２位と依然高い水準にある。これは、</a:t>
          </a:r>
          <a:r>
            <a:rPr kumimoji="1" lang="ja-JP" altLang="ja-JP" sz="1100">
              <a:solidFill>
                <a:schemeClr val="dk1"/>
              </a:solidFill>
              <a:effectLst/>
              <a:latin typeface="+mn-lt"/>
              <a:ea typeface="+mn-ea"/>
              <a:cs typeface="+mn-cs"/>
            </a:rPr>
            <a:t>平成２５年８月２４日に大規模な豪雨災害に見舞われ、</a:t>
          </a:r>
          <a:r>
            <a:rPr kumimoji="1" lang="ja-JP" altLang="en-US" sz="1100">
              <a:solidFill>
                <a:schemeClr val="dk1"/>
              </a:solidFill>
              <a:effectLst/>
              <a:latin typeface="+mn-lt"/>
              <a:ea typeface="+mn-ea"/>
              <a:cs typeface="+mn-cs"/>
            </a:rPr>
            <a:t>その</a:t>
          </a:r>
          <a:r>
            <a:rPr kumimoji="1" lang="ja-JP" altLang="ja-JP" sz="1100">
              <a:solidFill>
                <a:schemeClr val="dk1"/>
              </a:solidFill>
              <a:effectLst/>
              <a:latin typeface="+mn-lt"/>
              <a:ea typeface="+mn-ea"/>
              <a:cs typeface="+mn-cs"/>
            </a:rPr>
            <a:t>復旧事業により平成２５年度、２６年度と増化している。平成２７年度にはこの災害</a:t>
          </a:r>
          <a:r>
            <a:rPr kumimoji="1" lang="ja-JP" altLang="en-US" sz="1100">
              <a:solidFill>
                <a:schemeClr val="dk1"/>
              </a:solidFill>
              <a:effectLst/>
              <a:latin typeface="+mn-lt"/>
              <a:ea typeface="+mn-ea"/>
              <a:cs typeface="+mn-cs"/>
            </a:rPr>
            <a:t>復旧</a:t>
          </a:r>
          <a:r>
            <a:rPr kumimoji="1" lang="ja-JP" altLang="ja-JP" sz="1100">
              <a:solidFill>
                <a:schemeClr val="dk1"/>
              </a:solidFill>
              <a:effectLst/>
              <a:latin typeface="+mn-lt"/>
              <a:ea typeface="+mn-ea"/>
              <a:cs typeface="+mn-cs"/>
            </a:rPr>
            <a:t>の繰越事業により、髙い水準にある</a:t>
          </a:r>
          <a:r>
            <a:rPr kumimoji="1" lang="ja-JP" altLang="en-US" sz="1100">
              <a:solidFill>
                <a:schemeClr val="dk1"/>
              </a:solidFill>
              <a:effectLst/>
              <a:latin typeface="+mn-lt"/>
              <a:ea typeface="+mn-ea"/>
              <a:cs typeface="+mn-cs"/>
            </a:rPr>
            <a:t>が、平成２７</a:t>
          </a:r>
          <a:r>
            <a:rPr kumimoji="1" lang="ja-JP" altLang="ja-JP" sz="1100">
              <a:solidFill>
                <a:schemeClr val="dk1"/>
              </a:solidFill>
              <a:effectLst/>
              <a:latin typeface="+mn-lt"/>
              <a:ea typeface="+mn-ea"/>
              <a:cs typeface="+mn-cs"/>
            </a:rPr>
            <a:t>年度で復旧作業が完了した</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今後減少に転じていく。</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島根県邑南町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11,334
11,256
419.29
14,664,894
14,304,469
312,927
7,622,831
15,420,792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127.5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30353</xdr:rowOff>
    </xdr:from>
    <xdr:to>
      <xdr:col>6</xdr:col>
      <xdr:colOff>510540</xdr:colOff>
      <xdr:row>39</xdr:row>
      <xdr:rowOff>79883</xdr:rowOff>
    </xdr:to>
    <xdr:cxnSp macro="">
      <xdr:nvCxnSpPr>
        <xdr:cNvPr id="56" name="直線コネクタ 55"/>
        <xdr:cNvCxnSpPr/>
      </xdr:nvCxnSpPr>
      <xdr:spPr>
        <a:xfrm flipV="1">
          <a:off x="4633595" y="5173853"/>
          <a:ext cx="127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83710</xdr:rowOff>
    </xdr:from>
    <xdr:ext cx="469744" cy="259045"/>
    <xdr:sp macro="" textlink="">
      <xdr:nvSpPr>
        <xdr:cNvPr id="57" name="議会費最小値テキスト"/>
        <xdr:cNvSpPr txBox="1"/>
      </xdr:nvSpPr>
      <xdr:spPr>
        <a:xfrm>
          <a:off x="4686300" y="677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5,907</a:t>
          </a:r>
          <a:endParaRPr kumimoji="1" lang="ja-JP" altLang="en-US" sz="1000" b="1">
            <a:latin typeface="ＭＳ Ｐゴシック"/>
          </a:endParaRPr>
        </a:p>
      </xdr:txBody>
    </xdr:sp>
    <xdr:clientData/>
  </xdr:oneCellAnchor>
  <xdr:twoCellAnchor>
    <xdr:from>
      <xdr:col>6</xdr:col>
      <xdr:colOff>422275</xdr:colOff>
      <xdr:row>39</xdr:row>
      <xdr:rowOff>79883</xdr:rowOff>
    </xdr:from>
    <xdr:to>
      <xdr:col>6</xdr:col>
      <xdr:colOff>600075</xdr:colOff>
      <xdr:row>39</xdr:row>
      <xdr:rowOff>79883</xdr:rowOff>
    </xdr:to>
    <xdr:cxnSp macro="">
      <xdr:nvCxnSpPr>
        <xdr:cNvPr id="58" name="直線コネクタ 57"/>
        <xdr:cNvCxnSpPr/>
      </xdr:nvCxnSpPr>
      <xdr:spPr>
        <a:xfrm>
          <a:off x="4546600" y="6766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148480</xdr:rowOff>
    </xdr:from>
    <xdr:ext cx="534377" cy="259045"/>
    <xdr:sp macro="" textlink="">
      <xdr:nvSpPr>
        <xdr:cNvPr id="59" name="議会費最大値テキスト"/>
        <xdr:cNvSpPr txBox="1"/>
      </xdr:nvSpPr>
      <xdr:spPr>
        <a:xfrm>
          <a:off x="4686300" y="494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10,087</a:t>
          </a:r>
          <a:endParaRPr kumimoji="1" lang="ja-JP" altLang="en-US" sz="1000" b="1">
            <a:latin typeface="ＭＳ Ｐゴシック"/>
          </a:endParaRPr>
        </a:p>
      </xdr:txBody>
    </xdr:sp>
    <xdr:clientData/>
  </xdr:oneCellAnchor>
  <xdr:twoCellAnchor>
    <xdr:from>
      <xdr:col>6</xdr:col>
      <xdr:colOff>422275</xdr:colOff>
      <xdr:row>30</xdr:row>
      <xdr:rowOff>30353</xdr:rowOff>
    </xdr:from>
    <xdr:to>
      <xdr:col>6</xdr:col>
      <xdr:colOff>600075</xdr:colOff>
      <xdr:row>30</xdr:row>
      <xdr:rowOff>30353</xdr:rowOff>
    </xdr:to>
    <xdr:cxnSp macro="">
      <xdr:nvCxnSpPr>
        <xdr:cNvPr id="60" name="直線コネクタ 59"/>
        <xdr:cNvCxnSpPr/>
      </xdr:nvCxnSpPr>
      <xdr:spPr>
        <a:xfrm>
          <a:off x="4546600" y="517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118745</xdr:rowOff>
    </xdr:from>
    <xdr:to>
      <xdr:col>6</xdr:col>
      <xdr:colOff>511175</xdr:colOff>
      <xdr:row>32</xdr:row>
      <xdr:rowOff>119888</xdr:rowOff>
    </xdr:to>
    <xdr:cxnSp macro="">
      <xdr:nvCxnSpPr>
        <xdr:cNvPr id="61" name="直線コネクタ 60"/>
        <xdr:cNvCxnSpPr/>
      </xdr:nvCxnSpPr>
      <xdr:spPr>
        <a:xfrm flipV="1">
          <a:off x="3797300" y="5433695"/>
          <a:ext cx="838200" cy="17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42181</xdr:rowOff>
    </xdr:from>
    <xdr:ext cx="469744" cy="259045"/>
    <xdr:sp macro="" textlink="">
      <xdr:nvSpPr>
        <xdr:cNvPr id="62" name="議会費平均値テキスト"/>
        <xdr:cNvSpPr txBox="1"/>
      </xdr:nvSpPr>
      <xdr:spPr>
        <a:xfrm>
          <a:off x="4686300" y="6042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63754</xdr:rowOff>
    </xdr:from>
    <xdr:to>
      <xdr:col>6</xdr:col>
      <xdr:colOff>561975</xdr:colOff>
      <xdr:row>35</xdr:row>
      <xdr:rowOff>165354</xdr:rowOff>
    </xdr:to>
    <xdr:sp macro="" textlink="">
      <xdr:nvSpPr>
        <xdr:cNvPr id="63" name="フローチャート : 判断 62"/>
        <xdr:cNvSpPr/>
      </xdr:nvSpPr>
      <xdr:spPr>
        <a:xfrm>
          <a:off x="45847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119888</xdr:rowOff>
    </xdr:from>
    <xdr:to>
      <xdr:col>5</xdr:col>
      <xdr:colOff>358775</xdr:colOff>
      <xdr:row>33</xdr:row>
      <xdr:rowOff>70739</xdr:rowOff>
    </xdr:to>
    <xdr:cxnSp macro="">
      <xdr:nvCxnSpPr>
        <xdr:cNvPr id="64" name="直線コネクタ 63"/>
        <xdr:cNvCxnSpPr/>
      </xdr:nvCxnSpPr>
      <xdr:spPr>
        <a:xfrm flipV="1">
          <a:off x="2908300" y="5606288"/>
          <a:ext cx="8890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66040</xdr:rowOff>
    </xdr:from>
    <xdr:to>
      <xdr:col>5</xdr:col>
      <xdr:colOff>409575</xdr:colOff>
      <xdr:row>35</xdr:row>
      <xdr:rowOff>167640</xdr:rowOff>
    </xdr:to>
    <xdr:sp macro="" textlink="">
      <xdr:nvSpPr>
        <xdr:cNvPr id="65" name="フローチャート : 判断 64"/>
        <xdr:cNvSpPr/>
      </xdr:nvSpPr>
      <xdr:spPr>
        <a:xfrm>
          <a:off x="3746500" y="606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158767</xdr:rowOff>
    </xdr:from>
    <xdr:ext cx="469744" cy="259045"/>
    <xdr:sp macro="" textlink="">
      <xdr:nvSpPr>
        <xdr:cNvPr id="66" name="テキスト ボックス 65"/>
        <xdr:cNvSpPr txBox="1"/>
      </xdr:nvSpPr>
      <xdr:spPr>
        <a:xfrm>
          <a:off x="3562427" y="615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38735</xdr:rowOff>
    </xdr:from>
    <xdr:to>
      <xdr:col>4</xdr:col>
      <xdr:colOff>155575</xdr:colOff>
      <xdr:row>33</xdr:row>
      <xdr:rowOff>70739</xdr:rowOff>
    </xdr:to>
    <xdr:cxnSp macro="">
      <xdr:nvCxnSpPr>
        <xdr:cNvPr id="67" name="直線コネクタ 66"/>
        <xdr:cNvCxnSpPr/>
      </xdr:nvCxnSpPr>
      <xdr:spPr>
        <a:xfrm>
          <a:off x="2019300" y="5696585"/>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104902</xdr:rowOff>
    </xdr:from>
    <xdr:to>
      <xdr:col>4</xdr:col>
      <xdr:colOff>206375</xdr:colOff>
      <xdr:row>36</xdr:row>
      <xdr:rowOff>35052</xdr:rowOff>
    </xdr:to>
    <xdr:sp macro="" textlink="">
      <xdr:nvSpPr>
        <xdr:cNvPr id="68" name="フローチャート : 判断 67"/>
        <xdr:cNvSpPr/>
      </xdr:nvSpPr>
      <xdr:spPr>
        <a:xfrm>
          <a:off x="2857500" y="610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26179</xdr:rowOff>
    </xdr:from>
    <xdr:ext cx="469744" cy="259045"/>
    <xdr:sp macro="" textlink="">
      <xdr:nvSpPr>
        <xdr:cNvPr id="69" name="テキスト ボックス 68"/>
        <xdr:cNvSpPr txBox="1"/>
      </xdr:nvSpPr>
      <xdr:spPr>
        <a:xfrm>
          <a:off x="2673427" y="61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22733</xdr:rowOff>
    </xdr:from>
    <xdr:to>
      <xdr:col>2</xdr:col>
      <xdr:colOff>638175</xdr:colOff>
      <xdr:row>33</xdr:row>
      <xdr:rowOff>38735</xdr:rowOff>
    </xdr:to>
    <xdr:cxnSp macro="">
      <xdr:nvCxnSpPr>
        <xdr:cNvPr id="70" name="直線コネクタ 69"/>
        <xdr:cNvCxnSpPr/>
      </xdr:nvCxnSpPr>
      <xdr:spPr>
        <a:xfrm>
          <a:off x="1130300" y="5337683"/>
          <a:ext cx="889000" cy="35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40513</xdr:rowOff>
    </xdr:from>
    <xdr:to>
      <xdr:col>3</xdr:col>
      <xdr:colOff>3175</xdr:colOff>
      <xdr:row>35</xdr:row>
      <xdr:rowOff>142113</xdr:rowOff>
    </xdr:to>
    <xdr:sp macro="" textlink="">
      <xdr:nvSpPr>
        <xdr:cNvPr id="71" name="フローチャート : 判断 70"/>
        <xdr:cNvSpPr/>
      </xdr:nvSpPr>
      <xdr:spPr>
        <a:xfrm>
          <a:off x="1968500" y="60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133240</xdr:rowOff>
    </xdr:from>
    <xdr:ext cx="469744" cy="259045"/>
    <xdr:sp macro="" textlink="">
      <xdr:nvSpPr>
        <xdr:cNvPr id="72" name="テキスト ボックス 71"/>
        <xdr:cNvSpPr txBox="1"/>
      </xdr:nvSpPr>
      <xdr:spPr>
        <a:xfrm>
          <a:off x="1784427" y="613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88900</xdr:rowOff>
    </xdr:from>
    <xdr:to>
      <xdr:col>1</xdr:col>
      <xdr:colOff>485775</xdr:colOff>
      <xdr:row>34</xdr:row>
      <xdr:rowOff>19050</xdr:rowOff>
    </xdr:to>
    <xdr:sp macro="" textlink="">
      <xdr:nvSpPr>
        <xdr:cNvPr id="73" name="フローチャート : 判断 72"/>
        <xdr:cNvSpPr/>
      </xdr:nvSpPr>
      <xdr:spPr>
        <a:xfrm>
          <a:off x="1079500" y="574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10177</xdr:rowOff>
    </xdr:from>
    <xdr:ext cx="469744" cy="259045"/>
    <xdr:sp macro="" textlink="">
      <xdr:nvSpPr>
        <xdr:cNvPr id="74" name="テキスト ボックス 73"/>
        <xdr:cNvSpPr txBox="1"/>
      </xdr:nvSpPr>
      <xdr:spPr>
        <a:xfrm>
          <a:off x="895427" y="58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67945</xdr:rowOff>
    </xdr:from>
    <xdr:to>
      <xdr:col>6</xdr:col>
      <xdr:colOff>561975</xdr:colOff>
      <xdr:row>31</xdr:row>
      <xdr:rowOff>169545</xdr:rowOff>
    </xdr:to>
    <xdr:sp macro="" textlink="">
      <xdr:nvSpPr>
        <xdr:cNvPr id="80" name="円/楕円 79"/>
        <xdr:cNvSpPr/>
      </xdr:nvSpPr>
      <xdr:spPr>
        <a:xfrm>
          <a:off x="4584700" y="53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90822</xdr:rowOff>
    </xdr:from>
    <xdr:ext cx="469744" cy="259045"/>
    <xdr:sp macro="" textlink="">
      <xdr:nvSpPr>
        <xdr:cNvPr id="81" name="議会費該当値テキスト"/>
        <xdr:cNvSpPr txBox="1"/>
      </xdr:nvSpPr>
      <xdr:spPr>
        <a:xfrm>
          <a:off x="4686300" y="523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9,405</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69088</xdr:rowOff>
    </xdr:from>
    <xdr:to>
      <xdr:col>5</xdr:col>
      <xdr:colOff>409575</xdr:colOff>
      <xdr:row>32</xdr:row>
      <xdr:rowOff>170688</xdr:rowOff>
    </xdr:to>
    <xdr:sp macro="" textlink="">
      <xdr:nvSpPr>
        <xdr:cNvPr id="82" name="円/楕円 81"/>
        <xdr:cNvSpPr/>
      </xdr:nvSpPr>
      <xdr:spPr>
        <a:xfrm>
          <a:off x="3746500" y="555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15765</xdr:rowOff>
    </xdr:from>
    <xdr:ext cx="469744" cy="259045"/>
    <xdr:sp macro="" textlink="">
      <xdr:nvSpPr>
        <xdr:cNvPr id="83" name="テキスト ボックス 82"/>
        <xdr:cNvSpPr txBox="1"/>
      </xdr:nvSpPr>
      <xdr:spPr>
        <a:xfrm>
          <a:off x="3562427" y="533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19939</xdr:rowOff>
    </xdr:from>
    <xdr:to>
      <xdr:col>4</xdr:col>
      <xdr:colOff>206375</xdr:colOff>
      <xdr:row>33</xdr:row>
      <xdr:rowOff>121539</xdr:rowOff>
    </xdr:to>
    <xdr:sp macro="" textlink="">
      <xdr:nvSpPr>
        <xdr:cNvPr id="84" name="円/楕円 83"/>
        <xdr:cNvSpPr/>
      </xdr:nvSpPr>
      <xdr:spPr>
        <a:xfrm>
          <a:off x="2857500" y="567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138066</xdr:rowOff>
    </xdr:from>
    <xdr:ext cx="469744" cy="259045"/>
    <xdr:sp macro="" textlink="">
      <xdr:nvSpPr>
        <xdr:cNvPr id="85" name="テキスト ボックス 84"/>
        <xdr:cNvSpPr txBox="1"/>
      </xdr:nvSpPr>
      <xdr:spPr>
        <a:xfrm>
          <a:off x="2673427" y="545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8,631</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159385</xdr:rowOff>
    </xdr:from>
    <xdr:to>
      <xdr:col>3</xdr:col>
      <xdr:colOff>3175</xdr:colOff>
      <xdr:row>33</xdr:row>
      <xdr:rowOff>89535</xdr:rowOff>
    </xdr:to>
    <xdr:sp macro="" textlink="">
      <xdr:nvSpPr>
        <xdr:cNvPr id="86" name="円/楕円 85"/>
        <xdr:cNvSpPr/>
      </xdr:nvSpPr>
      <xdr:spPr>
        <a:xfrm>
          <a:off x="1968500" y="56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106062</xdr:rowOff>
    </xdr:from>
    <xdr:ext cx="469744" cy="259045"/>
    <xdr:sp macro="" textlink="">
      <xdr:nvSpPr>
        <xdr:cNvPr id="87" name="テキスト ボックス 86"/>
        <xdr:cNvSpPr txBox="1"/>
      </xdr:nvSpPr>
      <xdr:spPr>
        <a:xfrm>
          <a:off x="1784427" y="54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8,715</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143383</xdr:rowOff>
    </xdr:from>
    <xdr:to>
      <xdr:col>1</xdr:col>
      <xdr:colOff>485775</xdr:colOff>
      <xdr:row>31</xdr:row>
      <xdr:rowOff>73533</xdr:rowOff>
    </xdr:to>
    <xdr:sp macro="" textlink="">
      <xdr:nvSpPr>
        <xdr:cNvPr id="88" name="円/楕円 87"/>
        <xdr:cNvSpPr/>
      </xdr:nvSpPr>
      <xdr:spPr>
        <a:xfrm>
          <a:off x="1079500" y="528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90060</xdr:rowOff>
    </xdr:from>
    <xdr:ext cx="469744" cy="259045"/>
    <xdr:sp macro="" textlink="">
      <xdr:nvSpPr>
        <xdr:cNvPr id="89" name="テキスト ボックス 88"/>
        <xdr:cNvSpPr txBox="1"/>
      </xdr:nvSpPr>
      <xdr:spPr>
        <a:xfrm>
          <a:off x="895427" y="506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87,583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151910</xdr:rowOff>
    </xdr:from>
    <xdr:to>
      <xdr:col>6</xdr:col>
      <xdr:colOff>510540</xdr:colOff>
      <xdr:row>58</xdr:row>
      <xdr:rowOff>148676</xdr:rowOff>
    </xdr:to>
    <xdr:cxnSp macro="">
      <xdr:nvCxnSpPr>
        <xdr:cNvPr id="113" name="直線コネクタ 112"/>
        <xdr:cNvCxnSpPr/>
      </xdr:nvCxnSpPr>
      <xdr:spPr>
        <a:xfrm flipV="1">
          <a:off x="4633595" y="8724410"/>
          <a:ext cx="1270" cy="1368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152503</xdr:rowOff>
    </xdr:from>
    <xdr:ext cx="534377" cy="259045"/>
    <xdr:sp macro="" textlink="">
      <xdr:nvSpPr>
        <xdr:cNvPr id="114" name="総務費最小値テキスト"/>
        <xdr:cNvSpPr txBox="1"/>
      </xdr:nvSpPr>
      <xdr:spPr>
        <a:xfrm>
          <a:off x="4686300" y="1009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52,932</a:t>
          </a:r>
          <a:endParaRPr kumimoji="1" lang="ja-JP" altLang="en-US" sz="1000" b="1">
            <a:latin typeface="ＭＳ Ｐゴシック"/>
          </a:endParaRPr>
        </a:p>
      </xdr:txBody>
    </xdr:sp>
    <xdr:clientData/>
  </xdr:oneCellAnchor>
  <xdr:twoCellAnchor>
    <xdr:from>
      <xdr:col>6</xdr:col>
      <xdr:colOff>422275</xdr:colOff>
      <xdr:row>58</xdr:row>
      <xdr:rowOff>148676</xdr:rowOff>
    </xdr:from>
    <xdr:to>
      <xdr:col>6</xdr:col>
      <xdr:colOff>600075</xdr:colOff>
      <xdr:row>58</xdr:row>
      <xdr:rowOff>148676</xdr:rowOff>
    </xdr:to>
    <xdr:cxnSp macro="">
      <xdr:nvCxnSpPr>
        <xdr:cNvPr id="115" name="直線コネクタ 114"/>
        <xdr:cNvCxnSpPr/>
      </xdr:nvCxnSpPr>
      <xdr:spPr>
        <a:xfrm>
          <a:off x="4546600" y="1009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98587</xdr:rowOff>
    </xdr:from>
    <xdr:ext cx="690189" cy="259045"/>
    <xdr:sp macro="" textlink="">
      <xdr:nvSpPr>
        <xdr:cNvPr id="116" name="総務費最大値テキスト"/>
        <xdr:cNvSpPr txBox="1"/>
      </xdr:nvSpPr>
      <xdr:spPr>
        <a:xfrm>
          <a:off x="4686300" y="84996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1,130,386</a:t>
          </a:r>
          <a:endParaRPr kumimoji="1" lang="ja-JP" altLang="en-US" sz="1000" b="1">
            <a:latin typeface="ＭＳ Ｐゴシック"/>
          </a:endParaRPr>
        </a:p>
      </xdr:txBody>
    </xdr:sp>
    <xdr:clientData/>
  </xdr:oneCellAnchor>
  <xdr:twoCellAnchor>
    <xdr:from>
      <xdr:col>6</xdr:col>
      <xdr:colOff>422275</xdr:colOff>
      <xdr:row>50</xdr:row>
      <xdr:rowOff>151910</xdr:rowOff>
    </xdr:from>
    <xdr:to>
      <xdr:col>6</xdr:col>
      <xdr:colOff>600075</xdr:colOff>
      <xdr:row>50</xdr:row>
      <xdr:rowOff>151910</xdr:rowOff>
    </xdr:to>
    <xdr:cxnSp macro="">
      <xdr:nvCxnSpPr>
        <xdr:cNvPr id="117" name="直線コネクタ 116"/>
        <xdr:cNvCxnSpPr/>
      </xdr:nvCxnSpPr>
      <xdr:spPr>
        <a:xfrm>
          <a:off x="4546600" y="872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127788</xdr:rowOff>
    </xdr:from>
    <xdr:to>
      <xdr:col>6</xdr:col>
      <xdr:colOff>511175</xdr:colOff>
      <xdr:row>58</xdr:row>
      <xdr:rowOff>26984</xdr:rowOff>
    </xdr:to>
    <xdr:cxnSp macro="">
      <xdr:nvCxnSpPr>
        <xdr:cNvPr id="118" name="直線コネクタ 117"/>
        <xdr:cNvCxnSpPr/>
      </xdr:nvCxnSpPr>
      <xdr:spPr>
        <a:xfrm flipV="1">
          <a:off x="3797300" y="9900438"/>
          <a:ext cx="838200" cy="7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7800</xdr:rowOff>
    </xdr:from>
    <xdr:ext cx="599010" cy="259045"/>
    <xdr:sp macro="" textlink="">
      <xdr:nvSpPr>
        <xdr:cNvPr id="119" name="総務費平均値テキスト"/>
        <xdr:cNvSpPr txBox="1"/>
      </xdr:nvSpPr>
      <xdr:spPr>
        <a:xfrm>
          <a:off x="4686300" y="9951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29373</xdr:rowOff>
    </xdr:from>
    <xdr:to>
      <xdr:col>6</xdr:col>
      <xdr:colOff>561975</xdr:colOff>
      <xdr:row>58</xdr:row>
      <xdr:rowOff>130973</xdr:rowOff>
    </xdr:to>
    <xdr:sp macro="" textlink="">
      <xdr:nvSpPr>
        <xdr:cNvPr id="120" name="フローチャート : 判断 119"/>
        <xdr:cNvSpPr/>
      </xdr:nvSpPr>
      <xdr:spPr>
        <a:xfrm>
          <a:off x="4584700" y="9973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26984</xdr:rowOff>
    </xdr:from>
    <xdr:to>
      <xdr:col>5</xdr:col>
      <xdr:colOff>358775</xdr:colOff>
      <xdr:row>58</xdr:row>
      <xdr:rowOff>35064</xdr:rowOff>
    </xdr:to>
    <xdr:cxnSp macro="">
      <xdr:nvCxnSpPr>
        <xdr:cNvPr id="121" name="直線コネクタ 120"/>
        <xdr:cNvCxnSpPr/>
      </xdr:nvCxnSpPr>
      <xdr:spPr>
        <a:xfrm flipV="1">
          <a:off x="2908300" y="9971084"/>
          <a:ext cx="889000" cy="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23892</xdr:rowOff>
    </xdr:from>
    <xdr:to>
      <xdr:col>5</xdr:col>
      <xdr:colOff>409575</xdr:colOff>
      <xdr:row>58</xdr:row>
      <xdr:rowOff>125492</xdr:rowOff>
    </xdr:to>
    <xdr:sp macro="" textlink="">
      <xdr:nvSpPr>
        <xdr:cNvPr id="122" name="フローチャート : 判断 121"/>
        <xdr:cNvSpPr/>
      </xdr:nvSpPr>
      <xdr:spPr>
        <a:xfrm>
          <a:off x="3746500" y="99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116619</xdr:rowOff>
    </xdr:from>
    <xdr:ext cx="599010" cy="259045"/>
    <xdr:sp macro="" textlink="">
      <xdr:nvSpPr>
        <xdr:cNvPr id="123" name="テキスト ボックス 122"/>
        <xdr:cNvSpPr txBox="1"/>
      </xdr:nvSpPr>
      <xdr:spPr>
        <a:xfrm>
          <a:off x="3497794" y="1006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26434</xdr:rowOff>
    </xdr:from>
    <xdr:to>
      <xdr:col>4</xdr:col>
      <xdr:colOff>155575</xdr:colOff>
      <xdr:row>58</xdr:row>
      <xdr:rowOff>35064</xdr:rowOff>
    </xdr:to>
    <xdr:cxnSp macro="">
      <xdr:nvCxnSpPr>
        <xdr:cNvPr id="124" name="直線コネクタ 123"/>
        <xdr:cNvCxnSpPr/>
      </xdr:nvCxnSpPr>
      <xdr:spPr>
        <a:xfrm>
          <a:off x="2019300" y="9970534"/>
          <a:ext cx="889000" cy="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20787</xdr:rowOff>
    </xdr:from>
    <xdr:to>
      <xdr:col>4</xdr:col>
      <xdr:colOff>206375</xdr:colOff>
      <xdr:row>58</xdr:row>
      <xdr:rowOff>122387</xdr:rowOff>
    </xdr:to>
    <xdr:sp macro="" textlink="">
      <xdr:nvSpPr>
        <xdr:cNvPr id="125" name="フローチャート : 判断 124"/>
        <xdr:cNvSpPr/>
      </xdr:nvSpPr>
      <xdr:spPr>
        <a:xfrm>
          <a:off x="2857500" y="996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113514</xdr:rowOff>
    </xdr:from>
    <xdr:ext cx="599010" cy="259045"/>
    <xdr:sp macro="" textlink="">
      <xdr:nvSpPr>
        <xdr:cNvPr id="126" name="テキスト ボックス 125"/>
        <xdr:cNvSpPr txBox="1"/>
      </xdr:nvSpPr>
      <xdr:spPr>
        <a:xfrm>
          <a:off x="2608794" y="10057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135518</xdr:rowOff>
    </xdr:from>
    <xdr:to>
      <xdr:col>2</xdr:col>
      <xdr:colOff>638175</xdr:colOff>
      <xdr:row>58</xdr:row>
      <xdr:rowOff>26434</xdr:rowOff>
    </xdr:to>
    <xdr:cxnSp macro="">
      <xdr:nvCxnSpPr>
        <xdr:cNvPr id="127" name="直線コネクタ 126"/>
        <xdr:cNvCxnSpPr/>
      </xdr:nvCxnSpPr>
      <xdr:spPr>
        <a:xfrm>
          <a:off x="1130300" y="9908168"/>
          <a:ext cx="889000" cy="6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34959</xdr:rowOff>
    </xdr:from>
    <xdr:to>
      <xdr:col>3</xdr:col>
      <xdr:colOff>3175</xdr:colOff>
      <xdr:row>58</xdr:row>
      <xdr:rowOff>136559</xdr:rowOff>
    </xdr:to>
    <xdr:sp macro="" textlink="">
      <xdr:nvSpPr>
        <xdr:cNvPr id="128" name="フローチャート : 判断 127"/>
        <xdr:cNvSpPr/>
      </xdr:nvSpPr>
      <xdr:spPr>
        <a:xfrm>
          <a:off x="1968500" y="997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127686</xdr:rowOff>
    </xdr:from>
    <xdr:ext cx="599010" cy="259045"/>
    <xdr:sp macro="" textlink="">
      <xdr:nvSpPr>
        <xdr:cNvPr id="129" name="テキスト ボックス 128"/>
        <xdr:cNvSpPr txBox="1"/>
      </xdr:nvSpPr>
      <xdr:spPr>
        <a:xfrm>
          <a:off x="1719794" y="1007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29906</xdr:rowOff>
    </xdr:from>
    <xdr:to>
      <xdr:col>1</xdr:col>
      <xdr:colOff>485775</xdr:colOff>
      <xdr:row>58</xdr:row>
      <xdr:rowOff>131506</xdr:rowOff>
    </xdr:to>
    <xdr:sp macro="" textlink="">
      <xdr:nvSpPr>
        <xdr:cNvPr id="130" name="フローチャート : 判断 129"/>
        <xdr:cNvSpPr/>
      </xdr:nvSpPr>
      <xdr:spPr>
        <a:xfrm>
          <a:off x="1079500" y="997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122633</xdr:rowOff>
    </xdr:from>
    <xdr:ext cx="599010" cy="259045"/>
    <xdr:sp macro="" textlink="">
      <xdr:nvSpPr>
        <xdr:cNvPr id="131" name="テキスト ボックス 130"/>
        <xdr:cNvSpPr txBox="1"/>
      </xdr:nvSpPr>
      <xdr:spPr>
        <a:xfrm>
          <a:off x="830794" y="1006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76988</xdr:rowOff>
    </xdr:from>
    <xdr:to>
      <xdr:col>6</xdr:col>
      <xdr:colOff>561975</xdr:colOff>
      <xdr:row>58</xdr:row>
      <xdr:rowOff>7138</xdr:rowOff>
    </xdr:to>
    <xdr:sp macro="" textlink="">
      <xdr:nvSpPr>
        <xdr:cNvPr id="137" name="円/楕円 136"/>
        <xdr:cNvSpPr/>
      </xdr:nvSpPr>
      <xdr:spPr>
        <a:xfrm>
          <a:off x="4584700" y="984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99865</xdr:rowOff>
    </xdr:from>
    <xdr:ext cx="599010" cy="259045"/>
    <xdr:sp macro="" textlink="">
      <xdr:nvSpPr>
        <xdr:cNvPr id="138" name="総務費該当値テキスト"/>
        <xdr:cNvSpPr txBox="1"/>
      </xdr:nvSpPr>
      <xdr:spPr>
        <a:xfrm>
          <a:off x="4686300" y="970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204,379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147634</xdr:rowOff>
    </xdr:from>
    <xdr:to>
      <xdr:col>5</xdr:col>
      <xdr:colOff>409575</xdr:colOff>
      <xdr:row>58</xdr:row>
      <xdr:rowOff>77784</xdr:rowOff>
    </xdr:to>
    <xdr:sp macro="" textlink="">
      <xdr:nvSpPr>
        <xdr:cNvPr id="139" name="円/楕円 138"/>
        <xdr:cNvSpPr/>
      </xdr:nvSpPr>
      <xdr:spPr>
        <a:xfrm>
          <a:off x="3746500" y="992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94311</xdr:rowOff>
    </xdr:from>
    <xdr:ext cx="599010" cy="259045"/>
    <xdr:sp macro="" textlink="">
      <xdr:nvSpPr>
        <xdr:cNvPr id="140" name="テキスト ボックス 139"/>
        <xdr:cNvSpPr txBox="1"/>
      </xdr:nvSpPr>
      <xdr:spPr>
        <a:xfrm>
          <a:off x="3497794" y="9695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148,753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155714</xdr:rowOff>
    </xdr:from>
    <xdr:to>
      <xdr:col>4</xdr:col>
      <xdr:colOff>206375</xdr:colOff>
      <xdr:row>58</xdr:row>
      <xdr:rowOff>85864</xdr:rowOff>
    </xdr:to>
    <xdr:sp macro="" textlink="">
      <xdr:nvSpPr>
        <xdr:cNvPr id="141" name="円/楕円 140"/>
        <xdr:cNvSpPr/>
      </xdr:nvSpPr>
      <xdr:spPr>
        <a:xfrm>
          <a:off x="2857500" y="992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102391</xdr:rowOff>
    </xdr:from>
    <xdr:ext cx="599010" cy="259045"/>
    <xdr:sp macro="" textlink="">
      <xdr:nvSpPr>
        <xdr:cNvPr id="142" name="テキスト ボックス 141"/>
        <xdr:cNvSpPr txBox="1"/>
      </xdr:nvSpPr>
      <xdr:spPr>
        <a:xfrm>
          <a:off x="2608794" y="970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142,391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147084</xdr:rowOff>
    </xdr:from>
    <xdr:to>
      <xdr:col>3</xdr:col>
      <xdr:colOff>3175</xdr:colOff>
      <xdr:row>58</xdr:row>
      <xdr:rowOff>77234</xdr:rowOff>
    </xdr:to>
    <xdr:sp macro="" textlink="">
      <xdr:nvSpPr>
        <xdr:cNvPr id="143" name="円/楕円 142"/>
        <xdr:cNvSpPr/>
      </xdr:nvSpPr>
      <xdr:spPr>
        <a:xfrm>
          <a:off x="1968500" y="991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93761</xdr:rowOff>
    </xdr:from>
    <xdr:ext cx="599010" cy="259045"/>
    <xdr:sp macro="" textlink="">
      <xdr:nvSpPr>
        <xdr:cNvPr id="144" name="テキスト ボックス 143"/>
        <xdr:cNvSpPr txBox="1"/>
      </xdr:nvSpPr>
      <xdr:spPr>
        <a:xfrm>
          <a:off x="1719794" y="969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149,186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84718</xdr:rowOff>
    </xdr:from>
    <xdr:to>
      <xdr:col>1</xdr:col>
      <xdr:colOff>485775</xdr:colOff>
      <xdr:row>58</xdr:row>
      <xdr:rowOff>14868</xdr:rowOff>
    </xdr:to>
    <xdr:sp macro="" textlink="">
      <xdr:nvSpPr>
        <xdr:cNvPr id="145" name="円/楕円 144"/>
        <xdr:cNvSpPr/>
      </xdr:nvSpPr>
      <xdr:spPr>
        <a:xfrm>
          <a:off x="1079500" y="98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31395</xdr:rowOff>
    </xdr:from>
    <xdr:ext cx="599010" cy="259045"/>
    <xdr:sp macro="" textlink="">
      <xdr:nvSpPr>
        <xdr:cNvPr id="146" name="テキスト ボックス 145"/>
        <xdr:cNvSpPr txBox="1"/>
      </xdr:nvSpPr>
      <xdr:spPr>
        <a:xfrm>
          <a:off x="830794" y="963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198,293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103918</xdr:rowOff>
    </xdr:from>
    <xdr:to>
      <xdr:col>6</xdr:col>
      <xdr:colOff>510540</xdr:colOff>
      <xdr:row>78</xdr:row>
      <xdr:rowOff>165173</xdr:rowOff>
    </xdr:to>
    <xdr:cxnSp macro="">
      <xdr:nvCxnSpPr>
        <xdr:cNvPr id="173" name="直線コネクタ 172"/>
        <xdr:cNvCxnSpPr/>
      </xdr:nvCxnSpPr>
      <xdr:spPr>
        <a:xfrm flipV="1">
          <a:off x="4633595" y="12105418"/>
          <a:ext cx="1270" cy="1432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169000</xdr:rowOff>
    </xdr:from>
    <xdr:ext cx="534377" cy="259045"/>
    <xdr:sp macro="" textlink="">
      <xdr:nvSpPr>
        <xdr:cNvPr id="174" name="民生費最小値テキスト"/>
        <xdr:cNvSpPr txBox="1"/>
      </xdr:nvSpPr>
      <xdr:spPr>
        <a:xfrm>
          <a:off x="4686300" y="1354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99,660</a:t>
          </a:r>
          <a:endParaRPr kumimoji="1" lang="ja-JP" altLang="en-US" sz="1000" b="1">
            <a:latin typeface="ＭＳ Ｐゴシック"/>
          </a:endParaRPr>
        </a:p>
      </xdr:txBody>
    </xdr:sp>
    <xdr:clientData/>
  </xdr:oneCellAnchor>
  <xdr:twoCellAnchor>
    <xdr:from>
      <xdr:col>6</xdr:col>
      <xdr:colOff>422275</xdr:colOff>
      <xdr:row>78</xdr:row>
      <xdr:rowOff>165173</xdr:rowOff>
    </xdr:from>
    <xdr:to>
      <xdr:col>6</xdr:col>
      <xdr:colOff>600075</xdr:colOff>
      <xdr:row>78</xdr:row>
      <xdr:rowOff>165173</xdr:rowOff>
    </xdr:to>
    <xdr:cxnSp macro="">
      <xdr:nvCxnSpPr>
        <xdr:cNvPr id="175" name="直線コネクタ 174"/>
        <xdr:cNvCxnSpPr/>
      </xdr:nvCxnSpPr>
      <xdr:spPr>
        <a:xfrm>
          <a:off x="4546600" y="1353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50595</xdr:rowOff>
    </xdr:from>
    <xdr:ext cx="599010" cy="259045"/>
    <xdr:sp macro="" textlink="">
      <xdr:nvSpPr>
        <xdr:cNvPr id="176" name="民生費最大値テキスト"/>
        <xdr:cNvSpPr txBox="1"/>
      </xdr:nvSpPr>
      <xdr:spPr>
        <a:xfrm>
          <a:off x="4686300" y="1188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231,287</a:t>
          </a:r>
          <a:endParaRPr kumimoji="1" lang="ja-JP" altLang="en-US" sz="1000" b="1">
            <a:latin typeface="ＭＳ Ｐゴシック"/>
          </a:endParaRPr>
        </a:p>
      </xdr:txBody>
    </xdr:sp>
    <xdr:clientData/>
  </xdr:oneCellAnchor>
  <xdr:twoCellAnchor>
    <xdr:from>
      <xdr:col>6</xdr:col>
      <xdr:colOff>422275</xdr:colOff>
      <xdr:row>70</xdr:row>
      <xdr:rowOff>103918</xdr:rowOff>
    </xdr:from>
    <xdr:to>
      <xdr:col>6</xdr:col>
      <xdr:colOff>600075</xdr:colOff>
      <xdr:row>70</xdr:row>
      <xdr:rowOff>103918</xdr:rowOff>
    </xdr:to>
    <xdr:cxnSp macro="">
      <xdr:nvCxnSpPr>
        <xdr:cNvPr id="177" name="直線コネクタ 176"/>
        <xdr:cNvCxnSpPr/>
      </xdr:nvCxnSpPr>
      <xdr:spPr>
        <a:xfrm>
          <a:off x="4546600" y="12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103918</xdr:rowOff>
    </xdr:from>
    <xdr:to>
      <xdr:col>6</xdr:col>
      <xdr:colOff>511175</xdr:colOff>
      <xdr:row>70</xdr:row>
      <xdr:rowOff>158249</xdr:rowOff>
    </xdr:to>
    <xdr:cxnSp macro="">
      <xdr:nvCxnSpPr>
        <xdr:cNvPr id="178" name="直線コネクタ 177"/>
        <xdr:cNvCxnSpPr/>
      </xdr:nvCxnSpPr>
      <xdr:spPr>
        <a:xfrm flipV="1">
          <a:off x="3797300" y="12105418"/>
          <a:ext cx="838200" cy="5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11505</xdr:rowOff>
    </xdr:from>
    <xdr:ext cx="599010" cy="259045"/>
    <xdr:sp macro="" textlink="">
      <xdr:nvSpPr>
        <xdr:cNvPr id="179" name="民生費平均値テキスト"/>
        <xdr:cNvSpPr txBox="1"/>
      </xdr:nvSpPr>
      <xdr:spPr>
        <a:xfrm>
          <a:off x="4686300" y="128702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33078</xdr:rowOff>
    </xdr:from>
    <xdr:to>
      <xdr:col>6</xdr:col>
      <xdr:colOff>561975</xdr:colOff>
      <xdr:row>75</xdr:row>
      <xdr:rowOff>134678</xdr:rowOff>
    </xdr:to>
    <xdr:sp macro="" textlink="">
      <xdr:nvSpPr>
        <xdr:cNvPr id="180" name="フローチャート : 判断 179"/>
        <xdr:cNvSpPr/>
      </xdr:nvSpPr>
      <xdr:spPr>
        <a:xfrm>
          <a:off x="45847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158249</xdr:rowOff>
    </xdr:from>
    <xdr:to>
      <xdr:col>5</xdr:col>
      <xdr:colOff>358775</xdr:colOff>
      <xdr:row>71</xdr:row>
      <xdr:rowOff>11912</xdr:rowOff>
    </xdr:to>
    <xdr:cxnSp macro="">
      <xdr:nvCxnSpPr>
        <xdr:cNvPr id="181" name="直線コネクタ 180"/>
        <xdr:cNvCxnSpPr/>
      </xdr:nvCxnSpPr>
      <xdr:spPr>
        <a:xfrm flipV="1">
          <a:off x="2908300" y="12159749"/>
          <a:ext cx="889000" cy="2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148217</xdr:rowOff>
    </xdr:from>
    <xdr:to>
      <xdr:col>5</xdr:col>
      <xdr:colOff>409575</xdr:colOff>
      <xdr:row>75</xdr:row>
      <xdr:rowOff>78367</xdr:rowOff>
    </xdr:to>
    <xdr:sp macro="" textlink="">
      <xdr:nvSpPr>
        <xdr:cNvPr id="182" name="フローチャート : 判断 181"/>
        <xdr:cNvSpPr/>
      </xdr:nvSpPr>
      <xdr:spPr>
        <a:xfrm>
          <a:off x="3746500" y="128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69494</xdr:rowOff>
    </xdr:from>
    <xdr:ext cx="599010" cy="259045"/>
    <xdr:sp macro="" textlink="">
      <xdr:nvSpPr>
        <xdr:cNvPr id="183" name="テキスト ボックス 182"/>
        <xdr:cNvSpPr txBox="1"/>
      </xdr:nvSpPr>
      <xdr:spPr>
        <a:xfrm>
          <a:off x="3497794" y="1292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11912</xdr:rowOff>
    </xdr:from>
    <xdr:to>
      <xdr:col>4</xdr:col>
      <xdr:colOff>155575</xdr:colOff>
      <xdr:row>71</xdr:row>
      <xdr:rowOff>49207</xdr:rowOff>
    </xdr:to>
    <xdr:cxnSp macro="">
      <xdr:nvCxnSpPr>
        <xdr:cNvPr id="184" name="直線コネクタ 183"/>
        <xdr:cNvCxnSpPr/>
      </xdr:nvCxnSpPr>
      <xdr:spPr>
        <a:xfrm flipV="1">
          <a:off x="2019300" y="12184862"/>
          <a:ext cx="889000" cy="3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124246</xdr:rowOff>
    </xdr:from>
    <xdr:to>
      <xdr:col>4</xdr:col>
      <xdr:colOff>206375</xdr:colOff>
      <xdr:row>76</xdr:row>
      <xdr:rowOff>54397</xdr:rowOff>
    </xdr:to>
    <xdr:sp macro="" textlink="">
      <xdr:nvSpPr>
        <xdr:cNvPr id="185" name="フローチャート : 判断 184"/>
        <xdr:cNvSpPr/>
      </xdr:nvSpPr>
      <xdr:spPr>
        <a:xfrm>
          <a:off x="2857500" y="129829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45524</xdr:rowOff>
    </xdr:from>
    <xdr:ext cx="599010" cy="259045"/>
    <xdr:sp macro="" textlink="">
      <xdr:nvSpPr>
        <xdr:cNvPr id="186" name="テキスト ボックス 185"/>
        <xdr:cNvSpPr txBox="1"/>
      </xdr:nvSpPr>
      <xdr:spPr>
        <a:xfrm>
          <a:off x="2608794" y="13075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434975</xdr:colOff>
      <xdr:row>69</xdr:row>
      <xdr:rowOff>129413</xdr:rowOff>
    </xdr:from>
    <xdr:to>
      <xdr:col>2</xdr:col>
      <xdr:colOff>638175</xdr:colOff>
      <xdr:row>71</xdr:row>
      <xdr:rowOff>49207</xdr:rowOff>
    </xdr:to>
    <xdr:cxnSp macro="">
      <xdr:nvCxnSpPr>
        <xdr:cNvPr id="187" name="直線コネクタ 186"/>
        <xdr:cNvCxnSpPr/>
      </xdr:nvCxnSpPr>
      <xdr:spPr>
        <a:xfrm>
          <a:off x="1130300" y="11959463"/>
          <a:ext cx="889000" cy="26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149588</xdr:rowOff>
    </xdr:from>
    <xdr:to>
      <xdr:col>3</xdr:col>
      <xdr:colOff>3175</xdr:colOff>
      <xdr:row>76</xdr:row>
      <xdr:rowOff>79738</xdr:rowOff>
    </xdr:to>
    <xdr:sp macro="" textlink="">
      <xdr:nvSpPr>
        <xdr:cNvPr id="188" name="フローチャート : 判断 187"/>
        <xdr:cNvSpPr/>
      </xdr:nvSpPr>
      <xdr:spPr>
        <a:xfrm>
          <a:off x="1968500" y="1300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70865</xdr:rowOff>
    </xdr:from>
    <xdr:ext cx="599010" cy="259045"/>
    <xdr:sp macro="" textlink="">
      <xdr:nvSpPr>
        <xdr:cNvPr id="189" name="テキスト ボックス 188"/>
        <xdr:cNvSpPr txBox="1"/>
      </xdr:nvSpPr>
      <xdr:spPr>
        <a:xfrm>
          <a:off x="1719794" y="1310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5787</xdr:rowOff>
    </xdr:from>
    <xdr:to>
      <xdr:col>1</xdr:col>
      <xdr:colOff>485775</xdr:colOff>
      <xdr:row>76</xdr:row>
      <xdr:rowOff>107387</xdr:rowOff>
    </xdr:to>
    <xdr:sp macro="" textlink="">
      <xdr:nvSpPr>
        <xdr:cNvPr id="190" name="フローチャート : 判断 189"/>
        <xdr:cNvSpPr/>
      </xdr:nvSpPr>
      <xdr:spPr>
        <a:xfrm>
          <a:off x="1079500" y="1303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98514</xdr:rowOff>
    </xdr:from>
    <xdr:ext cx="599010" cy="259045"/>
    <xdr:sp macro="" textlink="">
      <xdr:nvSpPr>
        <xdr:cNvPr id="191" name="テキスト ボックス 190"/>
        <xdr:cNvSpPr txBox="1"/>
      </xdr:nvSpPr>
      <xdr:spPr>
        <a:xfrm>
          <a:off x="830794" y="1312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141,135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70</xdr:row>
      <xdr:rowOff>53118</xdr:rowOff>
    </xdr:from>
    <xdr:to>
      <xdr:col>6</xdr:col>
      <xdr:colOff>561975</xdr:colOff>
      <xdr:row>70</xdr:row>
      <xdr:rowOff>154718</xdr:rowOff>
    </xdr:to>
    <xdr:sp macro="" textlink="">
      <xdr:nvSpPr>
        <xdr:cNvPr id="197" name="円/楕円 196"/>
        <xdr:cNvSpPr/>
      </xdr:nvSpPr>
      <xdr:spPr>
        <a:xfrm>
          <a:off x="4584700" y="120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6145</xdr:rowOff>
    </xdr:from>
    <xdr:ext cx="599010" cy="259045"/>
    <xdr:sp macro="" textlink="">
      <xdr:nvSpPr>
        <xdr:cNvPr id="198" name="民生費該当値テキスト"/>
        <xdr:cNvSpPr txBox="1"/>
      </xdr:nvSpPr>
      <xdr:spPr>
        <a:xfrm>
          <a:off x="4686300" y="1200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231,287</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107449</xdr:rowOff>
    </xdr:from>
    <xdr:to>
      <xdr:col>5</xdr:col>
      <xdr:colOff>409575</xdr:colOff>
      <xdr:row>71</xdr:row>
      <xdr:rowOff>37599</xdr:rowOff>
    </xdr:to>
    <xdr:sp macro="" textlink="">
      <xdr:nvSpPr>
        <xdr:cNvPr id="199" name="円/楕円 198"/>
        <xdr:cNvSpPr/>
      </xdr:nvSpPr>
      <xdr:spPr>
        <a:xfrm>
          <a:off x="3746500" y="1210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69</xdr:row>
      <xdr:rowOff>54126</xdr:rowOff>
    </xdr:from>
    <xdr:ext cx="599010" cy="259045"/>
    <xdr:sp macro="" textlink="">
      <xdr:nvSpPr>
        <xdr:cNvPr id="200" name="テキスト ボックス 199"/>
        <xdr:cNvSpPr txBox="1"/>
      </xdr:nvSpPr>
      <xdr:spPr>
        <a:xfrm>
          <a:off x="3497794" y="1188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226,296</a:t>
          </a:r>
          <a:endParaRPr kumimoji="1" lang="ja-JP" altLang="en-US" sz="1000" b="1">
            <a:solidFill>
              <a:srgbClr val="FF0000"/>
            </a:solidFill>
            <a:latin typeface="ＭＳ Ｐゴシック"/>
          </a:endParaRPr>
        </a:p>
      </xdr:txBody>
    </xdr:sp>
    <xdr:clientData/>
  </xdr:oneCellAnchor>
  <xdr:twoCellAnchor>
    <xdr:from>
      <xdr:col>4</xdr:col>
      <xdr:colOff>104775</xdr:colOff>
      <xdr:row>70</xdr:row>
      <xdr:rowOff>132562</xdr:rowOff>
    </xdr:from>
    <xdr:to>
      <xdr:col>4</xdr:col>
      <xdr:colOff>206375</xdr:colOff>
      <xdr:row>71</xdr:row>
      <xdr:rowOff>62712</xdr:rowOff>
    </xdr:to>
    <xdr:sp macro="" textlink="">
      <xdr:nvSpPr>
        <xdr:cNvPr id="201" name="円/楕円 200"/>
        <xdr:cNvSpPr/>
      </xdr:nvSpPr>
      <xdr:spPr>
        <a:xfrm>
          <a:off x="2857500" y="1213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69</xdr:row>
      <xdr:rowOff>79239</xdr:rowOff>
    </xdr:from>
    <xdr:ext cx="599010" cy="259045"/>
    <xdr:sp macro="" textlink="">
      <xdr:nvSpPr>
        <xdr:cNvPr id="202" name="テキスト ボックス 201"/>
        <xdr:cNvSpPr txBox="1"/>
      </xdr:nvSpPr>
      <xdr:spPr>
        <a:xfrm>
          <a:off x="2608794" y="11909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223,989</a:t>
          </a:r>
          <a:endParaRPr kumimoji="1" lang="ja-JP" altLang="en-US" sz="1000" b="1">
            <a:solidFill>
              <a:srgbClr val="FF0000"/>
            </a:solidFill>
            <a:latin typeface="ＭＳ Ｐゴシック"/>
          </a:endParaRPr>
        </a:p>
      </xdr:txBody>
    </xdr:sp>
    <xdr:clientData/>
  </xdr:oneCellAnchor>
  <xdr:twoCellAnchor>
    <xdr:from>
      <xdr:col>2</xdr:col>
      <xdr:colOff>587375</xdr:colOff>
      <xdr:row>70</xdr:row>
      <xdr:rowOff>169857</xdr:rowOff>
    </xdr:from>
    <xdr:to>
      <xdr:col>3</xdr:col>
      <xdr:colOff>3175</xdr:colOff>
      <xdr:row>71</xdr:row>
      <xdr:rowOff>100007</xdr:rowOff>
    </xdr:to>
    <xdr:sp macro="" textlink="">
      <xdr:nvSpPr>
        <xdr:cNvPr id="203" name="円/楕円 202"/>
        <xdr:cNvSpPr/>
      </xdr:nvSpPr>
      <xdr:spPr>
        <a:xfrm>
          <a:off x="1968500" y="1217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69</xdr:row>
      <xdr:rowOff>116534</xdr:rowOff>
    </xdr:from>
    <xdr:ext cx="599010" cy="259045"/>
    <xdr:sp macro="" textlink="">
      <xdr:nvSpPr>
        <xdr:cNvPr id="204" name="テキスト ボックス 203"/>
        <xdr:cNvSpPr txBox="1"/>
      </xdr:nvSpPr>
      <xdr:spPr>
        <a:xfrm>
          <a:off x="1719794" y="1194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220,563</a:t>
          </a:r>
          <a:endParaRPr kumimoji="1" lang="ja-JP" altLang="en-US" sz="1000" b="1">
            <a:solidFill>
              <a:srgbClr val="FF0000"/>
            </a:solidFill>
            <a:latin typeface="ＭＳ Ｐゴシック"/>
          </a:endParaRPr>
        </a:p>
      </xdr:txBody>
    </xdr:sp>
    <xdr:clientData/>
  </xdr:oneCellAnchor>
  <xdr:twoCellAnchor>
    <xdr:from>
      <xdr:col>1</xdr:col>
      <xdr:colOff>384175</xdr:colOff>
      <xdr:row>69</xdr:row>
      <xdr:rowOff>78613</xdr:rowOff>
    </xdr:from>
    <xdr:to>
      <xdr:col>1</xdr:col>
      <xdr:colOff>485775</xdr:colOff>
      <xdr:row>70</xdr:row>
      <xdr:rowOff>8763</xdr:rowOff>
    </xdr:to>
    <xdr:sp macro="" textlink="">
      <xdr:nvSpPr>
        <xdr:cNvPr id="205" name="円/楕円 204"/>
        <xdr:cNvSpPr/>
      </xdr:nvSpPr>
      <xdr:spPr>
        <a:xfrm>
          <a:off x="1079500" y="1190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68</xdr:row>
      <xdr:rowOff>25290</xdr:rowOff>
    </xdr:from>
    <xdr:ext cx="599010" cy="259045"/>
    <xdr:sp macro="" textlink="">
      <xdr:nvSpPr>
        <xdr:cNvPr id="206" name="テキスト ボックス 205"/>
        <xdr:cNvSpPr txBox="1"/>
      </xdr:nvSpPr>
      <xdr:spPr>
        <a:xfrm>
          <a:off x="830794" y="1168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244,695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136970</xdr:rowOff>
    </xdr:from>
    <xdr:to>
      <xdr:col>6</xdr:col>
      <xdr:colOff>510540</xdr:colOff>
      <xdr:row>97</xdr:row>
      <xdr:rowOff>116332</xdr:rowOff>
    </xdr:to>
    <xdr:cxnSp macro="">
      <xdr:nvCxnSpPr>
        <xdr:cNvPr id="230" name="直線コネクタ 229"/>
        <xdr:cNvCxnSpPr/>
      </xdr:nvCxnSpPr>
      <xdr:spPr>
        <a:xfrm flipV="1">
          <a:off x="4633595" y="15396020"/>
          <a:ext cx="1270" cy="1350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120159</xdr:rowOff>
    </xdr:from>
    <xdr:ext cx="534377" cy="259045"/>
    <xdr:sp macro="" textlink="">
      <xdr:nvSpPr>
        <xdr:cNvPr id="231" name="衛生費最小値テキスト"/>
        <xdr:cNvSpPr txBox="1"/>
      </xdr:nvSpPr>
      <xdr:spPr>
        <a:xfrm>
          <a:off x="4686300"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a:t>
          </a:r>
          <a:endParaRPr kumimoji="1" lang="ja-JP" altLang="en-US" sz="1000" b="1">
            <a:latin typeface="ＭＳ Ｐゴシック"/>
          </a:endParaRPr>
        </a:p>
      </xdr:txBody>
    </xdr:sp>
    <xdr:clientData/>
  </xdr:oneCellAnchor>
  <xdr:twoCellAnchor>
    <xdr:from>
      <xdr:col>6</xdr:col>
      <xdr:colOff>422275</xdr:colOff>
      <xdr:row>97</xdr:row>
      <xdr:rowOff>116332</xdr:rowOff>
    </xdr:from>
    <xdr:to>
      <xdr:col>6</xdr:col>
      <xdr:colOff>600075</xdr:colOff>
      <xdr:row>97</xdr:row>
      <xdr:rowOff>116332</xdr:rowOff>
    </xdr:to>
    <xdr:cxnSp macro="">
      <xdr:nvCxnSpPr>
        <xdr:cNvPr id="232" name="直線コネクタ 231"/>
        <xdr:cNvCxnSpPr/>
      </xdr:nvCxnSpPr>
      <xdr:spPr>
        <a:xfrm>
          <a:off x="4546600" y="1674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83647</xdr:rowOff>
    </xdr:from>
    <xdr:ext cx="599010" cy="259045"/>
    <xdr:sp macro="" textlink="">
      <xdr:nvSpPr>
        <xdr:cNvPr id="233" name="衛生費最大値テキスト"/>
        <xdr:cNvSpPr txBox="1"/>
      </xdr:nvSpPr>
      <xdr:spPr>
        <a:xfrm>
          <a:off x="4686300" y="1517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127,715</a:t>
          </a:r>
          <a:endParaRPr kumimoji="1" lang="ja-JP" altLang="en-US" sz="1000" b="1">
            <a:latin typeface="ＭＳ Ｐゴシック"/>
          </a:endParaRPr>
        </a:p>
      </xdr:txBody>
    </xdr:sp>
    <xdr:clientData/>
  </xdr:oneCellAnchor>
  <xdr:twoCellAnchor>
    <xdr:from>
      <xdr:col>6</xdr:col>
      <xdr:colOff>422275</xdr:colOff>
      <xdr:row>89</xdr:row>
      <xdr:rowOff>136970</xdr:rowOff>
    </xdr:from>
    <xdr:to>
      <xdr:col>6</xdr:col>
      <xdr:colOff>600075</xdr:colOff>
      <xdr:row>89</xdr:row>
      <xdr:rowOff>136970</xdr:rowOff>
    </xdr:to>
    <xdr:cxnSp macro="">
      <xdr:nvCxnSpPr>
        <xdr:cNvPr id="234" name="直線コネクタ 233"/>
        <xdr:cNvCxnSpPr/>
      </xdr:nvCxnSpPr>
      <xdr:spPr>
        <a:xfrm>
          <a:off x="4546600" y="1539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149034</xdr:rowOff>
    </xdr:from>
    <xdr:to>
      <xdr:col>6</xdr:col>
      <xdr:colOff>511175</xdr:colOff>
      <xdr:row>90</xdr:row>
      <xdr:rowOff>156463</xdr:rowOff>
    </xdr:to>
    <xdr:cxnSp macro="">
      <xdr:nvCxnSpPr>
        <xdr:cNvPr id="235" name="直線コネクタ 234"/>
        <xdr:cNvCxnSpPr/>
      </xdr:nvCxnSpPr>
      <xdr:spPr>
        <a:xfrm>
          <a:off x="3797300" y="15579534"/>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101973</xdr:rowOff>
    </xdr:from>
    <xdr:ext cx="534377" cy="259045"/>
    <xdr:sp macro="" textlink="">
      <xdr:nvSpPr>
        <xdr:cNvPr id="236" name="衛生費平均値テキスト"/>
        <xdr:cNvSpPr txBox="1"/>
      </xdr:nvSpPr>
      <xdr:spPr>
        <a:xfrm>
          <a:off x="4686300" y="16218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123546</xdr:rowOff>
    </xdr:from>
    <xdr:to>
      <xdr:col>6</xdr:col>
      <xdr:colOff>561975</xdr:colOff>
      <xdr:row>95</xdr:row>
      <xdr:rowOff>53696</xdr:rowOff>
    </xdr:to>
    <xdr:sp macro="" textlink="">
      <xdr:nvSpPr>
        <xdr:cNvPr id="237" name="フローチャート : 判断 236"/>
        <xdr:cNvSpPr/>
      </xdr:nvSpPr>
      <xdr:spPr>
        <a:xfrm>
          <a:off x="4584700" y="16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132486</xdr:rowOff>
    </xdr:from>
    <xdr:to>
      <xdr:col>5</xdr:col>
      <xdr:colOff>358775</xdr:colOff>
      <xdr:row>90</xdr:row>
      <xdr:rowOff>149034</xdr:rowOff>
    </xdr:to>
    <xdr:cxnSp macro="">
      <xdr:nvCxnSpPr>
        <xdr:cNvPr id="238" name="直線コネクタ 237"/>
        <xdr:cNvCxnSpPr/>
      </xdr:nvCxnSpPr>
      <xdr:spPr>
        <a:xfrm>
          <a:off x="2908300" y="15562986"/>
          <a:ext cx="889000" cy="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80887</xdr:rowOff>
    </xdr:from>
    <xdr:to>
      <xdr:col>5</xdr:col>
      <xdr:colOff>409575</xdr:colOff>
      <xdr:row>95</xdr:row>
      <xdr:rowOff>11037</xdr:rowOff>
    </xdr:to>
    <xdr:sp macro="" textlink="">
      <xdr:nvSpPr>
        <xdr:cNvPr id="239" name="フローチャート : 判断 238"/>
        <xdr:cNvSpPr/>
      </xdr:nvSpPr>
      <xdr:spPr>
        <a:xfrm>
          <a:off x="3746500" y="1619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2164</xdr:rowOff>
    </xdr:from>
    <xdr:ext cx="534377" cy="259045"/>
    <xdr:sp macro="" textlink="">
      <xdr:nvSpPr>
        <xdr:cNvPr id="240" name="テキスト ボックス 239"/>
        <xdr:cNvSpPr txBox="1"/>
      </xdr:nvSpPr>
      <xdr:spPr>
        <a:xfrm>
          <a:off x="3530111" y="162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2</xdr:col>
      <xdr:colOff>638175</xdr:colOff>
      <xdr:row>90</xdr:row>
      <xdr:rowOff>132486</xdr:rowOff>
    </xdr:from>
    <xdr:to>
      <xdr:col>4</xdr:col>
      <xdr:colOff>155575</xdr:colOff>
      <xdr:row>90</xdr:row>
      <xdr:rowOff>136970</xdr:rowOff>
    </xdr:to>
    <xdr:cxnSp macro="">
      <xdr:nvCxnSpPr>
        <xdr:cNvPr id="241" name="直線コネクタ 240"/>
        <xdr:cNvCxnSpPr/>
      </xdr:nvCxnSpPr>
      <xdr:spPr>
        <a:xfrm flipV="1">
          <a:off x="2019300" y="15562986"/>
          <a:ext cx="889000" cy="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84289</xdr:rowOff>
    </xdr:from>
    <xdr:to>
      <xdr:col>4</xdr:col>
      <xdr:colOff>206375</xdr:colOff>
      <xdr:row>95</xdr:row>
      <xdr:rowOff>14439</xdr:rowOff>
    </xdr:to>
    <xdr:sp macro="" textlink="">
      <xdr:nvSpPr>
        <xdr:cNvPr id="242" name="フローチャート : 判断 241"/>
        <xdr:cNvSpPr/>
      </xdr:nvSpPr>
      <xdr:spPr>
        <a:xfrm>
          <a:off x="2857500" y="1620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5566</xdr:rowOff>
    </xdr:from>
    <xdr:ext cx="534377" cy="259045"/>
    <xdr:sp macro="" textlink="">
      <xdr:nvSpPr>
        <xdr:cNvPr id="243" name="テキスト ボックス 242"/>
        <xdr:cNvSpPr txBox="1"/>
      </xdr:nvSpPr>
      <xdr:spPr>
        <a:xfrm>
          <a:off x="2641111" y="1629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434975</xdr:colOff>
      <xdr:row>90</xdr:row>
      <xdr:rowOff>64288</xdr:rowOff>
    </xdr:from>
    <xdr:to>
      <xdr:col>2</xdr:col>
      <xdr:colOff>638175</xdr:colOff>
      <xdr:row>90</xdr:row>
      <xdr:rowOff>136970</xdr:rowOff>
    </xdr:to>
    <xdr:cxnSp macro="">
      <xdr:nvCxnSpPr>
        <xdr:cNvPr id="244" name="直線コネクタ 243"/>
        <xdr:cNvCxnSpPr/>
      </xdr:nvCxnSpPr>
      <xdr:spPr>
        <a:xfrm>
          <a:off x="1130300" y="15494788"/>
          <a:ext cx="889000" cy="7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61607</xdr:rowOff>
    </xdr:from>
    <xdr:to>
      <xdr:col>3</xdr:col>
      <xdr:colOff>3175</xdr:colOff>
      <xdr:row>94</xdr:row>
      <xdr:rowOff>163207</xdr:rowOff>
    </xdr:to>
    <xdr:sp macro="" textlink="">
      <xdr:nvSpPr>
        <xdr:cNvPr id="245" name="フローチャート : 判断 244"/>
        <xdr:cNvSpPr/>
      </xdr:nvSpPr>
      <xdr:spPr>
        <a:xfrm>
          <a:off x="1968500" y="1617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154334</xdr:rowOff>
    </xdr:from>
    <xdr:ext cx="534377" cy="259045"/>
    <xdr:sp macro="" textlink="">
      <xdr:nvSpPr>
        <xdr:cNvPr id="246" name="テキスト ボックス 245"/>
        <xdr:cNvSpPr txBox="1"/>
      </xdr:nvSpPr>
      <xdr:spPr>
        <a:xfrm>
          <a:off x="1752111" y="1627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twoCellAnchor>
    <xdr:from>
      <xdr:col>1</xdr:col>
      <xdr:colOff>384175</xdr:colOff>
      <xdr:row>93</xdr:row>
      <xdr:rowOff>130136</xdr:rowOff>
    </xdr:from>
    <xdr:to>
      <xdr:col>1</xdr:col>
      <xdr:colOff>485775</xdr:colOff>
      <xdr:row>94</xdr:row>
      <xdr:rowOff>60286</xdr:rowOff>
    </xdr:to>
    <xdr:sp macro="" textlink="">
      <xdr:nvSpPr>
        <xdr:cNvPr id="247" name="フローチャート : 判断 246"/>
        <xdr:cNvSpPr/>
      </xdr:nvSpPr>
      <xdr:spPr>
        <a:xfrm>
          <a:off x="1079500" y="1607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51413</xdr:rowOff>
    </xdr:from>
    <xdr:ext cx="534377" cy="259045"/>
    <xdr:sp macro="" textlink="">
      <xdr:nvSpPr>
        <xdr:cNvPr id="248" name="テキスト ボックス 247"/>
        <xdr:cNvSpPr txBox="1"/>
      </xdr:nvSpPr>
      <xdr:spPr>
        <a:xfrm>
          <a:off x="863111" y="1616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105663</xdr:rowOff>
    </xdr:from>
    <xdr:to>
      <xdr:col>6</xdr:col>
      <xdr:colOff>561975</xdr:colOff>
      <xdr:row>91</xdr:row>
      <xdr:rowOff>35813</xdr:rowOff>
    </xdr:to>
    <xdr:sp macro="" textlink="">
      <xdr:nvSpPr>
        <xdr:cNvPr id="254" name="円/楕円 253"/>
        <xdr:cNvSpPr/>
      </xdr:nvSpPr>
      <xdr:spPr>
        <a:xfrm>
          <a:off x="4584700" y="1553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128540</xdr:rowOff>
    </xdr:from>
    <xdr:ext cx="599010" cy="259045"/>
    <xdr:sp macro="" textlink="">
      <xdr:nvSpPr>
        <xdr:cNvPr id="255" name="衛生費該当値テキスト"/>
        <xdr:cNvSpPr txBox="1"/>
      </xdr:nvSpPr>
      <xdr:spPr>
        <a:xfrm>
          <a:off x="4686300" y="153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112,680</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98234</xdr:rowOff>
    </xdr:from>
    <xdr:to>
      <xdr:col>5</xdr:col>
      <xdr:colOff>409575</xdr:colOff>
      <xdr:row>91</xdr:row>
      <xdr:rowOff>28384</xdr:rowOff>
    </xdr:to>
    <xdr:sp macro="" textlink="">
      <xdr:nvSpPr>
        <xdr:cNvPr id="256" name="円/楕円 255"/>
        <xdr:cNvSpPr/>
      </xdr:nvSpPr>
      <xdr:spPr>
        <a:xfrm>
          <a:off x="3746500" y="155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44911</xdr:rowOff>
    </xdr:from>
    <xdr:ext cx="599010" cy="259045"/>
    <xdr:sp macro="" textlink="">
      <xdr:nvSpPr>
        <xdr:cNvPr id="257" name="テキスト ボックス 256"/>
        <xdr:cNvSpPr txBox="1"/>
      </xdr:nvSpPr>
      <xdr:spPr>
        <a:xfrm>
          <a:off x="3497794" y="15303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113,265</a:t>
          </a:r>
          <a:endParaRPr kumimoji="1" lang="ja-JP" altLang="en-US" sz="1000" b="1">
            <a:solidFill>
              <a:srgbClr val="FF0000"/>
            </a:solidFill>
            <a:latin typeface="ＭＳ Ｐゴシック"/>
          </a:endParaRPr>
        </a:p>
      </xdr:txBody>
    </xdr:sp>
    <xdr:clientData/>
  </xdr:oneCellAnchor>
  <xdr:twoCellAnchor>
    <xdr:from>
      <xdr:col>4</xdr:col>
      <xdr:colOff>104775</xdr:colOff>
      <xdr:row>90</xdr:row>
      <xdr:rowOff>81686</xdr:rowOff>
    </xdr:from>
    <xdr:to>
      <xdr:col>4</xdr:col>
      <xdr:colOff>206375</xdr:colOff>
      <xdr:row>91</xdr:row>
      <xdr:rowOff>11836</xdr:rowOff>
    </xdr:to>
    <xdr:sp macro="" textlink="">
      <xdr:nvSpPr>
        <xdr:cNvPr id="258" name="円/楕円 257"/>
        <xdr:cNvSpPr/>
      </xdr:nvSpPr>
      <xdr:spPr>
        <a:xfrm>
          <a:off x="2857500" y="1551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89</xdr:row>
      <xdr:rowOff>28363</xdr:rowOff>
    </xdr:from>
    <xdr:ext cx="599010" cy="259045"/>
    <xdr:sp macro="" textlink="">
      <xdr:nvSpPr>
        <xdr:cNvPr id="259" name="テキスト ボックス 258"/>
        <xdr:cNvSpPr txBox="1"/>
      </xdr:nvSpPr>
      <xdr:spPr>
        <a:xfrm>
          <a:off x="2608794" y="15287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114,568</a:t>
          </a:r>
          <a:endParaRPr kumimoji="1" lang="ja-JP" altLang="en-US" sz="1000" b="1">
            <a:solidFill>
              <a:srgbClr val="FF0000"/>
            </a:solidFill>
            <a:latin typeface="ＭＳ Ｐゴシック"/>
          </a:endParaRPr>
        </a:p>
      </xdr:txBody>
    </xdr:sp>
    <xdr:clientData/>
  </xdr:oneCellAnchor>
  <xdr:twoCellAnchor>
    <xdr:from>
      <xdr:col>2</xdr:col>
      <xdr:colOff>587375</xdr:colOff>
      <xdr:row>90</xdr:row>
      <xdr:rowOff>86170</xdr:rowOff>
    </xdr:from>
    <xdr:to>
      <xdr:col>3</xdr:col>
      <xdr:colOff>3175</xdr:colOff>
      <xdr:row>91</xdr:row>
      <xdr:rowOff>16320</xdr:rowOff>
    </xdr:to>
    <xdr:sp macro="" textlink="">
      <xdr:nvSpPr>
        <xdr:cNvPr id="260" name="円/楕円 259"/>
        <xdr:cNvSpPr/>
      </xdr:nvSpPr>
      <xdr:spPr>
        <a:xfrm>
          <a:off x="1968500" y="1551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89</xdr:row>
      <xdr:rowOff>32847</xdr:rowOff>
    </xdr:from>
    <xdr:ext cx="599010" cy="259045"/>
    <xdr:sp macro="" textlink="">
      <xdr:nvSpPr>
        <xdr:cNvPr id="261" name="テキスト ボックス 260"/>
        <xdr:cNvSpPr txBox="1"/>
      </xdr:nvSpPr>
      <xdr:spPr>
        <a:xfrm>
          <a:off x="1719794" y="1529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114,215</a:t>
          </a:r>
          <a:endParaRPr kumimoji="1" lang="ja-JP" altLang="en-US" sz="1000" b="1">
            <a:solidFill>
              <a:srgbClr val="FF0000"/>
            </a:solidFill>
            <a:latin typeface="ＭＳ Ｐゴシック"/>
          </a:endParaRPr>
        </a:p>
      </xdr:txBody>
    </xdr:sp>
    <xdr:clientData/>
  </xdr:oneCellAnchor>
  <xdr:twoCellAnchor>
    <xdr:from>
      <xdr:col>1</xdr:col>
      <xdr:colOff>384175</xdr:colOff>
      <xdr:row>90</xdr:row>
      <xdr:rowOff>13488</xdr:rowOff>
    </xdr:from>
    <xdr:to>
      <xdr:col>1</xdr:col>
      <xdr:colOff>485775</xdr:colOff>
      <xdr:row>90</xdr:row>
      <xdr:rowOff>115088</xdr:rowOff>
    </xdr:to>
    <xdr:sp macro="" textlink="">
      <xdr:nvSpPr>
        <xdr:cNvPr id="262" name="円/楕円 261"/>
        <xdr:cNvSpPr/>
      </xdr:nvSpPr>
      <xdr:spPr>
        <a:xfrm>
          <a:off x="1079500" y="1544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88</xdr:row>
      <xdr:rowOff>131615</xdr:rowOff>
    </xdr:from>
    <xdr:ext cx="599010" cy="259045"/>
    <xdr:sp macro="" textlink="">
      <xdr:nvSpPr>
        <xdr:cNvPr id="263" name="テキスト ボックス 262"/>
        <xdr:cNvSpPr txBox="1"/>
      </xdr:nvSpPr>
      <xdr:spPr>
        <a:xfrm>
          <a:off x="830794" y="15219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67818</xdr:rowOff>
    </xdr:from>
    <xdr:to>
      <xdr:col>15</xdr:col>
      <xdr:colOff>180340</xdr:colOff>
      <xdr:row>39</xdr:row>
      <xdr:rowOff>44450</xdr:rowOff>
    </xdr:to>
    <xdr:cxnSp macro="">
      <xdr:nvCxnSpPr>
        <xdr:cNvPr id="287" name="直線コネクタ 286"/>
        <xdr:cNvCxnSpPr/>
      </xdr:nvCxnSpPr>
      <xdr:spPr>
        <a:xfrm flipV="1">
          <a:off x="10475595" y="5211318"/>
          <a:ext cx="1270" cy="1519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14495</xdr:rowOff>
    </xdr:from>
    <xdr:ext cx="534377" cy="259045"/>
    <xdr:sp macro="" textlink="">
      <xdr:nvSpPr>
        <xdr:cNvPr id="290" name="労働費最大値テキスト"/>
        <xdr:cNvSpPr txBox="1"/>
      </xdr:nvSpPr>
      <xdr:spPr>
        <a:xfrm>
          <a:off x="10528300" y="49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11,966</a:t>
          </a:r>
          <a:endParaRPr kumimoji="1" lang="ja-JP" altLang="en-US" sz="1000" b="1">
            <a:latin typeface="ＭＳ Ｐゴシック"/>
          </a:endParaRPr>
        </a:p>
      </xdr:txBody>
    </xdr:sp>
    <xdr:clientData/>
  </xdr:oneCellAnchor>
  <xdr:twoCellAnchor>
    <xdr:from>
      <xdr:col>15</xdr:col>
      <xdr:colOff>92075</xdr:colOff>
      <xdr:row>30</xdr:row>
      <xdr:rowOff>67818</xdr:rowOff>
    </xdr:from>
    <xdr:to>
      <xdr:col>15</xdr:col>
      <xdr:colOff>269875</xdr:colOff>
      <xdr:row>30</xdr:row>
      <xdr:rowOff>67818</xdr:rowOff>
    </xdr:to>
    <xdr:cxnSp macro="">
      <xdr:nvCxnSpPr>
        <xdr:cNvPr id="291" name="直線コネクタ 290"/>
        <xdr:cNvCxnSpPr/>
      </xdr:nvCxnSpPr>
      <xdr:spPr>
        <a:xfrm>
          <a:off x="10388600" y="52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12065</xdr:rowOff>
    </xdr:from>
    <xdr:to>
      <xdr:col>15</xdr:col>
      <xdr:colOff>180975</xdr:colOff>
      <xdr:row>39</xdr:row>
      <xdr:rowOff>13208</xdr:rowOff>
    </xdr:to>
    <xdr:cxnSp macro="">
      <xdr:nvCxnSpPr>
        <xdr:cNvPr id="292" name="直線コネクタ 291"/>
        <xdr:cNvCxnSpPr/>
      </xdr:nvCxnSpPr>
      <xdr:spPr>
        <a:xfrm flipV="1">
          <a:off x="9639300" y="669861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96918</xdr:rowOff>
    </xdr:from>
    <xdr:ext cx="378565" cy="259045"/>
    <xdr:sp macro="" textlink="">
      <xdr:nvSpPr>
        <xdr:cNvPr id="293" name="労働費平均値テキスト"/>
        <xdr:cNvSpPr txBox="1"/>
      </xdr:nvSpPr>
      <xdr:spPr>
        <a:xfrm>
          <a:off x="10528300" y="64405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74041</xdr:rowOff>
    </xdr:from>
    <xdr:to>
      <xdr:col>15</xdr:col>
      <xdr:colOff>231775</xdr:colOff>
      <xdr:row>39</xdr:row>
      <xdr:rowOff>4191</xdr:rowOff>
    </xdr:to>
    <xdr:sp macro="" textlink="">
      <xdr:nvSpPr>
        <xdr:cNvPr id="294" name="フローチャート : 判断 293"/>
        <xdr:cNvSpPr/>
      </xdr:nvSpPr>
      <xdr:spPr>
        <a:xfrm>
          <a:off x="10426700" y="65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13208</xdr:rowOff>
    </xdr:from>
    <xdr:to>
      <xdr:col>14</xdr:col>
      <xdr:colOff>28575</xdr:colOff>
      <xdr:row>39</xdr:row>
      <xdr:rowOff>14732</xdr:rowOff>
    </xdr:to>
    <xdr:cxnSp macro="">
      <xdr:nvCxnSpPr>
        <xdr:cNvPr id="295" name="直線コネクタ 294"/>
        <xdr:cNvCxnSpPr/>
      </xdr:nvCxnSpPr>
      <xdr:spPr>
        <a:xfrm flipV="1">
          <a:off x="8750300" y="669975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45847</xdr:rowOff>
    </xdr:from>
    <xdr:to>
      <xdr:col>14</xdr:col>
      <xdr:colOff>79375</xdr:colOff>
      <xdr:row>37</xdr:row>
      <xdr:rowOff>147447</xdr:rowOff>
    </xdr:to>
    <xdr:sp macro="" textlink="">
      <xdr:nvSpPr>
        <xdr:cNvPr id="296" name="フローチャート : 判断 295"/>
        <xdr:cNvSpPr/>
      </xdr:nvSpPr>
      <xdr:spPr>
        <a:xfrm>
          <a:off x="9588500" y="638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163974</xdr:rowOff>
    </xdr:from>
    <xdr:ext cx="469744" cy="259045"/>
    <xdr:sp macro="" textlink="">
      <xdr:nvSpPr>
        <xdr:cNvPr id="297" name="テキスト ボックス 296"/>
        <xdr:cNvSpPr txBox="1"/>
      </xdr:nvSpPr>
      <xdr:spPr>
        <a:xfrm>
          <a:off x="9404427" y="616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162814</xdr:rowOff>
    </xdr:from>
    <xdr:to>
      <xdr:col>12</xdr:col>
      <xdr:colOff>511175</xdr:colOff>
      <xdr:row>39</xdr:row>
      <xdr:rowOff>14732</xdr:rowOff>
    </xdr:to>
    <xdr:cxnSp macro="">
      <xdr:nvCxnSpPr>
        <xdr:cNvPr id="298" name="直線コネクタ 297"/>
        <xdr:cNvCxnSpPr/>
      </xdr:nvCxnSpPr>
      <xdr:spPr>
        <a:xfrm>
          <a:off x="7861300" y="6506464"/>
          <a:ext cx="889000" cy="19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138557</xdr:rowOff>
    </xdr:from>
    <xdr:to>
      <xdr:col>12</xdr:col>
      <xdr:colOff>561975</xdr:colOff>
      <xdr:row>37</xdr:row>
      <xdr:rowOff>68707</xdr:rowOff>
    </xdr:to>
    <xdr:sp macro="" textlink="">
      <xdr:nvSpPr>
        <xdr:cNvPr id="299" name="フローチャート : 判断 298"/>
        <xdr:cNvSpPr/>
      </xdr:nvSpPr>
      <xdr:spPr>
        <a:xfrm>
          <a:off x="8699500" y="631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85234</xdr:rowOff>
    </xdr:from>
    <xdr:ext cx="469744" cy="259045"/>
    <xdr:sp macro="" textlink="">
      <xdr:nvSpPr>
        <xdr:cNvPr id="300" name="テキスト ボックス 299"/>
        <xdr:cNvSpPr txBox="1"/>
      </xdr:nvSpPr>
      <xdr:spPr>
        <a:xfrm>
          <a:off x="8515427" y="608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33020</xdr:rowOff>
    </xdr:from>
    <xdr:to>
      <xdr:col>11</xdr:col>
      <xdr:colOff>307975</xdr:colOff>
      <xdr:row>37</xdr:row>
      <xdr:rowOff>162814</xdr:rowOff>
    </xdr:to>
    <xdr:cxnSp macro="">
      <xdr:nvCxnSpPr>
        <xdr:cNvPr id="301" name="直線コネクタ 300"/>
        <xdr:cNvCxnSpPr/>
      </xdr:nvCxnSpPr>
      <xdr:spPr>
        <a:xfrm>
          <a:off x="6972300" y="5176520"/>
          <a:ext cx="889000" cy="132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119507</xdr:rowOff>
    </xdr:from>
    <xdr:to>
      <xdr:col>11</xdr:col>
      <xdr:colOff>358775</xdr:colOff>
      <xdr:row>37</xdr:row>
      <xdr:rowOff>49657</xdr:rowOff>
    </xdr:to>
    <xdr:sp macro="" textlink="">
      <xdr:nvSpPr>
        <xdr:cNvPr id="302" name="フローチャート : 判断 301"/>
        <xdr:cNvSpPr/>
      </xdr:nvSpPr>
      <xdr:spPr>
        <a:xfrm>
          <a:off x="7810500" y="62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66184</xdr:rowOff>
    </xdr:from>
    <xdr:ext cx="469744" cy="259045"/>
    <xdr:sp macro="" textlink="">
      <xdr:nvSpPr>
        <xdr:cNvPr id="303" name="テキスト ボックス 302"/>
        <xdr:cNvSpPr txBox="1"/>
      </xdr:nvSpPr>
      <xdr:spPr>
        <a:xfrm>
          <a:off x="7626427" y="606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18669</xdr:rowOff>
    </xdr:from>
    <xdr:to>
      <xdr:col>10</xdr:col>
      <xdr:colOff>155575</xdr:colOff>
      <xdr:row>35</xdr:row>
      <xdr:rowOff>120269</xdr:rowOff>
    </xdr:to>
    <xdr:sp macro="" textlink="">
      <xdr:nvSpPr>
        <xdr:cNvPr id="304" name="フローチャート : 判断 303"/>
        <xdr:cNvSpPr/>
      </xdr:nvSpPr>
      <xdr:spPr>
        <a:xfrm>
          <a:off x="6921500" y="60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111396</xdr:rowOff>
    </xdr:from>
    <xdr:ext cx="469744" cy="259045"/>
    <xdr:sp macro="" textlink="">
      <xdr:nvSpPr>
        <xdr:cNvPr id="305" name="テキスト ボックス 304"/>
        <xdr:cNvSpPr txBox="1"/>
      </xdr:nvSpPr>
      <xdr:spPr>
        <a:xfrm>
          <a:off x="6737427" y="611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132715</xdr:rowOff>
    </xdr:from>
    <xdr:to>
      <xdr:col>15</xdr:col>
      <xdr:colOff>231775</xdr:colOff>
      <xdr:row>39</xdr:row>
      <xdr:rowOff>62865</xdr:rowOff>
    </xdr:to>
    <xdr:sp macro="" textlink="">
      <xdr:nvSpPr>
        <xdr:cNvPr id="311" name="円/楕円 310"/>
        <xdr:cNvSpPr/>
      </xdr:nvSpPr>
      <xdr:spPr>
        <a:xfrm>
          <a:off x="10426700" y="66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52468</xdr:rowOff>
    </xdr:from>
    <xdr:ext cx="378565" cy="259045"/>
    <xdr:sp macro="" textlink="">
      <xdr:nvSpPr>
        <xdr:cNvPr id="312" name="労働費該当値テキスト"/>
        <xdr:cNvSpPr txBox="1"/>
      </xdr:nvSpPr>
      <xdr:spPr>
        <a:xfrm>
          <a:off x="10528300" y="65675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133858</xdr:rowOff>
    </xdr:from>
    <xdr:to>
      <xdr:col>14</xdr:col>
      <xdr:colOff>79375</xdr:colOff>
      <xdr:row>39</xdr:row>
      <xdr:rowOff>64008</xdr:rowOff>
    </xdr:to>
    <xdr:sp macro="" textlink="">
      <xdr:nvSpPr>
        <xdr:cNvPr id="313" name="円/楕円 312"/>
        <xdr:cNvSpPr/>
      </xdr:nvSpPr>
      <xdr:spPr>
        <a:xfrm>
          <a:off x="9588500" y="664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55135</xdr:rowOff>
    </xdr:from>
    <xdr:ext cx="378565" cy="259045"/>
    <xdr:sp macro="" textlink="">
      <xdr:nvSpPr>
        <xdr:cNvPr id="314" name="テキスト ボックス 313"/>
        <xdr:cNvSpPr txBox="1"/>
      </xdr:nvSpPr>
      <xdr:spPr>
        <a:xfrm>
          <a:off x="9450017" y="6741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135382</xdr:rowOff>
    </xdr:from>
    <xdr:to>
      <xdr:col>12</xdr:col>
      <xdr:colOff>561975</xdr:colOff>
      <xdr:row>39</xdr:row>
      <xdr:rowOff>65532</xdr:rowOff>
    </xdr:to>
    <xdr:sp macro="" textlink="">
      <xdr:nvSpPr>
        <xdr:cNvPr id="315" name="円/楕円 314"/>
        <xdr:cNvSpPr/>
      </xdr:nvSpPr>
      <xdr:spPr>
        <a:xfrm>
          <a:off x="8699500" y="66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56659</xdr:rowOff>
    </xdr:from>
    <xdr:ext cx="378565" cy="259045"/>
    <xdr:sp macro="" textlink="">
      <xdr:nvSpPr>
        <xdr:cNvPr id="316" name="テキスト ボックス 315"/>
        <xdr:cNvSpPr txBox="1"/>
      </xdr:nvSpPr>
      <xdr:spPr>
        <a:xfrm>
          <a:off x="8561017" y="6743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112014</xdr:rowOff>
    </xdr:from>
    <xdr:to>
      <xdr:col>11</xdr:col>
      <xdr:colOff>358775</xdr:colOff>
      <xdr:row>38</xdr:row>
      <xdr:rowOff>42164</xdr:rowOff>
    </xdr:to>
    <xdr:sp macro="" textlink="">
      <xdr:nvSpPr>
        <xdr:cNvPr id="317" name="円/楕円 316"/>
        <xdr:cNvSpPr/>
      </xdr:nvSpPr>
      <xdr:spPr>
        <a:xfrm>
          <a:off x="7810500" y="64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33291</xdr:rowOff>
    </xdr:from>
    <xdr:ext cx="469744" cy="259045"/>
    <xdr:sp macro="" textlink="">
      <xdr:nvSpPr>
        <xdr:cNvPr id="318" name="テキスト ボックス 317"/>
        <xdr:cNvSpPr txBox="1"/>
      </xdr:nvSpPr>
      <xdr:spPr>
        <a:xfrm>
          <a:off x="7626427" y="654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a:t>
          </a:r>
          <a:endParaRPr kumimoji="1" lang="ja-JP" altLang="en-US" sz="1000" b="1">
            <a:solidFill>
              <a:srgbClr val="FF0000"/>
            </a:solidFill>
            <a:latin typeface="ＭＳ Ｐゴシック"/>
          </a:endParaRPr>
        </a:p>
      </xdr:txBody>
    </xdr:sp>
    <xdr:clientData/>
  </xdr:oneCellAnchor>
  <xdr:twoCellAnchor>
    <xdr:from>
      <xdr:col>10</xdr:col>
      <xdr:colOff>53975</xdr:colOff>
      <xdr:row>29</xdr:row>
      <xdr:rowOff>153670</xdr:rowOff>
    </xdr:from>
    <xdr:to>
      <xdr:col>10</xdr:col>
      <xdr:colOff>155575</xdr:colOff>
      <xdr:row>30</xdr:row>
      <xdr:rowOff>83820</xdr:rowOff>
    </xdr:to>
    <xdr:sp macro="" textlink="">
      <xdr:nvSpPr>
        <xdr:cNvPr id="319" name="円/楕円 318"/>
        <xdr:cNvSpPr/>
      </xdr:nvSpPr>
      <xdr:spPr>
        <a:xfrm>
          <a:off x="6921500" y="51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28</xdr:row>
      <xdr:rowOff>100347</xdr:rowOff>
    </xdr:from>
    <xdr:ext cx="534377" cy="259045"/>
    <xdr:sp macro="" textlink="">
      <xdr:nvSpPr>
        <xdr:cNvPr id="320" name="テキスト ボックス 319"/>
        <xdr:cNvSpPr txBox="1"/>
      </xdr:nvSpPr>
      <xdr:spPr>
        <a:xfrm>
          <a:off x="6705111" y="490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56448</xdr:rowOff>
    </xdr:from>
    <xdr:to>
      <xdr:col>15</xdr:col>
      <xdr:colOff>180340</xdr:colOff>
      <xdr:row>58</xdr:row>
      <xdr:rowOff>34050</xdr:rowOff>
    </xdr:to>
    <xdr:cxnSp macro="">
      <xdr:nvCxnSpPr>
        <xdr:cNvPr id="342" name="直線コネクタ 341"/>
        <xdr:cNvCxnSpPr/>
      </xdr:nvCxnSpPr>
      <xdr:spPr>
        <a:xfrm flipV="1">
          <a:off x="10475595" y="8971848"/>
          <a:ext cx="1270" cy="1006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37877</xdr:rowOff>
    </xdr:from>
    <xdr:ext cx="534377" cy="259045"/>
    <xdr:sp macro="" textlink="">
      <xdr:nvSpPr>
        <xdr:cNvPr id="343" name="農林水産業費最小値テキスト"/>
        <xdr:cNvSpPr txBox="1"/>
      </xdr:nvSpPr>
      <xdr:spPr>
        <a:xfrm>
          <a:off x="10528300" y="99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23,108</a:t>
          </a:r>
          <a:endParaRPr kumimoji="1" lang="ja-JP" altLang="en-US" sz="1000" b="1">
            <a:latin typeface="ＭＳ Ｐゴシック"/>
          </a:endParaRPr>
        </a:p>
      </xdr:txBody>
    </xdr:sp>
    <xdr:clientData/>
  </xdr:oneCellAnchor>
  <xdr:twoCellAnchor>
    <xdr:from>
      <xdr:col>15</xdr:col>
      <xdr:colOff>92075</xdr:colOff>
      <xdr:row>58</xdr:row>
      <xdr:rowOff>34050</xdr:rowOff>
    </xdr:from>
    <xdr:to>
      <xdr:col>15</xdr:col>
      <xdr:colOff>269875</xdr:colOff>
      <xdr:row>58</xdr:row>
      <xdr:rowOff>34050</xdr:rowOff>
    </xdr:to>
    <xdr:cxnSp macro="">
      <xdr:nvCxnSpPr>
        <xdr:cNvPr id="344" name="直線コネクタ 343"/>
        <xdr:cNvCxnSpPr/>
      </xdr:nvCxnSpPr>
      <xdr:spPr>
        <a:xfrm>
          <a:off x="10388600" y="997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3125</xdr:rowOff>
    </xdr:from>
    <xdr:ext cx="599010" cy="259045"/>
    <xdr:sp macro="" textlink="">
      <xdr:nvSpPr>
        <xdr:cNvPr id="345" name="農林水産業費最大値テキスト"/>
        <xdr:cNvSpPr txBox="1"/>
      </xdr:nvSpPr>
      <xdr:spPr>
        <a:xfrm>
          <a:off x="10528300" y="874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243,209</a:t>
          </a:r>
          <a:endParaRPr kumimoji="1" lang="ja-JP" altLang="en-US" sz="1000" b="1">
            <a:latin typeface="ＭＳ Ｐゴシック"/>
          </a:endParaRPr>
        </a:p>
      </xdr:txBody>
    </xdr:sp>
    <xdr:clientData/>
  </xdr:oneCellAnchor>
  <xdr:twoCellAnchor>
    <xdr:from>
      <xdr:col>15</xdr:col>
      <xdr:colOff>92075</xdr:colOff>
      <xdr:row>52</xdr:row>
      <xdr:rowOff>56448</xdr:rowOff>
    </xdr:from>
    <xdr:to>
      <xdr:col>15</xdr:col>
      <xdr:colOff>269875</xdr:colOff>
      <xdr:row>52</xdr:row>
      <xdr:rowOff>56448</xdr:rowOff>
    </xdr:to>
    <xdr:cxnSp macro="">
      <xdr:nvCxnSpPr>
        <xdr:cNvPr id="346" name="直線コネクタ 345"/>
        <xdr:cNvCxnSpPr/>
      </xdr:nvCxnSpPr>
      <xdr:spPr>
        <a:xfrm>
          <a:off x="10388600" y="897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52736</xdr:rowOff>
    </xdr:from>
    <xdr:to>
      <xdr:col>15</xdr:col>
      <xdr:colOff>180975</xdr:colOff>
      <xdr:row>55</xdr:row>
      <xdr:rowOff>130656</xdr:rowOff>
    </xdr:to>
    <xdr:cxnSp macro="">
      <xdr:nvCxnSpPr>
        <xdr:cNvPr id="347" name="直線コネクタ 346"/>
        <xdr:cNvCxnSpPr/>
      </xdr:nvCxnSpPr>
      <xdr:spPr>
        <a:xfrm flipV="1">
          <a:off x="9639300" y="9482486"/>
          <a:ext cx="838200" cy="7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133745</xdr:rowOff>
    </xdr:from>
    <xdr:ext cx="534377" cy="259045"/>
    <xdr:sp macro="" textlink="">
      <xdr:nvSpPr>
        <xdr:cNvPr id="348" name="農林水産業費平均値テキスト"/>
        <xdr:cNvSpPr txBox="1"/>
      </xdr:nvSpPr>
      <xdr:spPr>
        <a:xfrm>
          <a:off x="10528300" y="9734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155318</xdr:rowOff>
    </xdr:from>
    <xdr:to>
      <xdr:col>15</xdr:col>
      <xdr:colOff>231775</xdr:colOff>
      <xdr:row>57</xdr:row>
      <xdr:rowOff>85468</xdr:rowOff>
    </xdr:to>
    <xdr:sp macro="" textlink="">
      <xdr:nvSpPr>
        <xdr:cNvPr id="349" name="フローチャート : 判断 348"/>
        <xdr:cNvSpPr/>
      </xdr:nvSpPr>
      <xdr:spPr>
        <a:xfrm>
          <a:off x="104267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121723</xdr:rowOff>
    </xdr:from>
    <xdr:to>
      <xdr:col>14</xdr:col>
      <xdr:colOff>28575</xdr:colOff>
      <xdr:row>55</xdr:row>
      <xdr:rowOff>130656</xdr:rowOff>
    </xdr:to>
    <xdr:cxnSp macro="">
      <xdr:nvCxnSpPr>
        <xdr:cNvPr id="350" name="直線コネクタ 349"/>
        <xdr:cNvCxnSpPr/>
      </xdr:nvCxnSpPr>
      <xdr:spPr>
        <a:xfrm>
          <a:off x="8750300" y="9551473"/>
          <a:ext cx="889000" cy="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147138</xdr:rowOff>
    </xdr:from>
    <xdr:to>
      <xdr:col>14</xdr:col>
      <xdr:colOff>79375</xdr:colOff>
      <xdr:row>57</xdr:row>
      <xdr:rowOff>77288</xdr:rowOff>
    </xdr:to>
    <xdr:sp macro="" textlink="">
      <xdr:nvSpPr>
        <xdr:cNvPr id="351" name="フローチャート : 判断 350"/>
        <xdr:cNvSpPr/>
      </xdr:nvSpPr>
      <xdr:spPr>
        <a:xfrm>
          <a:off x="9588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68415</xdr:rowOff>
    </xdr:from>
    <xdr:ext cx="534377" cy="259045"/>
    <xdr:sp macro="" textlink="">
      <xdr:nvSpPr>
        <xdr:cNvPr id="352" name="テキスト ボックス 351"/>
        <xdr:cNvSpPr txBox="1"/>
      </xdr:nvSpPr>
      <xdr:spPr>
        <a:xfrm>
          <a:off x="9372111" y="984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121723</xdr:rowOff>
    </xdr:from>
    <xdr:to>
      <xdr:col>12</xdr:col>
      <xdr:colOff>511175</xdr:colOff>
      <xdr:row>55</xdr:row>
      <xdr:rowOff>139910</xdr:rowOff>
    </xdr:to>
    <xdr:cxnSp macro="">
      <xdr:nvCxnSpPr>
        <xdr:cNvPr id="353" name="直線コネクタ 352"/>
        <xdr:cNvCxnSpPr/>
      </xdr:nvCxnSpPr>
      <xdr:spPr>
        <a:xfrm flipV="1">
          <a:off x="7861300" y="9551473"/>
          <a:ext cx="889000" cy="1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143933</xdr:rowOff>
    </xdr:from>
    <xdr:to>
      <xdr:col>12</xdr:col>
      <xdr:colOff>561975</xdr:colOff>
      <xdr:row>57</xdr:row>
      <xdr:rowOff>74083</xdr:rowOff>
    </xdr:to>
    <xdr:sp macro="" textlink="">
      <xdr:nvSpPr>
        <xdr:cNvPr id="354" name="フローチャート : 判断 353"/>
        <xdr:cNvSpPr/>
      </xdr:nvSpPr>
      <xdr:spPr>
        <a:xfrm>
          <a:off x="8699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65210</xdr:rowOff>
    </xdr:from>
    <xdr:ext cx="534377" cy="259045"/>
    <xdr:sp macro="" textlink="">
      <xdr:nvSpPr>
        <xdr:cNvPr id="355" name="テキスト ボックス 354"/>
        <xdr:cNvSpPr txBox="1"/>
      </xdr:nvSpPr>
      <xdr:spPr>
        <a:xfrm>
          <a:off x="8483111" y="983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139910</xdr:rowOff>
    </xdr:from>
    <xdr:to>
      <xdr:col>11</xdr:col>
      <xdr:colOff>307975</xdr:colOff>
      <xdr:row>56</xdr:row>
      <xdr:rowOff>40849</xdr:rowOff>
    </xdr:to>
    <xdr:cxnSp macro="">
      <xdr:nvCxnSpPr>
        <xdr:cNvPr id="356" name="直線コネクタ 355"/>
        <xdr:cNvCxnSpPr/>
      </xdr:nvCxnSpPr>
      <xdr:spPr>
        <a:xfrm flipV="1">
          <a:off x="6972300" y="956966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168640</xdr:rowOff>
    </xdr:from>
    <xdr:to>
      <xdr:col>11</xdr:col>
      <xdr:colOff>358775</xdr:colOff>
      <xdr:row>57</xdr:row>
      <xdr:rowOff>98790</xdr:rowOff>
    </xdr:to>
    <xdr:sp macro="" textlink="">
      <xdr:nvSpPr>
        <xdr:cNvPr id="357" name="フローチャート : 判断 356"/>
        <xdr:cNvSpPr/>
      </xdr:nvSpPr>
      <xdr:spPr>
        <a:xfrm>
          <a:off x="7810500" y="976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89917</xdr:rowOff>
    </xdr:from>
    <xdr:ext cx="534377" cy="259045"/>
    <xdr:sp macro="" textlink="">
      <xdr:nvSpPr>
        <xdr:cNvPr id="358" name="テキスト ボックス 357"/>
        <xdr:cNvSpPr txBox="1"/>
      </xdr:nvSpPr>
      <xdr:spPr>
        <a:xfrm>
          <a:off x="7594111" y="986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141519</xdr:rowOff>
    </xdr:from>
    <xdr:to>
      <xdr:col>10</xdr:col>
      <xdr:colOff>155575</xdr:colOff>
      <xdr:row>57</xdr:row>
      <xdr:rowOff>71669</xdr:rowOff>
    </xdr:to>
    <xdr:sp macro="" textlink="">
      <xdr:nvSpPr>
        <xdr:cNvPr id="359" name="フローチャート : 判断 358"/>
        <xdr:cNvSpPr/>
      </xdr:nvSpPr>
      <xdr:spPr>
        <a:xfrm>
          <a:off x="6921500" y="974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62796</xdr:rowOff>
    </xdr:from>
    <xdr:ext cx="534377" cy="259045"/>
    <xdr:sp macro="" textlink="">
      <xdr:nvSpPr>
        <xdr:cNvPr id="360" name="テキスト ボックス 359"/>
        <xdr:cNvSpPr txBox="1"/>
      </xdr:nvSpPr>
      <xdr:spPr>
        <a:xfrm>
          <a:off x="6705111" y="983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1936</xdr:rowOff>
    </xdr:from>
    <xdr:to>
      <xdr:col>15</xdr:col>
      <xdr:colOff>231775</xdr:colOff>
      <xdr:row>55</xdr:row>
      <xdr:rowOff>103536</xdr:rowOff>
    </xdr:to>
    <xdr:sp macro="" textlink="">
      <xdr:nvSpPr>
        <xdr:cNvPr id="366" name="円/楕円 365"/>
        <xdr:cNvSpPr/>
      </xdr:nvSpPr>
      <xdr:spPr>
        <a:xfrm>
          <a:off x="10426700" y="943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24813</xdr:rowOff>
    </xdr:from>
    <xdr:ext cx="599010" cy="259045"/>
    <xdr:sp macro="" textlink="">
      <xdr:nvSpPr>
        <xdr:cNvPr id="367" name="農林水産業費該当値テキスト"/>
        <xdr:cNvSpPr txBox="1"/>
      </xdr:nvSpPr>
      <xdr:spPr>
        <a:xfrm>
          <a:off x="10528300" y="9283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131,521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79856</xdr:rowOff>
    </xdr:from>
    <xdr:to>
      <xdr:col>14</xdr:col>
      <xdr:colOff>79375</xdr:colOff>
      <xdr:row>56</xdr:row>
      <xdr:rowOff>10006</xdr:rowOff>
    </xdr:to>
    <xdr:sp macro="" textlink="">
      <xdr:nvSpPr>
        <xdr:cNvPr id="368" name="円/楕円 367"/>
        <xdr:cNvSpPr/>
      </xdr:nvSpPr>
      <xdr:spPr>
        <a:xfrm>
          <a:off x="9588500" y="950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26533</xdr:rowOff>
    </xdr:from>
    <xdr:ext cx="599010" cy="259045"/>
    <xdr:sp macro="" textlink="">
      <xdr:nvSpPr>
        <xdr:cNvPr id="369" name="テキスト ボックス 368"/>
        <xdr:cNvSpPr txBox="1"/>
      </xdr:nvSpPr>
      <xdr:spPr>
        <a:xfrm>
          <a:off x="9339794" y="928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114,478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70923</xdr:rowOff>
    </xdr:from>
    <xdr:to>
      <xdr:col>12</xdr:col>
      <xdr:colOff>561975</xdr:colOff>
      <xdr:row>56</xdr:row>
      <xdr:rowOff>1073</xdr:rowOff>
    </xdr:to>
    <xdr:sp macro="" textlink="">
      <xdr:nvSpPr>
        <xdr:cNvPr id="370" name="円/楕円 369"/>
        <xdr:cNvSpPr/>
      </xdr:nvSpPr>
      <xdr:spPr>
        <a:xfrm>
          <a:off x="8699500" y="95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17600</xdr:rowOff>
    </xdr:from>
    <xdr:ext cx="599010" cy="259045"/>
    <xdr:sp macro="" textlink="">
      <xdr:nvSpPr>
        <xdr:cNvPr id="371" name="テキスト ボックス 370"/>
        <xdr:cNvSpPr txBox="1"/>
      </xdr:nvSpPr>
      <xdr:spPr>
        <a:xfrm>
          <a:off x="8450794" y="9275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116,432</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89110</xdr:rowOff>
    </xdr:from>
    <xdr:to>
      <xdr:col>11</xdr:col>
      <xdr:colOff>358775</xdr:colOff>
      <xdr:row>56</xdr:row>
      <xdr:rowOff>19260</xdr:rowOff>
    </xdr:to>
    <xdr:sp macro="" textlink="">
      <xdr:nvSpPr>
        <xdr:cNvPr id="372" name="円/楕円 371"/>
        <xdr:cNvSpPr/>
      </xdr:nvSpPr>
      <xdr:spPr>
        <a:xfrm>
          <a:off x="7810500" y="95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35787</xdr:rowOff>
    </xdr:from>
    <xdr:ext cx="599010" cy="259045"/>
    <xdr:sp macro="" textlink="">
      <xdr:nvSpPr>
        <xdr:cNvPr id="373" name="テキスト ボックス 372"/>
        <xdr:cNvSpPr txBox="1"/>
      </xdr:nvSpPr>
      <xdr:spPr>
        <a:xfrm>
          <a:off x="7561794" y="929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112,454</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161499</xdr:rowOff>
    </xdr:from>
    <xdr:to>
      <xdr:col>10</xdr:col>
      <xdr:colOff>155575</xdr:colOff>
      <xdr:row>56</xdr:row>
      <xdr:rowOff>91649</xdr:rowOff>
    </xdr:to>
    <xdr:sp macro="" textlink="">
      <xdr:nvSpPr>
        <xdr:cNvPr id="374" name="円/楕円 373"/>
        <xdr:cNvSpPr/>
      </xdr:nvSpPr>
      <xdr:spPr>
        <a:xfrm>
          <a:off x="6921500" y="959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108176</xdr:rowOff>
    </xdr:from>
    <xdr:ext cx="534377" cy="259045"/>
    <xdr:sp macro="" textlink="">
      <xdr:nvSpPr>
        <xdr:cNvPr id="375" name="テキスト ボックス 374"/>
        <xdr:cNvSpPr txBox="1"/>
      </xdr:nvSpPr>
      <xdr:spPr>
        <a:xfrm>
          <a:off x="6705111" y="936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23,024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5923</xdr:rowOff>
    </xdr:from>
    <xdr:to>
      <xdr:col>15</xdr:col>
      <xdr:colOff>180340</xdr:colOff>
      <xdr:row>77</xdr:row>
      <xdr:rowOff>170962</xdr:rowOff>
    </xdr:to>
    <xdr:cxnSp macro="">
      <xdr:nvCxnSpPr>
        <xdr:cNvPr id="395" name="直線コネクタ 394"/>
        <xdr:cNvCxnSpPr/>
      </xdr:nvCxnSpPr>
      <xdr:spPr>
        <a:xfrm flipV="1">
          <a:off x="10475595" y="12178873"/>
          <a:ext cx="1270" cy="1193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3339</xdr:rowOff>
    </xdr:from>
    <xdr:ext cx="469744" cy="259045"/>
    <xdr:sp macro="" textlink="">
      <xdr:nvSpPr>
        <xdr:cNvPr id="396" name="商工費最小値テキスト"/>
        <xdr:cNvSpPr txBox="1"/>
      </xdr:nvSpPr>
      <xdr:spPr>
        <a:xfrm>
          <a:off x="10528300" y="1337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4,530</a:t>
          </a:r>
          <a:endParaRPr kumimoji="1" lang="ja-JP" altLang="en-US" sz="1000" b="1">
            <a:latin typeface="ＭＳ Ｐゴシック"/>
          </a:endParaRPr>
        </a:p>
      </xdr:txBody>
    </xdr:sp>
    <xdr:clientData/>
  </xdr:oneCellAnchor>
  <xdr:twoCellAnchor>
    <xdr:from>
      <xdr:col>15</xdr:col>
      <xdr:colOff>92075</xdr:colOff>
      <xdr:row>77</xdr:row>
      <xdr:rowOff>170962</xdr:rowOff>
    </xdr:from>
    <xdr:to>
      <xdr:col>15</xdr:col>
      <xdr:colOff>269875</xdr:colOff>
      <xdr:row>77</xdr:row>
      <xdr:rowOff>170962</xdr:rowOff>
    </xdr:to>
    <xdr:cxnSp macro="">
      <xdr:nvCxnSpPr>
        <xdr:cNvPr id="397" name="直線コネクタ 396"/>
        <xdr:cNvCxnSpPr/>
      </xdr:nvCxnSpPr>
      <xdr:spPr>
        <a:xfrm>
          <a:off x="10388600" y="13372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124050</xdr:rowOff>
    </xdr:from>
    <xdr:ext cx="599010" cy="259045"/>
    <xdr:sp macro="" textlink="">
      <xdr:nvSpPr>
        <xdr:cNvPr id="398" name="商工費最大値テキスト"/>
        <xdr:cNvSpPr txBox="1"/>
      </xdr:nvSpPr>
      <xdr:spPr>
        <a:xfrm>
          <a:off x="10528300" y="1195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213,408</a:t>
          </a:r>
          <a:endParaRPr kumimoji="1" lang="ja-JP" altLang="en-US" sz="1000" b="1">
            <a:latin typeface="ＭＳ Ｐゴシック"/>
          </a:endParaRPr>
        </a:p>
      </xdr:txBody>
    </xdr:sp>
    <xdr:clientData/>
  </xdr:oneCellAnchor>
  <xdr:twoCellAnchor>
    <xdr:from>
      <xdr:col>15</xdr:col>
      <xdr:colOff>92075</xdr:colOff>
      <xdr:row>71</xdr:row>
      <xdr:rowOff>5923</xdr:rowOff>
    </xdr:from>
    <xdr:to>
      <xdr:col>15</xdr:col>
      <xdr:colOff>269875</xdr:colOff>
      <xdr:row>71</xdr:row>
      <xdr:rowOff>5923</xdr:rowOff>
    </xdr:to>
    <xdr:cxnSp macro="">
      <xdr:nvCxnSpPr>
        <xdr:cNvPr id="399" name="直線コネクタ 398"/>
        <xdr:cNvCxnSpPr/>
      </xdr:nvCxnSpPr>
      <xdr:spPr>
        <a:xfrm>
          <a:off x="10388600" y="1217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7906</xdr:rowOff>
    </xdr:from>
    <xdr:to>
      <xdr:col>15</xdr:col>
      <xdr:colOff>180975</xdr:colOff>
      <xdr:row>76</xdr:row>
      <xdr:rowOff>126270</xdr:rowOff>
    </xdr:to>
    <xdr:cxnSp macro="">
      <xdr:nvCxnSpPr>
        <xdr:cNvPr id="400" name="直線コネクタ 399"/>
        <xdr:cNvCxnSpPr/>
      </xdr:nvCxnSpPr>
      <xdr:spPr>
        <a:xfrm flipV="1">
          <a:off x="9639300" y="13038106"/>
          <a:ext cx="838200" cy="1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147280</xdr:rowOff>
    </xdr:from>
    <xdr:ext cx="534377" cy="259045"/>
    <xdr:sp macro="" textlink="">
      <xdr:nvSpPr>
        <xdr:cNvPr id="401" name="商工費平均値テキスト"/>
        <xdr:cNvSpPr txBox="1"/>
      </xdr:nvSpPr>
      <xdr:spPr>
        <a:xfrm>
          <a:off x="10528300" y="13177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168853</xdr:rowOff>
    </xdr:from>
    <xdr:to>
      <xdr:col>15</xdr:col>
      <xdr:colOff>231775</xdr:colOff>
      <xdr:row>77</xdr:row>
      <xdr:rowOff>99003</xdr:rowOff>
    </xdr:to>
    <xdr:sp macro="" textlink="">
      <xdr:nvSpPr>
        <xdr:cNvPr id="402" name="フローチャート : 判断 401"/>
        <xdr:cNvSpPr/>
      </xdr:nvSpPr>
      <xdr:spPr>
        <a:xfrm>
          <a:off x="104267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126270</xdr:rowOff>
    </xdr:from>
    <xdr:to>
      <xdr:col>14</xdr:col>
      <xdr:colOff>28575</xdr:colOff>
      <xdr:row>77</xdr:row>
      <xdr:rowOff>99867</xdr:rowOff>
    </xdr:to>
    <xdr:cxnSp macro="">
      <xdr:nvCxnSpPr>
        <xdr:cNvPr id="403" name="直線コネクタ 402"/>
        <xdr:cNvCxnSpPr/>
      </xdr:nvCxnSpPr>
      <xdr:spPr>
        <a:xfrm flipV="1">
          <a:off x="8750300" y="13156470"/>
          <a:ext cx="889000" cy="14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33390</xdr:rowOff>
    </xdr:from>
    <xdr:to>
      <xdr:col>14</xdr:col>
      <xdr:colOff>79375</xdr:colOff>
      <xdr:row>77</xdr:row>
      <xdr:rowOff>134990</xdr:rowOff>
    </xdr:to>
    <xdr:sp macro="" textlink="">
      <xdr:nvSpPr>
        <xdr:cNvPr id="404" name="フローチャート : 判断 403"/>
        <xdr:cNvSpPr/>
      </xdr:nvSpPr>
      <xdr:spPr>
        <a:xfrm>
          <a:off x="9588500" y="13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126117</xdr:rowOff>
    </xdr:from>
    <xdr:ext cx="534377" cy="259045"/>
    <xdr:sp macro="" textlink="">
      <xdr:nvSpPr>
        <xdr:cNvPr id="405" name="テキスト ボックス 404"/>
        <xdr:cNvSpPr txBox="1"/>
      </xdr:nvSpPr>
      <xdr:spPr>
        <a:xfrm>
          <a:off x="9372111" y="133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99867</xdr:rowOff>
    </xdr:from>
    <xdr:to>
      <xdr:col>12</xdr:col>
      <xdr:colOff>511175</xdr:colOff>
      <xdr:row>77</xdr:row>
      <xdr:rowOff>117646</xdr:rowOff>
    </xdr:to>
    <xdr:cxnSp macro="">
      <xdr:nvCxnSpPr>
        <xdr:cNvPr id="406" name="直線コネクタ 405"/>
        <xdr:cNvCxnSpPr/>
      </xdr:nvCxnSpPr>
      <xdr:spPr>
        <a:xfrm flipV="1">
          <a:off x="7861300" y="13301517"/>
          <a:ext cx="889000" cy="1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43334</xdr:rowOff>
    </xdr:from>
    <xdr:to>
      <xdr:col>12</xdr:col>
      <xdr:colOff>561975</xdr:colOff>
      <xdr:row>77</xdr:row>
      <xdr:rowOff>144934</xdr:rowOff>
    </xdr:to>
    <xdr:sp macro="" textlink="">
      <xdr:nvSpPr>
        <xdr:cNvPr id="407" name="フローチャート : 判断 406"/>
        <xdr:cNvSpPr/>
      </xdr:nvSpPr>
      <xdr:spPr>
        <a:xfrm>
          <a:off x="8699500" y="1324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161461</xdr:rowOff>
    </xdr:from>
    <xdr:ext cx="534377" cy="259045"/>
    <xdr:sp macro="" textlink="">
      <xdr:nvSpPr>
        <xdr:cNvPr id="408" name="テキスト ボックス 407"/>
        <xdr:cNvSpPr txBox="1"/>
      </xdr:nvSpPr>
      <xdr:spPr>
        <a:xfrm>
          <a:off x="8483111" y="1302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117646</xdr:rowOff>
    </xdr:from>
    <xdr:to>
      <xdr:col>11</xdr:col>
      <xdr:colOff>307975</xdr:colOff>
      <xdr:row>77</xdr:row>
      <xdr:rowOff>129350</xdr:rowOff>
    </xdr:to>
    <xdr:cxnSp macro="">
      <xdr:nvCxnSpPr>
        <xdr:cNvPr id="409" name="直線コネクタ 408"/>
        <xdr:cNvCxnSpPr/>
      </xdr:nvCxnSpPr>
      <xdr:spPr>
        <a:xfrm flipV="1">
          <a:off x="6972300" y="13319296"/>
          <a:ext cx="8890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44603</xdr:rowOff>
    </xdr:from>
    <xdr:to>
      <xdr:col>11</xdr:col>
      <xdr:colOff>358775</xdr:colOff>
      <xdr:row>77</xdr:row>
      <xdr:rowOff>146203</xdr:rowOff>
    </xdr:to>
    <xdr:sp macro="" textlink="">
      <xdr:nvSpPr>
        <xdr:cNvPr id="410" name="フローチャート : 判断 409"/>
        <xdr:cNvSpPr/>
      </xdr:nvSpPr>
      <xdr:spPr>
        <a:xfrm>
          <a:off x="7810500" y="132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162730</xdr:rowOff>
    </xdr:from>
    <xdr:ext cx="534377" cy="259045"/>
    <xdr:sp macro="" textlink="">
      <xdr:nvSpPr>
        <xdr:cNvPr id="411" name="テキスト ボックス 410"/>
        <xdr:cNvSpPr txBox="1"/>
      </xdr:nvSpPr>
      <xdr:spPr>
        <a:xfrm>
          <a:off x="7594111" y="130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145050</xdr:rowOff>
    </xdr:from>
    <xdr:to>
      <xdr:col>10</xdr:col>
      <xdr:colOff>155575</xdr:colOff>
      <xdr:row>77</xdr:row>
      <xdr:rowOff>75200</xdr:rowOff>
    </xdr:to>
    <xdr:sp macro="" textlink="">
      <xdr:nvSpPr>
        <xdr:cNvPr id="412" name="フローチャート : 判断 411"/>
        <xdr:cNvSpPr/>
      </xdr:nvSpPr>
      <xdr:spPr>
        <a:xfrm>
          <a:off x="6921500" y="131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91727</xdr:rowOff>
    </xdr:from>
    <xdr:ext cx="534377" cy="259045"/>
    <xdr:sp macro="" textlink="">
      <xdr:nvSpPr>
        <xdr:cNvPr id="413" name="テキスト ボックス 412"/>
        <xdr:cNvSpPr txBox="1"/>
      </xdr:nvSpPr>
      <xdr:spPr>
        <a:xfrm>
          <a:off x="6705111" y="129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128556</xdr:rowOff>
    </xdr:from>
    <xdr:to>
      <xdr:col>15</xdr:col>
      <xdr:colOff>231775</xdr:colOff>
      <xdr:row>76</xdr:row>
      <xdr:rowOff>58706</xdr:rowOff>
    </xdr:to>
    <xdr:sp macro="" textlink="">
      <xdr:nvSpPr>
        <xdr:cNvPr id="419" name="円/楕円 418"/>
        <xdr:cNvSpPr/>
      </xdr:nvSpPr>
      <xdr:spPr>
        <a:xfrm>
          <a:off x="10426700" y="1298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151433</xdr:rowOff>
    </xdr:from>
    <xdr:ext cx="534377" cy="259045"/>
    <xdr:sp macro="" textlink="">
      <xdr:nvSpPr>
        <xdr:cNvPr id="420" name="商工費該当値テキスト"/>
        <xdr:cNvSpPr txBox="1"/>
      </xdr:nvSpPr>
      <xdr:spPr>
        <a:xfrm>
          <a:off x="10528300" y="1283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63,061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75470</xdr:rowOff>
    </xdr:from>
    <xdr:to>
      <xdr:col>14</xdr:col>
      <xdr:colOff>79375</xdr:colOff>
      <xdr:row>77</xdr:row>
      <xdr:rowOff>5620</xdr:rowOff>
    </xdr:to>
    <xdr:sp macro="" textlink="">
      <xdr:nvSpPr>
        <xdr:cNvPr id="421" name="円/楕円 420"/>
        <xdr:cNvSpPr/>
      </xdr:nvSpPr>
      <xdr:spPr>
        <a:xfrm>
          <a:off x="9588500" y="131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22147</xdr:rowOff>
    </xdr:from>
    <xdr:ext cx="534377" cy="259045"/>
    <xdr:sp macro="" textlink="">
      <xdr:nvSpPr>
        <xdr:cNvPr id="422" name="テキスト ボックス 421"/>
        <xdr:cNvSpPr txBox="1"/>
      </xdr:nvSpPr>
      <xdr:spPr>
        <a:xfrm>
          <a:off x="9372111" y="128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42,350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49067</xdr:rowOff>
    </xdr:from>
    <xdr:to>
      <xdr:col>12</xdr:col>
      <xdr:colOff>561975</xdr:colOff>
      <xdr:row>77</xdr:row>
      <xdr:rowOff>150667</xdr:rowOff>
    </xdr:to>
    <xdr:sp macro="" textlink="">
      <xdr:nvSpPr>
        <xdr:cNvPr id="423" name="円/楕円 422"/>
        <xdr:cNvSpPr/>
      </xdr:nvSpPr>
      <xdr:spPr>
        <a:xfrm>
          <a:off x="8699500" y="1325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141794</xdr:rowOff>
    </xdr:from>
    <xdr:ext cx="534377" cy="259045"/>
    <xdr:sp macro="" textlink="">
      <xdr:nvSpPr>
        <xdr:cNvPr id="424" name="テキスト ボックス 423"/>
        <xdr:cNvSpPr txBox="1"/>
      </xdr:nvSpPr>
      <xdr:spPr>
        <a:xfrm>
          <a:off x="8483111" y="1334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66846</xdr:rowOff>
    </xdr:from>
    <xdr:to>
      <xdr:col>11</xdr:col>
      <xdr:colOff>358775</xdr:colOff>
      <xdr:row>77</xdr:row>
      <xdr:rowOff>168446</xdr:rowOff>
    </xdr:to>
    <xdr:sp macro="" textlink="">
      <xdr:nvSpPr>
        <xdr:cNvPr id="425" name="円/楕円 424"/>
        <xdr:cNvSpPr/>
      </xdr:nvSpPr>
      <xdr:spPr>
        <a:xfrm>
          <a:off x="7810500" y="1326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159573</xdr:rowOff>
    </xdr:from>
    <xdr:ext cx="534377" cy="259045"/>
    <xdr:sp macro="" textlink="">
      <xdr:nvSpPr>
        <xdr:cNvPr id="426" name="テキスト ボックス 425"/>
        <xdr:cNvSpPr txBox="1"/>
      </xdr:nvSpPr>
      <xdr:spPr>
        <a:xfrm>
          <a:off x="7594111" y="133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78550</xdr:rowOff>
    </xdr:from>
    <xdr:to>
      <xdr:col>10</xdr:col>
      <xdr:colOff>155575</xdr:colOff>
      <xdr:row>78</xdr:row>
      <xdr:rowOff>8700</xdr:rowOff>
    </xdr:to>
    <xdr:sp macro="" textlink="">
      <xdr:nvSpPr>
        <xdr:cNvPr id="427" name="円/楕円 426"/>
        <xdr:cNvSpPr/>
      </xdr:nvSpPr>
      <xdr:spPr>
        <a:xfrm>
          <a:off x="6921500" y="132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171277</xdr:rowOff>
    </xdr:from>
    <xdr:ext cx="534377" cy="259045"/>
    <xdr:sp macro="" textlink="">
      <xdr:nvSpPr>
        <xdr:cNvPr id="428" name="テキスト ボックス 427"/>
        <xdr:cNvSpPr txBox="1"/>
      </xdr:nvSpPr>
      <xdr:spPr>
        <a:xfrm>
          <a:off x="6705111" y="1337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56014</xdr:rowOff>
    </xdr:from>
    <xdr:to>
      <xdr:col>15</xdr:col>
      <xdr:colOff>180340</xdr:colOff>
      <xdr:row>98</xdr:row>
      <xdr:rowOff>123216</xdr:rowOff>
    </xdr:to>
    <xdr:cxnSp macro="">
      <xdr:nvCxnSpPr>
        <xdr:cNvPr id="450" name="直線コネクタ 449"/>
        <xdr:cNvCxnSpPr/>
      </xdr:nvCxnSpPr>
      <xdr:spPr>
        <a:xfrm flipV="1">
          <a:off x="10475595" y="15486514"/>
          <a:ext cx="1270" cy="1438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133961</xdr:rowOff>
    </xdr:from>
    <xdr:ext cx="534377" cy="259045"/>
    <xdr:sp macro="" textlink="">
      <xdr:nvSpPr>
        <xdr:cNvPr id="451" name="土木費最小値テキスト"/>
        <xdr:cNvSpPr txBox="1"/>
      </xdr:nvSpPr>
      <xdr:spPr>
        <a:xfrm>
          <a:off x="10528300" y="1693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18,028</a:t>
          </a:r>
          <a:endParaRPr kumimoji="1" lang="ja-JP" altLang="en-US" sz="1000" b="1">
            <a:latin typeface="ＭＳ Ｐゴシック"/>
          </a:endParaRPr>
        </a:p>
      </xdr:txBody>
    </xdr:sp>
    <xdr:clientData/>
  </xdr:oneCellAnchor>
  <xdr:twoCellAnchor>
    <xdr:from>
      <xdr:col>15</xdr:col>
      <xdr:colOff>92075</xdr:colOff>
      <xdr:row>98</xdr:row>
      <xdr:rowOff>123216</xdr:rowOff>
    </xdr:from>
    <xdr:to>
      <xdr:col>15</xdr:col>
      <xdr:colOff>269875</xdr:colOff>
      <xdr:row>98</xdr:row>
      <xdr:rowOff>123216</xdr:rowOff>
    </xdr:to>
    <xdr:cxnSp macro="">
      <xdr:nvCxnSpPr>
        <xdr:cNvPr id="452" name="直線コネクタ 451"/>
        <xdr:cNvCxnSpPr/>
      </xdr:nvCxnSpPr>
      <xdr:spPr>
        <a:xfrm>
          <a:off x="10388600" y="1692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2691</xdr:rowOff>
    </xdr:from>
    <xdr:ext cx="690189" cy="259045"/>
    <xdr:sp macro="" textlink="">
      <xdr:nvSpPr>
        <xdr:cNvPr id="453" name="土木費最大値テキスト"/>
        <xdr:cNvSpPr txBox="1"/>
      </xdr:nvSpPr>
      <xdr:spPr>
        <a:xfrm>
          <a:off x="10528300" y="152617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1,591,520</a:t>
          </a:r>
          <a:endParaRPr kumimoji="1" lang="ja-JP" altLang="en-US" sz="1000" b="1">
            <a:latin typeface="ＭＳ Ｐゴシック"/>
          </a:endParaRPr>
        </a:p>
      </xdr:txBody>
    </xdr:sp>
    <xdr:clientData/>
  </xdr:oneCellAnchor>
  <xdr:twoCellAnchor>
    <xdr:from>
      <xdr:col>15</xdr:col>
      <xdr:colOff>92075</xdr:colOff>
      <xdr:row>90</xdr:row>
      <xdr:rowOff>56014</xdr:rowOff>
    </xdr:from>
    <xdr:to>
      <xdr:col>15</xdr:col>
      <xdr:colOff>269875</xdr:colOff>
      <xdr:row>90</xdr:row>
      <xdr:rowOff>56014</xdr:rowOff>
    </xdr:to>
    <xdr:cxnSp macro="">
      <xdr:nvCxnSpPr>
        <xdr:cNvPr id="454" name="直線コネクタ 453"/>
        <xdr:cNvCxnSpPr/>
      </xdr:nvCxnSpPr>
      <xdr:spPr>
        <a:xfrm>
          <a:off x="10388600" y="154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68281</xdr:rowOff>
    </xdr:from>
    <xdr:to>
      <xdr:col>15</xdr:col>
      <xdr:colOff>180975</xdr:colOff>
      <xdr:row>98</xdr:row>
      <xdr:rowOff>72441</xdr:rowOff>
    </xdr:to>
    <xdr:cxnSp macro="">
      <xdr:nvCxnSpPr>
        <xdr:cNvPr id="455" name="直線コネクタ 454"/>
        <xdr:cNvCxnSpPr/>
      </xdr:nvCxnSpPr>
      <xdr:spPr>
        <a:xfrm>
          <a:off x="9639300" y="16870381"/>
          <a:ext cx="8382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6960</xdr:rowOff>
    </xdr:from>
    <xdr:ext cx="534377" cy="259045"/>
    <xdr:sp macro="" textlink="">
      <xdr:nvSpPr>
        <xdr:cNvPr id="456" name="土木費平均値テキスト"/>
        <xdr:cNvSpPr txBox="1"/>
      </xdr:nvSpPr>
      <xdr:spPr>
        <a:xfrm>
          <a:off x="10528300" y="16809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28533</xdr:rowOff>
    </xdr:from>
    <xdr:to>
      <xdr:col>15</xdr:col>
      <xdr:colOff>231775</xdr:colOff>
      <xdr:row>98</xdr:row>
      <xdr:rowOff>130133</xdr:rowOff>
    </xdr:to>
    <xdr:sp macro="" textlink="">
      <xdr:nvSpPr>
        <xdr:cNvPr id="457" name="フローチャート : 判断 456"/>
        <xdr:cNvSpPr/>
      </xdr:nvSpPr>
      <xdr:spPr>
        <a:xfrm>
          <a:off x="104267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58034</xdr:rowOff>
    </xdr:from>
    <xdr:to>
      <xdr:col>14</xdr:col>
      <xdr:colOff>28575</xdr:colOff>
      <xdr:row>98</xdr:row>
      <xdr:rowOff>68281</xdr:rowOff>
    </xdr:to>
    <xdr:cxnSp macro="">
      <xdr:nvCxnSpPr>
        <xdr:cNvPr id="458" name="直線コネクタ 457"/>
        <xdr:cNvCxnSpPr/>
      </xdr:nvCxnSpPr>
      <xdr:spPr>
        <a:xfrm>
          <a:off x="8750300" y="16860134"/>
          <a:ext cx="889000" cy="1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16768</xdr:rowOff>
    </xdr:from>
    <xdr:to>
      <xdr:col>14</xdr:col>
      <xdr:colOff>79375</xdr:colOff>
      <xdr:row>98</xdr:row>
      <xdr:rowOff>118368</xdr:rowOff>
    </xdr:to>
    <xdr:sp macro="" textlink="">
      <xdr:nvSpPr>
        <xdr:cNvPr id="459" name="フローチャート : 判断 458"/>
        <xdr:cNvSpPr/>
      </xdr:nvSpPr>
      <xdr:spPr>
        <a:xfrm>
          <a:off x="9588500" y="16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134895</xdr:rowOff>
    </xdr:from>
    <xdr:ext cx="534377" cy="259045"/>
    <xdr:sp macro="" textlink="">
      <xdr:nvSpPr>
        <xdr:cNvPr id="460" name="テキスト ボックス 459"/>
        <xdr:cNvSpPr txBox="1"/>
      </xdr:nvSpPr>
      <xdr:spPr>
        <a:xfrm>
          <a:off x="9372111" y="1659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58034</xdr:rowOff>
    </xdr:from>
    <xdr:to>
      <xdr:col>12</xdr:col>
      <xdr:colOff>511175</xdr:colOff>
      <xdr:row>98</xdr:row>
      <xdr:rowOff>62167</xdr:rowOff>
    </xdr:to>
    <xdr:cxnSp macro="">
      <xdr:nvCxnSpPr>
        <xdr:cNvPr id="461" name="直線コネクタ 460"/>
        <xdr:cNvCxnSpPr/>
      </xdr:nvCxnSpPr>
      <xdr:spPr>
        <a:xfrm flipV="1">
          <a:off x="7861300" y="16860134"/>
          <a:ext cx="889000" cy="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18355</xdr:rowOff>
    </xdr:from>
    <xdr:to>
      <xdr:col>12</xdr:col>
      <xdr:colOff>561975</xdr:colOff>
      <xdr:row>98</xdr:row>
      <xdr:rowOff>119955</xdr:rowOff>
    </xdr:to>
    <xdr:sp macro="" textlink="">
      <xdr:nvSpPr>
        <xdr:cNvPr id="462" name="フローチャート : 判断 461"/>
        <xdr:cNvSpPr/>
      </xdr:nvSpPr>
      <xdr:spPr>
        <a:xfrm>
          <a:off x="8699500" y="1682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111082</xdr:rowOff>
    </xdr:from>
    <xdr:ext cx="534377" cy="259045"/>
    <xdr:sp macro="" textlink="">
      <xdr:nvSpPr>
        <xdr:cNvPr id="463" name="テキスト ボックス 462"/>
        <xdr:cNvSpPr txBox="1"/>
      </xdr:nvSpPr>
      <xdr:spPr>
        <a:xfrm>
          <a:off x="8483111" y="1691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62167</xdr:rowOff>
    </xdr:from>
    <xdr:to>
      <xdr:col>11</xdr:col>
      <xdr:colOff>307975</xdr:colOff>
      <xdr:row>98</xdr:row>
      <xdr:rowOff>63788</xdr:rowOff>
    </xdr:to>
    <xdr:cxnSp macro="">
      <xdr:nvCxnSpPr>
        <xdr:cNvPr id="464" name="直線コネクタ 463"/>
        <xdr:cNvCxnSpPr/>
      </xdr:nvCxnSpPr>
      <xdr:spPr>
        <a:xfrm flipV="1">
          <a:off x="6972300" y="16864267"/>
          <a:ext cx="889000" cy="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30809</xdr:rowOff>
    </xdr:from>
    <xdr:to>
      <xdr:col>11</xdr:col>
      <xdr:colOff>358775</xdr:colOff>
      <xdr:row>98</xdr:row>
      <xdr:rowOff>132409</xdr:rowOff>
    </xdr:to>
    <xdr:sp macro="" textlink="">
      <xdr:nvSpPr>
        <xdr:cNvPr id="465" name="フローチャート : 判断 464"/>
        <xdr:cNvSpPr/>
      </xdr:nvSpPr>
      <xdr:spPr>
        <a:xfrm>
          <a:off x="7810500" y="1683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123536</xdr:rowOff>
    </xdr:from>
    <xdr:ext cx="534377" cy="259045"/>
    <xdr:sp macro="" textlink="">
      <xdr:nvSpPr>
        <xdr:cNvPr id="466" name="テキスト ボックス 465"/>
        <xdr:cNvSpPr txBox="1"/>
      </xdr:nvSpPr>
      <xdr:spPr>
        <a:xfrm>
          <a:off x="7594111" y="1692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32978</xdr:rowOff>
    </xdr:from>
    <xdr:to>
      <xdr:col>10</xdr:col>
      <xdr:colOff>155575</xdr:colOff>
      <xdr:row>98</xdr:row>
      <xdr:rowOff>134578</xdr:rowOff>
    </xdr:to>
    <xdr:sp macro="" textlink="">
      <xdr:nvSpPr>
        <xdr:cNvPr id="467" name="フローチャート : 判断 466"/>
        <xdr:cNvSpPr/>
      </xdr:nvSpPr>
      <xdr:spPr>
        <a:xfrm>
          <a:off x="6921500" y="1683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125705</xdr:rowOff>
    </xdr:from>
    <xdr:ext cx="534377" cy="259045"/>
    <xdr:sp macro="" textlink="">
      <xdr:nvSpPr>
        <xdr:cNvPr id="468" name="テキスト ボックス 467"/>
        <xdr:cNvSpPr txBox="1"/>
      </xdr:nvSpPr>
      <xdr:spPr>
        <a:xfrm>
          <a:off x="6705111" y="169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21641</xdr:rowOff>
    </xdr:from>
    <xdr:to>
      <xdr:col>15</xdr:col>
      <xdr:colOff>231775</xdr:colOff>
      <xdr:row>98</xdr:row>
      <xdr:rowOff>123241</xdr:rowOff>
    </xdr:to>
    <xdr:sp macro="" textlink="">
      <xdr:nvSpPr>
        <xdr:cNvPr id="474" name="円/楕円 473"/>
        <xdr:cNvSpPr/>
      </xdr:nvSpPr>
      <xdr:spPr>
        <a:xfrm>
          <a:off x="10426700" y="1682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152468</xdr:rowOff>
    </xdr:from>
    <xdr:ext cx="534377" cy="259045"/>
    <xdr:sp macro="" textlink="">
      <xdr:nvSpPr>
        <xdr:cNvPr id="475" name="土木費該当値テキスト"/>
        <xdr:cNvSpPr txBox="1"/>
      </xdr:nvSpPr>
      <xdr:spPr>
        <a:xfrm>
          <a:off x="10528300" y="1661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73,555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17481</xdr:rowOff>
    </xdr:from>
    <xdr:to>
      <xdr:col>14</xdr:col>
      <xdr:colOff>79375</xdr:colOff>
      <xdr:row>98</xdr:row>
      <xdr:rowOff>119081</xdr:rowOff>
    </xdr:to>
    <xdr:sp macro="" textlink="">
      <xdr:nvSpPr>
        <xdr:cNvPr id="476" name="円/楕円 475"/>
        <xdr:cNvSpPr/>
      </xdr:nvSpPr>
      <xdr:spPr>
        <a:xfrm>
          <a:off x="9588500" y="1681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110208</xdr:rowOff>
    </xdr:from>
    <xdr:ext cx="534377" cy="259045"/>
    <xdr:sp macro="" textlink="">
      <xdr:nvSpPr>
        <xdr:cNvPr id="477" name="テキスト ボックス 476"/>
        <xdr:cNvSpPr txBox="1"/>
      </xdr:nvSpPr>
      <xdr:spPr>
        <a:xfrm>
          <a:off x="9372111" y="1691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78,105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7234</xdr:rowOff>
    </xdr:from>
    <xdr:to>
      <xdr:col>12</xdr:col>
      <xdr:colOff>561975</xdr:colOff>
      <xdr:row>98</xdr:row>
      <xdr:rowOff>108834</xdr:rowOff>
    </xdr:to>
    <xdr:sp macro="" textlink="">
      <xdr:nvSpPr>
        <xdr:cNvPr id="478" name="円/楕円 477"/>
        <xdr:cNvSpPr/>
      </xdr:nvSpPr>
      <xdr:spPr>
        <a:xfrm>
          <a:off x="8699500" y="168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125361</xdr:rowOff>
    </xdr:from>
    <xdr:ext cx="534377" cy="259045"/>
    <xdr:sp macro="" textlink="">
      <xdr:nvSpPr>
        <xdr:cNvPr id="479" name="テキスト ボックス 478"/>
        <xdr:cNvSpPr txBox="1"/>
      </xdr:nvSpPr>
      <xdr:spPr>
        <a:xfrm>
          <a:off x="8483111" y="1658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89,312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11367</xdr:rowOff>
    </xdr:from>
    <xdr:to>
      <xdr:col>11</xdr:col>
      <xdr:colOff>358775</xdr:colOff>
      <xdr:row>98</xdr:row>
      <xdr:rowOff>112967</xdr:rowOff>
    </xdr:to>
    <xdr:sp macro="" textlink="">
      <xdr:nvSpPr>
        <xdr:cNvPr id="480" name="円/楕円 479"/>
        <xdr:cNvSpPr/>
      </xdr:nvSpPr>
      <xdr:spPr>
        <a:xfrm>
          <a:off x="7810500" y="1681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129494</xdr:rowOff>
    </xdr:from>
    <xdr:ext cx="534377" cy="259045"/>
    <xdr:sp macro="" textlink="">
      <xdr:nvSpPr>
        <xdr:cNvPr id="481" name="テキスト ボックス 480"/>
        <xdr:cNvSpPr txBox="1"/>
      </xdr:nvSpPr>
      <xdr:spPr>
        <a:xfrm>
          <a:off x="7594111" y="1658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84,792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12988</xdr:rowOff>
    </xdr:from>
    <xdr:to>
      <xdr:col>10</xdr:col>
      <xdr:colOff>155575</xdr:colOff>
      <xdr:row>98</xdr:row>
      <xdr:rowOff>114588</xdr:rowOff>
    </xdr:to>
    <xdr:sp macro="" textlink="">
      <xdr:nvSpPr>
        <xdr:cNvPr id="482" name="円/楕円 481"/>
        <xdr:cNvSpPr/>
      </xdr:nvSpPr>
      <xdr:spPr>
        <a:xfrm>
          <a:off x="6921500" y="1681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131115</xdr:rowOff>
    </xdr:from>
    <xdr:ext cx="534377" cy="259045"/>
    <xdr:sp macro="" textlink="">
      <xdr:nvSpPr>
        <xdr:cNvPr id="483" name="テキスト ボックス 482"/>
        <xdr:cNvSpPr txBox="1"/>
      </xdr:nvSpPr>
      <xdr:spPr>
        <a:xfrm>
          <a:off x="6705111" y="1659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139885</xdr:rowOff>
    </xdr:from>
    <xdr:to>
      <xdr:col>23</xdr:col>
      <xdr:colOff>516889</xdr:colOff>
      <xdr:row>38</xdr:row>
      <xdr:rowOff>97758</xdr:rowOff>
    </xdr:to>
    <xdr:cxnSp macro="">
      <xdr:nvCxnSpPr>
        <xdr:cNvPr id="509" name="直線コネクタ 508"/>
        <xdr:cNvCxnSpPr/>
      </xdr:nvCxnSpPr>
      <xdr:spPr>
        <a:xfrm flipV="1">
          <a:off x="16317595" y="5283385"/>
          <a:ext cx="1269" cy="1329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101585</xdr:rowOff>
    </xdr:from>
    <xdr:ext cx="534377" cy="259045"/>
    <xdr:sp macro="" textlink="">
      <xdr:nvSpPr>
        <xdr:cNvPr id="510" name="消防費最小値テキスト"/>
        <xdr:cNvSpPr txBox="1"/>
      </xdr:nvSpPr>
      <xdr:spPr>
        <a:xfrm>
          <a:off x="16370300" y="66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15,853</a:t>
          </a:r>
          <a:endParaRPr kumimoji="1" lang="ja-JP" altLang="en-US" sz="1000" b="1">
            <a:latin typeface="ＭＳ Ｐゴシック"/>
          </a:endParaRPr>
        </a:p>
      </xdr:txBody>
    </xdr:sp>
    <xdr:clientData/>
  </xdr:oneCellAnchor>
  <xdr:twoCellAnchor>
    <xdr:from>
      <xdr:col>23</xdr:col>
      <xdr:colOff>428625</xdr:colOff>
      <xdr:row>38</xdr:row>
      <xdr:rowOff>97758</xdr:rowOff>
    </xdr:from>
    <xdr:to>
      <xdr:col>23</xdr:col>
      <xdr:colOff>606425</xdr:colOff>
      <xdr:row>38</xdr:row>
      <xdr:rowOff>97758</xdr:rowOff>
    </xdr:to>
    <xdr:cxnSp macro="">
      <xdr:nvCxnSpPr>
        <xdr:cNvPr id="511" name="直線コネクタ 510"/>
        <xdr:cNvCxnSpPr/>
      </xdr:nvCxnSpPr>
      <xdr:spPr>
        <a:xfrm>
          <a:off x="16230600" y="661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86562</xdr:rowOff>
    </xdr:from>
    <xdr:ext cx="599010" cy="259045"/>
    <xdr:sp macro="" textlink="">
      <xdr:nvSpPr>
        <xdr:cNvPr id="512" name="消防費最大値テキスト"/>
        <xdr:cNvSpPr txBox="1"/>
      </xdr:nvSpPr>
      <xdr:spPr>
        <a:xfrm>
          <a:off x="16370300" y="505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137,983</a:t>
          </a:r>
          <a:endParaRPr kumimoji="1" lang="ja-JP" altLang="en-US" sz="1000" b="1">
            <a:latin typeface="ＭＳ Ｐゴシック"/>
          </a:endParaRPr>
        </a:p>
      </xdr:txBody>
    </xdr:sp>
    <xdr:clientData/>
  </xdr:oneCellAnchor>
  <xdr:twoCellAnchor>
    <xdr:from>
      <xdr:col>23</xdr:col>
      <xdr:colOff>428625</xdr:colOff>
      <xdr:row>30</xdr:row>
      <xdr:rowOff>139885</xdr:rowOff>
    </xdr:from>
    <xdr:to>
      <xdr:col>23</xdr:col>
      <xdr:colOff>606425</xdr:colOff>
      <xdr:row>30</xdr:row>
      <xdr:rowOff>139885</xdr:rowOff>
    </xdr:to>
    <xdr:cxnSp macro="">
      <xdr:nvCxnSpPr>
        <xdr:cNvPr id="513" name="直線コネクタ 512"/>
        <xdr:cNvCxnSpPr/>
      </xdr:nvCxnSpPr>
      <xdr:spPr>
        <a:xfrm>
          <a:off x="16230600" y="52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29558</xdr:rowOff>
    </xdr:from>
    <xdr:to>
      <xdr:col>23</xdr:col>
      <xdr:colOff>517525</xdr:colOff>
      <xdr:row>37</xdr:row>
      <xdr:rowOff>54802</xdr:rowOff>
    </xdr:to>
    <xdr:cxnSp macro="">
      <xdr:nvCxnSpPr>
        <xdr:cNvPr id="514" name="直線コネクタ 513"/>
        <xdr:cNvCxnSpPr/>
      </xdr:nvCxnSpPr>
      <xdr:spPr>
        <a:xfrm flipV="1">
          <a:off x="15481300" y="6373208"/>
          <a:ext cx="838200" cy="2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5594</xdr:rowOff>
    </xdr:from>
    <xdr:ext cx="534377" cy="259045"/>
    <xdr:sp macro="" textlink="">
      <xdr:nvSpPr>
        <xdr:cNvPr id="515" name="消防費平均値テキスト"/>
        <xdr:cNvSpPr txBox="1"/>
      </xdr:nvSpPr>
      <xdr:spPr>
        <a:xfrm>
          <a:off x="16370300" y="6349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27167</xdr:rowOff>
    </xdr:from>
    <xdr:to>
      <xdr:col>23</xdr:col>
      <xdr:colOff>568325</xdr:colOff>
      <xdr:row>37</xdr:row>
      <xdr:rowOff>128767</xdr:rowOff>
    </xdr:to>
    <xdr:sp macro="" textlink="">
      <xdr:nvSpPr>
        <xdr:cNvPr id="516" name="フローチャート : 判断 515"/>
        <xdr:cNvSpPr/>
      </xdr:nvSpPr>
      <xdr:spPr>
        <a:xfrm>
          <a:off x="16268700" y="637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41990</xdr:rowOff>
    </xdr:from>
    <xdr:to>
      <xdr:col>22</xdr:col>
      <xdr:colOff>365125</xdr:colOff>
      <xdr:row>37</xdr:row>
      <xdr:rowOff>54802</xdr:rowOff>
    </xdr:to>
    <xdr:cxnSp macro="">
      <xdr:nvCxnSpPr>
        <xdr:cNvPr id="517" name="直線コネクタ 516"/>
        <xdr:cNvCxnSpPr/>
      </xdr:nvCxnSpPr>
      <xdr:spPr>
        <a:xfrm>
          <a:off x="14592300" y="6385640"/>
          <a:ext cx="889000" cy="1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19460</xdr:rowOff>
    </xdr:from>
    <xdr:to>
      <xdr:col>22</xdr:col>
      <xdr:colOff>415925</xdr:colOff>
      <xdr:row>37</xdr:row>
      <xdr:rowOff>121060</xdr:rowOff>
    </xdr:to>
    <xdr:sp macro="" textlink="">
      <xdr:nvSpPr>
        <xdr:cNvPr id="518" name="フローチャート : 判断 517"/>
        <xdr:cNvSpPr/>
      </xdr:nvSpPr>
      <xdr:spPr>
        <a:xfrm>
          <a:off x="15430500" y="63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112187</xdr:rowOff>
    </xdr:from>
    <xdr:ext cx="534377" cy="259045"/>
    <xdr:sp macro="" textlink="">
      <xdr:nvSpPr>
        <xdr:cNvPr id="519" name="テキスト ボックス 518"/>
        <xdr:cNvSpPr txBox="1"/>
      </xdr:nvSpPr>
      <xdr:spPr>
        <a:xfrm>
          <a:off x="15214111" y="64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131612</xdr:rowOff>
    </xdr:from>
    <xdr:to>
      <xdr:col>21</xdr:col>
      <xdr:colOff>161925</xdr:colOff>
      <xdr:row>37</xdr:row>
      <xdr:rowOff>41990</xdr:rowOff>
    </xdr:to>
    <xdr:cxnSp macro="">
      <xdr:nvCxnSpPr>
        <xdr:cNvPr id="520" name="直線コネクタ 519"/>
        <xdr:cNvCxnSpPr/>
      </xdr:nvCxnSpPr>
      <xdr:spPr>
        <a:xfrm>
          <a:off x="13703300" y="6303812"/>
          <a:ext cx="889000" cy="8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17686</xdr:rowOff>
    </xdr:from>
    <xdr:to>
      <xdr:col>21</xdr:col>
      <xdr:colOff>212725</xdr:colOff>
      <xdr:row>37</xdr:row>
      <xdr:rowOff>119286</xdr:rowOff>
    </xdr:to>
    <xdr:sp macro="" textlink="">
      <xdr:nvSpPr>
        <xdr:cNvPr id="521" name="フローチャート : 判断 520"/>
        <xdr:cNvSpPr/>
      </xdr:nvSpPr>
      <xdr:spPr>
        <a:xfrm>
          <a:off x="14541500" y="63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110413</xdr:rowOff>
    </xdr:from>
    <xdr:ext cx="534377" cy="259045"/>
    <xdr:sp macro="" textlink="">
      <xdr:nvSpPr>
        <xdr:cNvPr id="522" name="テキスト ボックス 521"/>
        <xdr:cNvSpPr txBox="1"/>
      </xdr:nvSpPr>
      <xdr:spPr>
        <a:xfrm>
          <a:off x="14325111" y="645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128956</xdr:rowOff>
    </xdr:from>
    <xdr:to>
      <xdr:col>19</xdr:col>
      <xdr:colOff>644525</xdr:colOff>
      <xdr:row>36</xdr:row>
      <xdr:rowOff>131612</xdr:rowOff>
    </xdr:to>
    <xdr:cxnSp macro="">
      <xdr:nvCxnSpPr>
        <xdr:cNvPr id="523" name="直線コネクタ 522"/>
        <xdr:cNvCxnSpPr/>
      </xdr:nvCxnSpPr>
      <xdr:spPr>
        <a:xfrm>
          <a:off x="12814300" y="6301156"/>
          <a:ext cx="889000" cy="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41972</xdr:rowOff>
    </xdr:from>
    <xdr:to>
      <xdr:col>20</xdr:col>
      <xdr:colOff>9525</xdr:colOff>
      <xdr:row>37</xdr:row>
      <xdr:rowOff>143572</xdr:rowOff>
    </xdr:to>
    <xdr:sp macro="" textlink="">
      <xdr:nvSpPr>
        <xdr:cNvPr id="524" name="フローチャート : 判断 523"/>
        <xdr:cNvSpPr/>
      </xdr:nvSpPr>
      <xdr:spPr>
        <a:xfrm>
          <a:off x="13652500" y="638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134699</xdr:rowOff>
    </xdr:from>
    <xdr:ext cx="534377" cy="259045"/>
    <xdr:sp macro="" textlink="">
      <xdr:nvSpPr>
        <xdr:cNvPr id="525" name="テキスト ボックス 524"/>
        <xdr:cNvSpPr txBox="1"/>
      </xdr:nvSpPr>
      <xdr:spPr>
        <a:xfrm>
          <a:off x="13436111" y="647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101626</xdr:rowOff>
    </xdr:from>
    <xdr:to>
      <xdr:col>18</xdr:col>
      <xdr:colOff>492125</xdr:colOff>
      <xdr:row>38</xdr:row>
      <xdr:rowOff>31776</xdr:rowOff>
    </xdr:to>
    <xdr:sp macro="" textlink="">
      <xdr:nvSpPr>
        <xdr:cNvPr id="526" name="フローチャート : 判断 525"/>
        <xdr:cNvSpPr/>
      </xdr:nvSpPr>
      <xdr:spPr>
        <a:xfrm>
          <a:off x="12763500" y="64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22903</xdr:rowOff>
    </xdr:from>
    <xdr:ext cx="534377" cy="259045"/>
    <xdr:sp macro="" textlink="">
      <xdr:nvSpPr>
        <xdr:cNvPr id="527" name="テキスト ボックス 526"/>
        <xdr:cNvSpPr txBox="1"/>
      </xdr:nvSpPr>
      <xdr:spPr>
        <a:xfrm>
          <a:off x="12547111" y="653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26,581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150208</xdr:rowOff>
    </xdr:from>
    <xdr:to>
      <xdr:col>23</xdr:col>
      <xdr:colOff>568325</xdr:colOff>
      <xdr:row>37</xdr:row>
      <xdr:rowOff>80358</xdr:rowOff>
    </xdr:to>
    <xdr:sp macro="" textlink="">
      <xdr:nvSpPr>
        <xdr:cNvPr id="533" name="円/楕円 532"/>
        <xdr:cNvSpPr/>
      </xdr:nvSpPr>
      <xdr:spPr>
        <a:xfrm>
          <a:off x="16268700" y="632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1635</xdr:rowOff>
    </xdr:from>
    <xdr:ext cx="534377" cy="259045"/>
    <xdr:sp macro="" textlink="">
      <xdr:nvSpPr>
        <xdr:cNvPr id="534" name="消防費該当値テキスト"/>
        <xdr:cNvSpPr txBox="1"/>
      </xdr:nvSpPr>
      <xdr:spPr>
        <a:xfrm>
          <a:off x="16370300" y="617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37,868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4002</xdr:rowOff>
    </xdr:from>
    <xdr:to>
      <xdr:col>22</xdr:col>
      <xdr:colOff>415925</xdr:colOff>
      <xdr:row>37</xdr:row>
      <xdr:rowOff>105602</xdr:rowOff>
    </xdr:to>
    <xdr:sp macro="" textlink="">
      <xdr:nvSpPr>
        <xdr:cNvPr id="535" name="円/楕円 534"/>
        <xdr:cNvSpPr/>
      </xdr:nvSpPr>
      <xdr:spPr>
        <a:xfrm>
          <a:off x="15430500" y="634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122129</xdr:rowOff>
    </xdr:from>
    <xdr:ext cx="534377" cy="259045"/>
    <xdr:sp macro="" textlink="">
      <xdr:nvSpPr>
        <xdr:cNvPr id="536" name="テキスト ボックス 535"/>
        <xdr:cNvSpPr txBox="1"/>
      </xdr:nvSpPr>
      <xdr:spPr>
        <a:xfrm>
          <a:off x="15214111" y="612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35,549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162640</xdr:rowOff>
    </xdr:from>
    <xdr:to>
      <xdr:col>21</xdr:col>
      <xdr:colOff>212725</xdr:colOff>
      <xdr:row>37</xdr:row>
      <xdr:rowOff>92790</xdr:rowOff>
    </xdr:to>
    <xdr:sp macro="" textlink="">
      <xdr:nvSpPr>
        <xdr:cNvPr id="537" name="円/楕円 536"/>
        <xdr:cNvSpPr/>
      </xdr:nvSpPr>
      <xdr:spPr>
        <a:xfrm>
          <a:off x="14541500" y="633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109317</xdr:rowOff>
    </xdr:from>
    <xdr:ext cx="534377" cy="259045"/>
    <xdr:sp macro="" textlink="">
      <xdr:nvSpPr>
        <xdr:cNvPr id="538" name="テキスト ボックス 537"/>
        <xdr:cNvSpPr txBox="1"/>
      </xdr:nvSpPr>
      <xdr:spPr>
        <a:xfrm>
          <a:off x="14325111" y="611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36,726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80812</xdr:rowOff>
    </xdr:from>
    <xdr:to>
      <xdr:col>20</xdr:col>
      <xdr:colOff>9525</xdr:colOff>
      <xdr:row>37</xdr:row>
      <xdr:rowOff>10962</xdr:rowOff>
    </xdr:to>
    <xdr:sp macro="" textlink="">
      <xdr:nvSpPr>
        <xdr:cNvPr id="539" name="円/楕円 538"/>
        <xdr:cNvSpPr/>
      </xdr:nvSpPr>
      <xdr:spPr>
        <a:xfrm>
          <a:off x="13652500" y="625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27489</xdr:rowOff>
    </xdr:from>
    <xdr:ext cx="534377" cy="259045"/>
    <xdr:sp macro="" textlink="">
      <xdr:nvSpPr>
        <xdr:cNvPr id="540" name="テキスト ボックス 539"/>
        <xdr:cNvSpPr txBox="1"/>
      </xdr:nvSpPr>
      <xdr:spPr>
        <a:xfrm>
          <a:off x="13436111" y="602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44,243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78156</xdr:rowOff>
    </xdr:from>
    <xdr:to>
      <xdr:col>18</xdr:col>
      <xdr:colOff>492125</xdr:colOff>
      <xdr:row>37</xdr:row>
      <xdr:rowOff>8306</xdr:rowOff>
    </xdr:to>
    <xdr:sp macro="" textlink="">
      <xdr:nvSpPr>
        <xdr:cNvPr id="541" name="円/楕円 540"/>
        <xdr:cNvSpPr/>
      </xdr:nvSpPr>
      <xdr:spPr>
        <a:xfrm>
          <a:off x="12763500" y="625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24833</xdr:rowOff>
    </xdr:from>
    <xdr:ext cx="534377" cy="259045"/>
    <xdr:sp macro="" textlink="">
      <xdr:nvSpPr>
        <xdr:cNvPr id="542" name="テキスト ボックス 541"/>
        <xdr:cNvSpPr txBox="1"/>
      </xdr:nvSpPr>
      <xdr:spPr>
        <a:xfrm>
          <a:off x="12547111" y="60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44,487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67,288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54" name="直線コネクタ 55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55" name="テキスト ボックス 55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56" name="直線コネクタ 55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57" name="テキスト ボックス 55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58" name="直線コネクタ 55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59" name="テキスト ボックス 55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62" name="直線コネクタ 56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63" name="テキスト ボックス 56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4" name="直線コネクタ 56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65" name="テキスト ボックス 56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66" name="直線コネクタ 56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67" name="テキスト ボックス 56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132871</xdr:rowOff>
    </xdr:from>
    <xdr:to>
      <xdr:col>23</xdr:col>
      <xdr:colOff>516889</xdr:colOff>
      <xdr:row>58</xdr:row>
      <xdr:rowOff>170032</xdr:rowOff>
    </xdr:to>
    <xdr:cxnSp macro="">
      <xdr:nvCxnSpPr>
        <xdr:cNvPr id="571" name="直線コネクタ 570"/>
        <xdr:cNvCxnSpPr/>
      </xdr:nvCxnSpPr>
      <xdr:spPr>
        <a:xfrm flipV="1">
          <a:off x="16317595" y="8705371"/>
          <a:ext cx="1269" cy="14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2409</xdr:rowOff>
    </xdr:from>
    <xdr:ext cx="534377" cy="259045"/>
    <xdr:sp macro="" textlink="">
      <xdr:nvSpPr>
        <xdr:cNvPr id="572" name="教育費最小値テキスト"/>
        <xdr:cNvSpPr txBox="1"/>
      </xdr:nvSpPr>
      <xdr:spPr>
        <a:xfrm>
          <a:off x="16370300" y="1011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29,877</a:t>
          </a:r>
          <a:endParaRPr kumimoji="1" lang="ja-JP" altLang="en-US" sz="1000" b="1">
            <a:latin typeface="ＭＳ Ｐゴシック"/>
          </a:endParaRPr>
        </a:p>
      </xdr:txBody>
    </xdr:sp>
    <xdr:clientData/>
  </xdr:oneCellAnchor>
  <xdr:twoCellAnchor>
    <xdr:from>
      <xdr:col>23</xdr:col>
      <xdr:colOff>428625</xdr:colOff>
      <xdr:row>58</xdr:row>
      <xdr:rowOff>170032</xdr:rowOff>
    </xdr:from>
    <xdr:to>
      <xdr:col>23</xdr:col>
      <xdr:colOff>606425</xdr:colOff>
      <xdr:row>58</xdr:row>
      <xdr:rowOff>170032</xdr:rowOff>
    </xdr:to>
    <xdr:cxnSp macro="">
      <xdr:nvCxnSpPr>
        <xdr:cNvPr id="573" name="直線コネクタ 572"/>
        <xdr:cNvCxnSpPr/>
      </xdr:nvCxnSpPr>
      <xdr:spPr>
        <a:xfrm>
          <a:off x="16230600" y="1011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79548</xdr:rowOff>
    </xdr:from>
    <xdr:ext cx="599010" cy="259045"/>
    <xdr:sp macro="" textlink="">
      <xdr:nvSpPr>
        <xdr:cNvPr id="574" name="教育費最大値テキスト"/>
        <xdr:cNvSpPr txBox="1"/>
      </xdr:nvSpPr>
      <xdr:spPr>
        <a:xfrm>
          <a:off x="16370300" y="848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128,478</a:t>
          </a:r>
          <a:endParaRPr kumimoji="1" lang="ja-JP" altLang="en-US" sz="1000" b="1">
            <a:latin typeface="ＭＳ Ｐゴシック"/>
          </a:endParaRPr>
        </a:p>
      </xdr:txBody>
    </xdr:sp>
    <xdr:clientData/>
  </xdr:oneCellAnchor>
  <xdr:twoCellAnchor>
    <xdr:from>
      <xdr:col>23</xdr:col>
      <xdr:colOff>428625</xdr:colOff>
      <xdr:row>50</xdr:row>
      <xdr:rowOff>132871</xdr:rowOff>
    </xdr:from>
    <xdr:to>
      <xdr:col>23</xdr:col>
      <xdr:colOff>606425</xdr:colOff>
      <xdr:row>50</xdr:row>
      <xdr:rowOff>132871</xdr:rowOff>
    </xdr:to>
    <xdr:cxnSp macro="">
      <xdr:nvCxnSpPr>
        <xdr:cNvPr id="575" name="直線コネクタ 574"/>
        <xdr:cNvCxnSpPr/>
      </xdr:nvCxnSpPr>
      <xdr:spPr>
        <a:xfrm>
          <a:off x="16230600" y="870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126384</xdr:rowOff>
    </xdr:from>
    <xdr:to>
      <xdr:col>23</xdr:col>
      <xdr:colOff>517525</xdr:colOff>
      <xdr:row>54</xdr:row>
      <xdr:rowOff>94123</xdr:rowOff>
    </xdr:to>
    <xdr:cxnSp macro="">
      <xdr:nvCxnSpPr>
        <xdr:cNvPr id="576" name="直線コネクタ 575"/>
        <xdr:cNvCxnSpPr/>
      </xdr:nvCxnSpPr>
      <xdr:spPr>
        <a:xfrm>
          <a:off x="15481300" y="9213234"/>
          <a:ext cx="838200" cy="1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159638</xdr:rowOff>
    </xdr:from>
    <xdr:ext cx="534377" cy="259045"/>
    <xdr:sp macro="" textlink="">
      <xdr:nvSpPr>
        <xdr:cNvPr id="577" name="教育費平均値テキスト"/>
        <xdr:cNvSpPr txBox="1"/>
      </xdr:nvSpPr>
      <xdr:spPr>
        <a:xfrm>
          <a:off x="16370300" y="9589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9761</xdr:rowOff>
    </xdr:from>
    <xdr:to>
      <xdr:col>23</xdr:col>
      <xdr:colOff>568325</xdr:colOff>
      <xdr:row>56</xdr:row>
      <xdr:rowOff>111361</xdr:rowOff>
    </xdr:to>
    <xdr:sp macro="" textlink="">
      <xdr:nvSpPr>
        <xdr:cNvPr id="578" name="フローチャート : 判断 577"/>
        <xdr:cNvSpPr/>
      </xdr:nvSpPr>
      <xdr:spPr>
        <a:xfrm>
          <a:off x="16268700" y="96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112411</xdr:rowOff>
    </xdr:from>
    <xdr:to>
      <xdr:col>22</xdr:col>
      <xdr:colOff>365125</xdr:colOff>
      <xdr:row>53</xdr:row>
      <xdr:rowOff>126384</xdr:rowOff>
    </xdr:to>
    <xdr:cxnSp macro="">
      <xdr:nvCxnSpPr>
        <xdr:cNvPr id="579" name="直線コネクタ 578"/>
        <xdr:cNvCxnSpPr/>
      </xdr:nvCxnSpPr>
      <xdr:spPr>
        <a:xfrm>
          <a:off x="14592300" y="9199261"/>
          <a:ext cx="889000" cy="1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38894</xdr:rowOff>
    </xdr:from>
    <xdr:to>
      <xdr:col>22</xdr:col>
      <xdr:colOff>415925</xdr:colOff>
      <xdr:row>55</xdr:row>
      <xdr:rowOff>140494</xdr:rowOff>
    </xdr:to>
    <xdr:sp macro="" textlink="">
      <xdr:nvSpPr>
        <xdr:cNvPr id="580" name="フローチャート : 判断 579"/>
        <xdr:cNvSpPr/>
      </xdr:nvSpPr>
      <xdr:spPr>
        <a:xfrm>
          <a:off x="15430500" y="94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131621</xdr:rowOff>
    </xdr:from>
    <xdr:ext cx="534377" cy="259045"/>
    <xdr:sp macro="" textlink="">
      <xdr:nvSpPr>
        <xdr:cNvPr id="581" name="テキスト ボックス 580"/>
        <xdr:cNvSpPr txBox="1"/>
      </xdr:nvSpPr>
      <xdr:spPr>
        <a:xfrm>
          <a:off x="15214111" y="956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112411</xdr:rowOff>
    </xdr:from>
    <xdr:to>
      <xdr:col>21</xdr:col>
      <xdr:colOff>161925</xdr:colOff>
      <xdr:row>54</xdr:row>
      <xdr:rowOff>115197</xdr:rowOff>
    </xdr:to>
    <xdr:cxnSp macro="">
      <xdr:nvCxnSpPr>
        <xdr:cNvPr id="582" name="直線コネクタ 581"/>
        <xdr:cNvCxnSpPr/>
      </xdr:nvCxnSpPr>
      <xdr:spPr>
        <a:xfrm flipV="1">
          <a:off x="13703300" y="9199261"/>
          <a:ext cx="889000" cy="17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15848</xdr:rowOff>
    </xdr:from>
    <xdr:to>
      <xdr:col>21</xdr:col>
      <xdr:colOff>212725</xdr:colOff>
      <xdr:row>55</xdr:row>
      <xdr:rowOff>117448</xdr:rowOff>
    </xdr:to>
    <xdr:sp macro="" textlink="">
      <xdr:nvSpPr>
        <xdr:cNvPr id="583" name="フローチャート : 判断 582"/>
        <xdr:cNvSpPr/>
      </xdr:nvSpPr>
      <xdr:spPr>
        <a:xfrm>
          <a:off x="14541500" y="944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108575</xdr:rowOff>
    </xdr:from>
    <xdr:ext cx="534377" cy="259045"/>
    <xdr:sp macro="" textlink="">
      <xdr:nvSpPr>
        <xdr:cNvPr id="584" name="テキスト ボックス 583"/>
        <xdr:cNvSpPr txBox="1"/>
      </xdr:nvSpPr>
      <xdr:spPr>
        <a:xfrm>
          <a:off x="14325111" y="953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17514</xdr:rowOff>
    </xdr:from>
    <xdr:to>
      <xdr:col>19</xdr:col>
      <xdr:colOff>644525</xdr:colOff>
      <xdr:row>54</xdr:row>
      <xdr:rowOff>115197</xdr:rowOff>
    </xdr:to>
    <xdr:cxnSp macro="">
      <xdr:nvCxnSpPr>
        <xdr:cNvPr id="585" name="直線コネクタ 584"/>
        <xdr:cNvCxnSpPr/>
      </xdr:nvCxnSpPr>
      <xdr:spPr>
        <a:xfrm>
          <a:off x="12814300" y="9275814"/>
          <a:ext cx="889000" cy="9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164967</xdr:rowOff>
    </xdr:from>
    <xdr:to>
      <xdr:col>20</xdr:col>
      <xdr:colOff>9525</xdr:colOff>
      <xdr:row>55</xdr:row>
      <xdr:rowOff>95117</xdr:rowOff>
    </xdr:to>
    <xdr:sp macro="" textlink="">
      <xdr:nvSpPr>
        <xdr:cNvPr id="586" name="フローチャート : 判断 585"/>
        <xdr:cNvSpPr/>
      </xdr:nvSpPr>
      <xdr:spPr>
        <a:xfrm>
          <a:off x="13652500" y="942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86244</xdr:rowOff>
    </xdr:from>
    <xdr:ext cx="534377" cy="259045"/>
    <xdr:sp macro="" textlink="">
      <xdr:nvSpPr>
        <xdr:cNvPr id="587" name="テキスト ボックス 586"/>
        <xdr:cNvSpPr txBox="1"/>
      </xdr:nvSpPr>
      <xdr:spPr>
        <a:xfrm>
          <a:off x="13436111" y="951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89871</xdr:rowOff>
    </xdr:from>
    <xdr:to>
      <xdr:col>18</xdr:col>
      <xdr:colOff>492125</xdr:colOff>
      <xdr:row>56</xdr:row>
      <xdr:rowOff>20021</xdr:rowOff>
    </xdr:to>
    <xdr:sp macro="" textlink="">
      <xdr:nvSpPr>
        <xdr:cNvPr id="588" name="フローチャート : 判断 587"/>
        <xdr:cNvSpPr/>
      </xdr:nvSpPr>
      <xdr:spPr>
        <a:xfrm>
          <a:off x="12763500" y="95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11148</xdr:rowOff>
    </xdr:from>
    <xdr:ext cx="534377" cy="259045"/>
    <xdr:sp macro="" textlink="">
      <xdr:nvSpPr>
        <xdr:cNvPr id="589" name="テキスト ボックス 588"/>
        <xdr:cNvSpPr txBox="1"/>
      </xdr:nvSpPr>
      <xdr:spPr>
        <a:xfrm>
          <a:off x="12547111" y="961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67,932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43323</xdr:rowOff>
    </xdr:from>
    <xdr:to>
      <xdr:col>23</xdr:col>
      <xdr:colOff>568325</xdr:colOff>
      <xdr:row>54</xdr:row>
      <xdr:rowOff>144923</xdr:rowOff>
    </xdr:to>
    <xdr:sp macro="" textlink="">
      <xdr:nvSpPr>
        <xdr:cNvPr id="595" name="円/楕円 594"/>
        <xdr:cNvSpPr/>
      </xdr:nvSpPr>
      <xdr:spPr>
        <a:xfrm>
          <a:off x="16268700" y="930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66200</xdr:rowOff>
    </xdr:from>
    <xdr:ext cx="534377" cy="259045"/>
    <xdr:sp macro="" textlink="">
      <xdr:nvSpPr>
        <xdr:cNvPr id="596" name="教育費該当値テキスト"/>
        <xdr:cNvSpPr txBox="1"/>
      </xdr:nvSpPr>
      <xdr:spPr>
        <a:xfrm>
          <a:off x="16370300" y="915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83,190</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75584</xdr:rowOff>
    </xdr:from>
    <xdr:to>
      <xdr:col>22</xdr:col>
      <xdr:colOff>415925</xdr:colOff>
      <xdr:row>54</xdr:row>
      <xdr:rowOff>5734</xdr:rowOff>
    </xdr:to>
    <xdr:sp macro="" textlink="">
      <xdr:nvSpPr>
        <xdr:cNvPr id="597" name="円/楕円 596"/>
        <xdr:cNvSpPr/>
      </xdr:nvSpPr>
      <xdr:spPr>
        <a:xfrm>
          <a:off x="15430500" y="916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22261</xdr:rowOff>
    </xdr:from>
    <xdr:ext cx="534377" cy="259045"/>
    <xdr:sp macro="" textlink="">
      <xdr:nvSpPr>
        <xdr:cNvPr id="598" name="テキスト ボックス 597"/>
        <xdr:cNvSpPr txBox="1"/>
      </xdr:nvSpPr>
      <xdr:spPr>
        <a:xfrm>
          <a:off x="15214111" y="89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92,932</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61611</xdr:rowOff>
    </xdr:from>
    <xdr:to>
      <xdr:col>21</xdr:col>
      <xdr:colOff>212725</xdr:colOff>
      <xdr:row>53</xdr:row>
      <xdr:rowOff>163211</xdr:rowOff>
    </xdr:to>
    <xdr:sp macro="" textlink="">
      <xdr:nvSpPr>
        <xdr:cNvPr id="599" name="円/楕円 598"/>
        <xdr:cNvSpPr/>
      </xdr:nvSpPr>
      <xdr:spPr>
        <a:xfrm>
          <a:off x="14541500" y="914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8288</xdr:rowOff>
    </xdr:from>
    <xdr:ext cx="534377" cy="259045"/>
    <xdr:sp macro="" textlink="">
      <xdr:nvSpPr>
        <xdr:cNvPr id="600" name="テキスト ボックス 599"/>
        <xdr:cNvSpPr txBox="1"/>
      </xdr:nvSpPr>
      <xdr:spPr>
        <a:xfrm>
          <a:off x="14325111" y="892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93,910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64397</xdr:rowOff>
    </xdr:from>
    <xdr:to>
      <xdr:col>20</xdr:col>
      <xdr:colOff>9525</xdr:colOff>
      <xdr:row>54</xdr:row>
      <xdr:rowOff>165997</xdr:rowOff>
    </xdr:to>
    <xdr:sp macro="" textlink="">
      <xdr:nvSpPr>
        <xdr:cNvPr id="601" name="円/楕円 600"/>
        <xdr:cNvSpPr/>
      </xdr:nvSpPr>
      <xdr:spPr>
        <a:xfrm>
          <a:off x="13652500" y="932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11074</xdr:rowOff>
    </xdr:from>
    <xdr:ext cx="534377" cy="259045"/>
    <xdr:sp macro="" textlink="">
      <xdr:nvSpPr>
        <xdr:cNvPr id="602" name="テキスト ボックス 601"/>
        <xdr:cNvSpPr txBox="1"/>
      </xdr:nvSpPr>
      <xdr:spPr>
        <a:xfrm>
          <a:off x="13436111" y="909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81,715</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138164</xdr:rowOff>
    </xdr:from>
    <xdr:to>
      <xdr:col>18</xdr:col>
      <xdr:colOff>492125</xdr:colOff>
      <xdr:row>54</xdr:row>
      <xdr:rowOff>68314</xdr:rowOff>
    </xdr:to>
    <xdr:sp macro="" textlink="">
      <xdr:nvSpPr>
        <xdr:cNvPr id="603" name="円/楕円 602"/>
        <xdr:cNvSpPr/>
      </xdr:nvSpPr>
      <xdr:spPr>
        <a:xfrm>
          <a:off x="12763500" y="922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84841</xdr:rowOff>
    </xdr:from>
    <xdr:ext cx="534377" cy="259045"/>
    <xdr:sp macro="" textlink="">
      <xdr:nvSpPr>
        <xdr:cNvPr id="604" name="テキスト ボックス 603"/>
        <xdr:cNvSpPr txBox="1"/>
      </xdr:nvSpPr>
      <xdr:spPr>
        <a:xfrm>
          <a:off x="12547111" y="900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88,552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87378</xdr:rowOff>
    </xdr:from>
    <xdr:to>
      <xdr:col>23</xdr:col>
      <xdr:colOff>516889</xdr:colOff>
      <xdr:row>79</xdr:row>
      <xdr:rowOff>44450</xdr:rowOff>
    </xdr:to>
    <xdr:cxnSp macro="">
      <xdr:nvCxnSpPr>
        <xdr:cNvPr id="628" name="直線コネクタ 627"/>
        <xdr:cNvCxnSpPr/>
      </xdr:nvCxnSpPr>
      <xdr:spPr>
        <a:xfrm flipV="1">
          <a:off x="16317595" y="12260328"/>
          <a:ext cx="1269" cy="132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76869</xdr:rowOff>
    </xdr:from>
    <xdr:ext cx="249299" cy="259045"/>
    <xdr:sp macro="" textlink="">
      <xdr:nvSpPr>
        <xdr:cNvPr id="629" name="災害復旧費最小値テキスト"/>
        <xdr:cNvSpPr txBox="1"/>
      </xdr:nvSpPr>
      <xdr:spPr>
        <a:xfrm>
          <a:off x="16370300" y="13621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34055</xdr:rowOff>
    </xdr:from>
    <xdr:ext cx="599010" cy="259045"/>
    <xdr:sp macro="" textlink="">
      <xdr:nvSpPr>
        <xdr:cNvPr id="631" name="災害復旧費最大値テキスト"/>
        <xdr:cNvSpPr txBox="1"/>
      </xdr:nvSpPr>
      <xdr:spPr>
        <a:xfrm>
          <a:off x="16370300" y="1203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348,733</a:t>
          </a:r>
          <a:endParaRPr kumimoji="1" lang="ja-JP" altLang="en-US" sz="1000" b="1">
            <a:latin typeface="ＭＳ Ｐゴシック"/>
          </a:endParaRPr>
        </a:p>
      </xdr:txBody>
    </xdr:sp>
    <xdr:clientData/>
  </xdr:oneCellAnchor>
  <xdr:twoCellAnchor>
    <xdr:from>
      <xdr:col>23</xdr:col>
      <xdr:colOff>428625</xdr:colOff>
      <xdr:row>71</xdr:row>
      <xdr:rowOff>87378</xdr:rowOff>
    </xdr:from>
    <xdr:to>
      <xdr:col>23</xdr:col>
      <xdr:colOff>606425</xdr:colOff>
      <xdr:row>71</xdr:row>
      <xdr:rowOff>87378</xdr:rowOff>
    </xdr:to>
    <xdr:cxnSp macro="">
      <xdr:nvCxnSpPr>
        <xdr:cNvPr id="632" name="直線コネクタ 631"/>
        <xdr:cNvCxnSpPr/>
      </xdr:nvCxnSpPr>
      <xdr:spPr>
        <a:xfrm>
          <a:off x="16230600" y="1226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46085</xdr:rowOff>
    </xdr:from>
    <xdr:to>
      <xdr:col>23</xdr:col>
      <xdr:colOff>517525</xdr:colOff>
      <xdr:row>76</xdr:row>
      <xdr:rowOff>107288</xdr:rowOff>
    </xdr:to>
    <xdr:cxnSp macro="">
      <xdr:nvCxnSpPr>
        <xdr:cNvPr id="633" name="直線コネクタ 632"/>
        <xdr:cNvCxnSpPr/>
      </xdr:nvCxnSpPr>
      <xdr:spPr>
        <a:xfrm>
          <a:off x="15481300" y="12904835"/>
          <a:ext cx="838200" cy="23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121319</xdr:rowOff>
    </xdr:from>
    <xdr:ext cx="469744" cy="259045"/>
    <xdr:sp macro="" textlink="">
      <xdr:nvSpPr>
        <xdr:cNvPr id="634" name="災害復旧費平均値テキスト"/>
        <xdr:cNvSpPr txBox="1"/>
      </xdr:nvSpPr>
      <xdr:spPr>
        <a:xfrm>
          <a:off x="16370300" y="13494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142892</xdr:rowOff>
    </xdr:from>
    <xdr:to>
      <xdr:col>23</xdr:col>
      <xdr:colOff>568325</xdr:colOff>
      <xdr:row>79</xdr:row>
      <xdr:rowOff>73042</xdr:rowOff>
    </xdr:to>
    <xdr:sp macro="" textlink="">
      <xdr:nvSpPr>
        <xdr:cNvPr id="635" name="フローチャート : 判断 634"/>
        <xdr:cNvSpPr/>
      </xdr:nvSpPr>
      <xdr:spPr>
        <a:xfrm>
          <a:off x="162687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46085</xdr:rowOff>
    </xdr:from>
    <xdr:to>
      <xdr:col>22</xdr:col>
      <xdr:colOff>365125</xdr:colOff>
      <xdr:row>77</xdr:row>
      <xdr:rowOff>119176</xdr:rowOff>
    </xdr:to>
    <xdr:cxnSp macro="">
      <xdr:nvCxnSpPr>
        <xdr:cNvPr id="636" name="直線コネクタ 635"/>
        <xdr:cNvCxnSpPr/>
      </xdr:nvCxnSpPr>
      <xdr:spPr>
        <a:xfrm flipV="1">
          <a:off x="14592300" y="12904835"/>
          <a:ext cx="889000" cy="41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106719</xdr:rowOff>
    </xdr:from>
    <xdr:to>
      <xdr:col>22</xdr:col>
      <xdr:colOff>415925</xdr:colOff>
      <xdr:row>79</xdr:row>
      <xdr:rowOff>36869</xdr:rowOff>
    </xdr:to>
    <xdr:sp macro="" textlink="">
      <xdr:nvSpPr>
        <xdr:cNvPr id="637" name="フローチャート : 判断 636"/>
        <xdr:cNvSpPr/>
      </xdr:nvSpPr>
      <xdr:spPr>
        <a:xfrm>
          <a:off x="15430500" y="134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27996</xdr:rowOff>
    </xdr:from>
    <xdr:ext cx="534377" cy="259045"/>
    <xdr:sp macro="" textlink="">
      <xdr:nvSpPr>
        <xdr:cNvPr id="638" name="テキスト ボックス 637"/>
        <xdr:cNvSpPr txBox="1"/>
      </xdr:nvSpPr>
      <xdr:spPr>
        <a:xfrm>
          <a:off x="15214111" y="1357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119176</xdr:rowOff>
    </xdr:from>
    <xdr:to>
      <xdr:col>21</xdr:col>
      <xdr:colOff>161925</xdr:colOff>
      <xdr:row>79</xdr:row>
      <xdr:rowOff>21400</xdr:rowOff>
    </xdr:to>
    <xdr:cxnSp macro="">
      <xdr:nvCxnSpPr>
        <xdr:cNvPr id="639" name="直線コネクタ 638"/>
        <xdr:cNvCxnSpPr/>
      </xdr:nvCxnSpPr>
      <xdr:spPr>
        <a:xfrm flipV="1">
          <a:off x="13703300" y="13320826"/>
          <a:ext cx="889000" cy="24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112077</xdr:rowOff>
    </xdr:from>
    <xdr:to>
      <xdr:col>21</xdr:col>
      <xdr:colOff>212725</xdr:colOff>
      <xdr:row>79</xdr:row>
      <xdr:rowOff>42227</xdr:rowOff>
    </xdr:to>
    <xdr:sp macro="" textlink="">
      <xdr:nvSpPr>
        <xdr:cNvPr id="640" name="フローチャート : 判断 639"/>
        <xdr:cNvSpPr/>
      </xdr:nvSpPr>
      <xdr:spPr>
        <a:xfrm>
          <a:off x="14541500" y="1348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33354</xdr:rowOff>
    </xdr:from>
    <xdr:ext cx="534377" cy="259045"/>
    <xdr:sp macro="" textlink="">
      <xdr:nvSpPr>
        <xdr:cNvPr id="641" name="テキスト ボックス 640"/>
        <xdr:cNvSpPr txBox="1"/>
      </xdr:nvSpPr>
      <xdr:spPr>
        <a:xfrm>
          <a:off x="14325111" y="1357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21400</xdr:rowOff>
    </xdr:from>
    <xdr:to>
      <xdr:col>19</xdr:col>
      <xdr:colOff>644525</xdr:colOff>
      <xdr:row>79</xdr:row>
      <xdr:rowOff>21743</xdr:rowOff>
    </xdr:to>
    <xdr:cxnSp macro="">
      <xdr:nvCxnSpPr>
        <xdr:cNvPr id="642" name="直線コネクタ 641"/>
        <xdr:cNvCxnSpPr/>
      </xdr:nvCxnSpPr>
      <xdr:spPr>
        <a:xfrm flipV="1">
          <a:off x="12814300" y="13565950"/>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101488</xdr:rowOff>
    </xdr:from>
    <xdr:to>
      <xdr:col>20</xdr:col>
      <xdr:colOff>9525</xdr:colOff>
      <xdr:row>79</xdr:row>
      <xdr:rowOff>31638</xdr:rowOff>
    </xdr:to>
    <xdr:sp macro="" textlink="">
      <xdr:nvSpPr>
        <xdr:cNvPr id="643" name="フローチャート : 判断 642"/>
        <xdr:cNvSpPr/>
      </xdr:nvSpPr>
      <xdr:spPr>
        <a:xfrm>
          <a:off x="13652500" y="13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48165</xdr:rowOff>
    </xdr:from>
    <xdr:ext cx="534377" cy="259045"/>
    <xdr:sp macro="" textlink="">
      <xdr:nvSpPr>
        <xdr:cNvPr id="644" name="テキスト ボックス 643"/>
        <xdr:cNvSpPr txBox="1"/>
      </xdr:nvSpPr>
      <xdr:spPr>
        <a:xfrm>
          <a:off x="13436111" y="1324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119723</xdr:rowOff>
    </xdr:from>
    <xdr:to>
      <xdr:col>18</xdr:col>
      <xdr:colOff>492125</xdr:colOff>
      <xdr:row>79</xdr:row>
      <xdr:rowOff>49873</xdr:rowOff>
    </xdr:to>
    <xdr:sp macro="" textlink="">
      <xdr:nvSpPr>
        <xdr:cNvPr id="645" name="フローチャート : 判断 644"/>
        <xdr:cNvSpPr/>
      </xdr:nvSpPr>
      <xdr:spPr>
        <a:xfrm>
          <a:off x="12763500" y="13492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66400</xdr:rowOff>
    </xdr:from>
    <xdr:ext cx="534377" cy="259045"/>
    <xdr:sp macro="" textlink="">
      <xdr:nvSpPr>
        <xdr:cNvPr id="646" name="テキスト ボックス 645"/>
        <xdr:cNvSpPr txBox="1"/>
      </xdr:nvSpPr>
      <xdr:spPr>
        <a:xfrm>
          <a:off x="12547111" y="1326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56488</xdr:rowOff>
    </xdr:from>
    <xdr:to>
      <xdr:col>23</xdr:col>
      <xdr:colOff>568325</xdr:colOff>
      <xdr:row>76</xdr:row>
      <xdr:rowOff>158088</xdr:rowOff>
    </xdr:to>
    <xdr:sp macro="" textlink="">
      <xdr:nvSpPr>
        <xdr:cNvPr id="652" name="円/楕円 651"/>
        <xdr:cNvSpPr/>
      </xdr:nvSpPr>
      <xdr:spPr>
        <a:xfrm>
          <a:off x="16268700" y="1308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79365</xdr:rowOff>
    </xdr:from>
    <xdr:ext cx="599010" cy="259045"/>
    <xdr:sp macro="" textlink="">
      <xdr:nvSpPr>
        <xdr:cNvPr id="653" name="災害復旧費該当値テキスト"/>
        <xdr:cNvSpPr txBox="1"/>
      </xdr:nvSpPr>
      <xdr:spPr>
        <a:xfrm>
          <a:off x="16370300" y="12938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118,507</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166735</xdr:rowOff>
    </xdr:from>
    <xdr:to>
      <xdr:col>22</xdr:col>
      <xdr:colOff>415925</xdr:colOff>
      <xdr:row>75</xdr:row>
      <xdr:rowOff>96885</xdr:rowOff>
    </xdr:to>
    <xdr:sp macro="" textlink="">
      <xdr:nvSpPr>
        <xdr:cNvPr id="654" name="円/楕円 653"/>
        <xdr:cNvSpPr/>
      </xdr:nvSpPr>
      <xdr:spPr>
        <a:xfrm>
          <a:off x="15430500" y="1285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113412</xdr:rowOff>
    </xdr:from>
    <xdr:ext cx="599010" cy="259045"/>
    <xdr:sp macro="" textlink="">
      <xdr:nvSpPr>
        <xdr:cNvPr id="655" name="テキスト ボックス 654"/>
        <xdr:cNvSpPr txBox="1"/>
      </xdr:nvSpPr>
      <xdr:spPr>
        <a:xfrm>
          <a:off x="15181794" y="1262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179,571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68376</xdr:rowOff>
    </xdr:from>
    <xdr:to>
      <xdr:col>21</xdr:col>
      <xdr:colOff>212725</xdr:colOff>
      <xdr:row>77</xdr:row>
      <xdr:rowOff>169976</xdr:rowOff>
    </xdr:to>
    <xdr:sp macro="" textlink="">
      <xdr:nvSpPr>
        <xdr:cNvPr id="656" name="円/楕円 655"/>
        <xdr:cNvSpPr/>
      </xdr:nvSpPr>
      <xdr:spPr>
        <a:xfrm>
          <a:off x="14541500" y="1327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15053</xdr:rowOff>
    </xdr:from>
    <xdr:ext cx="534377" cy="259045"/>
    <xdr:sp macro="" textlink="">
      <xdr:nvSpPr>
        <xdr:cNvPr id="657" name="テキスト ボックス 656"/>
        <xdr:cNvSpPr txBox="1"/>
      </xdr:nvSpPr>
      <xdr:spPr>
        <a:xfrm>
          <a:off x="14325111" y="1304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70,387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142050</xdr:rowOff>
    </xdr:from>
    <xdr:to>
      <xdr:col>20</xdr:col>
      <xdr:colOff>9525</xdr:colOff>
      <xdr:row>79</xdr:row>
      <xdr:rowOff>72200</xdr:rowOff>
    </xdr:to>
    <xdr:sp macro="" textlink="">
      <xdr:nvSpPr>
        <xdr:cNvPr id="658" name="円/楕円 657"/>
        <xdr:cNvSpPr/>
      </xdr:nvSpPr>
      <xdr:spPr>
        <a:xfrm>
          <a:off x="13652500" y="135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63327</xdr:rowOff>
    </xdr:from>
    <xdr:ext cx="469744" cy="259045"/>
    <xdr:sp macro="" textlink="">
      <xdr:nvSpPr>
        <xdr:cNvPr id="659" name="テキスト ボックス 658"/>
        <xdr:cNvSpPr txBox="1"/>
      </xdr:nvSpPr>
      <xdr:spPr>
        <a:xfrm>
          <a:off x="13468427" y="1360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142393</xdr:rowOff>
    </xdr:from>
    <xdr:to>
      <xdr:col>18</xdr:col>
      <xdr:colOff>492125</xdr:colOff>
      <xdr:row>79</xdr:row>
      <xdr:rowOff>72543</xdr:rowOff>
    </xdr:to>
    <xdr:sp macro="" textlink="">
      <xdr:nvSpPr>
        <xdr:cNvPr id="660" name="円/楕円 659"/>
        <xdr:cNvSpPr/>
      </xdr:nvSpPr>
      <xdr:spPr>
        <a:xfrm>
          <a:off x="12763500" y="1351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63670</xdr:rowOff>
    </xdr:from>
    <xdr:ext cx="469744" cy="259045"/>
    <xdr:sp macro="" textlink="">
      <xdr:nvSpPr>
        <xdr:cNvPr id="661" name="テキスト ボックス 660"/>
        <xdr:cNvSpPr txBox="1"/>
      </xdr:nvSpPr>
      <xdr:spPr>
        <a:xfrm>
          <a:off x="12579427" y="1360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69278</xdr:rowOff>
    </xdr:from>
    <xdr:to>
      <xdr:col>23</xdr:col>
      <xdr:colOff>516889</xdr:colOff>
      <xdr:row>98</xdr:row>
      <xdr:rowOff>51812</xdr:rowOff>
    </xdr:to>
    <xdr:cxnSp macro="">
      <xdr:nvCxnSpPr>
        <xdr:cNvPr id="683" name="直線コネクタ 682"/>
        <xdr:cNvCxnSpPr/>
      </xdr:nvCxnSpPr>
      <xdr:spPr>
        <a:xfrm flipV="1">
          <a:off x="16317595" y="15842678"/>
          <a:ext cx="1269" cy="101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55639</xdr:rowOff>
    </xdr:from>
    <xdr:ext cx="534377" cy="259045"/>
    <xdr:sp macro="" textlink="">
      <xdr:nvSpPr>
        <xdr:cNvPr id="684" name="公債費最小値テキスト"/>
        <xdr:cNvSpPr txBox="1"/>
      </xdr:nvSpPr>
      <xdr:spPr>
        <a:xfrm>
          <a:off x="16370300" y="168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98</xdr:row>
      <xdr:rowOff>51812</xdr:rowOff>
    </xdr:from>
    <xdr:to>
      <xdr:col>23</xdr:col>
      <xdr:colOff>606425</xdr:colOff>
      <xdr:row>98</xdr:row>
      <xdr:rowOff>51812</xdr:rowOff>
    </xdr:to>
    <xdr:cxnSp macro="">
      <xdr:nvCxnSpPr>
        <xdr:cNvPr id="685" name="直線コネクタ 684"/>
        <xdr:cNvCxnSpPr/>
      </xdr:nvCxnSpPr>
      <xdr:spPr>
        <a:xfrm>
          <a:off x="16230600" y="1685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15955</xdr:rowOff>
    </xdr:from>
    <xdr:ext cx="599010" cy="259045"/>
    <xdr:sp macro="" textlink="">
      <xdr:nvSpPr>
        <xdr:cNvPr id="686" name="公債費最大値テキスト"/>
        <xdr:cNvSpPr txBox="1"/>
      </xdr:nvSpPr>
      <xdr:spPr>
        <a:xfrm>
          <a:off x="16370300" y="15617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240,403</a:t>
          </a:r>
          <a:endParaRPr kumimoji="1" lang="ja-JP" altLang="en-US" sz="1000" b="1">
            <a:latin typeface="ＭＳ Ｐゴシック"/>
          </a:endParaRPr>
        </a:p>
      </xdr:txBody>
    </xdr:sp>
    <xdr:clientData/>
  </xdr:oneCellAnchor>
  <xdr:twoCellAnchor>
    <xdr:from>
      <xdr:col>23</xdr:col>
      <xdr:colOff>428625</xdr:colOff>
      <xdr:row>92</xdr:row>
      <xdr:rowOff>69278</xdr:rowOff>
    </xdr:from>
    <xdr:to>
      <xdr:col>23</xdr:col>
      <xdr:colOff>606425</xdr:colOff>
      <xdr:row>92</xdr:row>
      <xdr:rowOff>69278</xdr:rowOff>
    </xdr:to>
    <xdr:cxnSp macro="">
      <xdr:nvCxnSpPr>
        <xdr:cNvPr id="687" name="直線コネクタ 686"/>
        <xdr:cNvCxnSpPr/>
      </xdr:nvCxnSpPr>
      <xdr:spPr>
        <a:xfrm>
          <a:off x="16230600" y="1584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99110</xdr:rowOff>
    </xdr:from>
    <xdr:to>
      <xdr:col>23</xdr:col>
      <xdr:colOff>517525</xdr:colOff>
      <xdr:row>93</xdr:row>
      <xdr:rowOff>106242</xdr:rowOff>
    </xdr:to>
    <xdr:cxnSp macro="">
      <xdr:nvCxnSpPr>
        <xdr:cNvPr id="688" name="直線コネクタ 687"/>
        <xdr:cNvCxnSpPr/>
      </xdr:nvCxnSpPr>
      <xdr:spPr>
        <a:xfrm flipV="1">
          <a:off x="15481300" y="16043960"/>
          <a:ext cx="8382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26709</xdr:rowOff>
    </xdr:from>
    <xdr:ext cx="534377" cy="259045"/>
    <xdr:sp macro="" textlink="">
      <xdr:nvSpPr>
        <xdr:cNvPr id="689" name="公債費平均値テキスト"/>
        <xdr:cNvSpPr txBox="1"/>
      </xdr:nvSpPr>
      <xdr:spPr>
        <a:xfrm>
          <a:off x="16370300" y="16485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48282</xdr:rowOff>
    </xdr:from>
    <xdr:to>
      <xdr:col>23</xdr:col>
      <xdr:colOff>568325</xdr:colOff>
      <xdr:row>96</xdr:row>
      <xdr:rowOff>149882</xdr:rowOff>
    </xdr:to>
    <xdr:sp macro="" textlink="">
      <xdr:nvSpPr>
        <xdr:cNvPr id="690" name="フローチャート : 判断 689"/>
        <xdr:cNvSpPr/>
      </xdr:nvSpPr>
      <xdr:spPr>
        <a:xfrm>
          <a:off x="162687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93856</xdr:rowOff>
    </xdr:from>
    <xdr:to>
      <xdr:col>22</xdr:col>
      <xdr:colOff>365125</xdr:colOff>
      <xdr:row>93</xdr:row>
      <xdr:rowOff>106242</xdr:rowOff>
    </xdr:to>
    <xdr:cxnSp macro="">
      <xdr:nvCxnSpPr>
        <xdr:cNvPr id="691" name="直線コネクタ 690"/>
        <xdr:cNvCxnSpPr/>
      </xdr:nvCxnSpPr>
      <xdr:spPr>
        <a:xfrm>
          <a:off x="14592300" y="16038706"/>
          <a:ext cx="889000" cy="1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295</xdr:rowOff>
    </xdr:from>
    <xdr:to>
      <xdr:col>22</xdr:col>
      <xdr:colOff>415925</xdr:colOff>
      <xdr:row>96</xdr:row>
      <xdr:rowOff>101895</xdr:rowOff>
    </xdr:to>
    <xdr:sp macro="" textlink="">
      <xdr:nvSpPr>
        <xdr:cNvPr id="692" name="フローチャート : 判断 691"/>
        <xdr:cNvSpPr/>
      </xdr:nvSpPr>
      <xdr:spPr>
        <a:xfrm>
          <a:off x="15430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93022</xdr:rowOff>
    </xdr:from>
    <xdr:ext cx="534377" cy="259045"/>
    <xdr:sp macro="" textlink="">
      <xdr:nvSpPr>
        <xdr:cNvPr id="693" name="テキスト ボックス 692"/>
        <xdr:cNvSpPr txBox="1"/>
      </xdr:nvSpPr>
      <xdr:spPr>
        <a:xfrm>
          <a:off x="15214111" y="165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93856</xdr:rowOff>
    </xdr:from>
    <xdr:to>
      <xdr:col>21</xdr:col>
      <xdr:colOff>161925</xdr:colOff>
      <xdr:row>93</xdr:row>
      <xdr:rowOff>96453</xdr:rowOff>
    </xdr:to>
    <xdr:cxnSp macro="">
      <xdr:nvCxnSpPr>
        <xdr:cNvPr id="694" name="直線コネクタ 693"/>
        <xdr:cNvCxnSpPr/>
      </xdr:nvCxnSpPr>
      <xdr:spPr>
        <a:xfrm flipV="1">
          <a:off x="13703300" y="16038706"/>
          <a:ext cx="889000" cy="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165334</xdr:rowOff>
    </xdr:from>
    <xdr:to>
      <xdr:col>21</xdr:col>
      <xdr:colOff>212725</xdr:colOff>
      <xdr:row>96</xdr:row>
      <xdr:rowOff>95484</xdr:rowOff>
    </xdr:to>
    <xdr:sp macro="" textlink="">
      <xdr:nvSpPr>
        <xdr:cNvPr id="695" name="フローチャート : 判断 694"/>
        <xdr:cNvSpPr/>
      </xdr:nvSpPr>
      <xdr:spPr>
        <a:xfrm>
          <a:off x="14541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86611</xdr:rowOff>
    </xdr:from>
    <xdr:ext cx="534377" cy="259045"/>
    <xdr:sp macro="" textlink="">
      <xdr:nvSpPr>
        <xdr:cNvPr id="696" name="テキスト ボックス 695"/>
        <xdr:cNvSpPr txBox="1"/>
      </xdr:nvSpPr>
      <xdr:spPr>
        <a:xfrm>
          <a:off x="14325111" y="165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96453</xdr:rowOff>
    </xdr:from>
    <xdr:to>
      <xdr:col>19</xdr:col>
      <xdr:colOff>644525</xdr:colOff>
      <xdr:row>93</xdr:row>
      <xdr:rowOff>163996</xdr:rowOff>
    </xdr:to>
    <xdr:cxnSp macro="">
      <xdr:nvCxnSpPr>
        <xdr:cNvPr id="697" name="直線コネクタ 696"/>
        <xdr:cNvCxnSpPr/>
      </xdr:nvCxnSpPr>
      <xdr:spPr>
        <a:xfrm flipV="1">
          <a:off x="12814300" y="16041303"/>
          <a:ext cx="889000" cy="6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155623</xdr:rowOff>
    </xdr:from>
    <xdr:to>
      <xdr:col>20</xdr:col>
      <xdr:colOff>9525</xdr:colOff>
      <xdr:row>96</xdr:row>
      <xdr:rowOff>85773</xdr:rowOff>
    </xdr:to>
    <xdr:sp macro="" textlink="">
      <xdr:nvSpPr>
        <xdr:cNvPr id="698" name="フローチャート : 判断 697"/>
        <xdr:cNvSpPr/>
      </xdr:nvSpPr>
      <xdr:spPr>
        <a:xfrm>
          <a:off x="13652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76900</xdr:rowOff>
    </xdr:from>
    <xdr:ext cx="534377" cy="259045"/>
    <xdr:sp macro="" textlink="">
      <xdr:nvSpPr>
        <xdr:cNvPr id="699" name="テキスト ボックス 698"/>
        <xdr:cNvSpPr txBox="1"/>
      </xdr:nvSpPr>
      <xdr:spPr>
        <a:xfrm>
          <a:off x="13436111" y="1653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154905</xdr:rowOff>
    </xdr:from>
    <xdr:to>
      <xdr:col>18</xdr:col>
      <xdr:colOff>492125</xdr:colOff>
      <xdr:row>96</xdr:row>
      <xdr:rowOff>85055</xdr:rowOff>
    </xdr:to>
    <xdr:sp macro="" textlink="">
      <xdr:nvSpPr>
        <xdr:cNvPr id="700" name="フローチャート : 判断 699"/>
        <xdr:cNvSpPr/>
      </xdr:nvSpPr>
      <xdr:spPr>
        <a:xfrm>
          <a:off x="12763500" y="1644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76182</xdr:rowOff>
    </xdr:from>
    <xdr:ext cx="534377" cy="259045"/>
    <xdr:sp macro="" textlink="">
      <xdr:nvSpPr>
        <xdr:cNvPr id="701" name="テキスト ボックス 700"/>
        <xdr:cNvSpPr txBox="1"/>
      </xdr:nvSpPr>
      <xdr:spPr>
        <a:xfrm>
          <a:off x="12547111" y="165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48310</xdr:rowOff>
    </xdr:from>
    <xdr:to>
      <xdr:col>23</xdr:col>
      <xdr:colOff>568325</xdr:colOff>
      <xdr:row>93</xdr:row>
      <xdr:rowOff>149910</xdr:rowOff>
    </xdr:to>
    <xdr:sp macro="" textlink="">
      <xdr:nvSpPr>
        <xdr:cNvPr id="707" name="円/楕円 706"/>
        <xdr:cNvSpPr/>
      </xdr:nvSpPr>
      <xdr:spPr>
        <a:xfrm>
          <a:off x="16268700" y="1599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71187</xdr:rowOff>
    </xdr:from>
    <xdr:ext cx="599010" cy="259045"/>
    <xdr:sp macro="" textlink="">
      <xdr:nvSpPr>
        <xdr:cNvPr id="708" name="公債費該当値テキスト"/>
        <xdr:cNvSpPr txBox="1"/>
      </xdr:nvSpPr>
      <xdr:spPr>
        <a:xfrm>
          <a:off x="16370300" y="1584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196,378</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55442</xdr:rowOff>
    </xdr:from>
    <xdr:to>
      <xdr:col>22</xdr:col>
      <xdr:colOff>415925</xdr:colOff>
      <xdr:row>93</xdr:row>
      <xdr:rowOff>157042</xdr:rowOff>
    </xdr:to>
    <xdr:sp macro="" textlink="">
      <xdr:nvSpPr>
        <xdr:cNvPr id="709" name="円/楕円 708"/>
        <xdr:cNvSpPr/>
      </xdr:nvSpPr>
      <xdr:spPr>
        <a:xfrm>
          <a:off x="15430500" y="1600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2119</xdr:rowOff>
    </xdr:from>
    <xdr:ext cx="599010" cy="259045"/>
    <xdr:sp macro="" textlink="">
      <xdr:nvSpPr>
        <xdr:cNvPr id="710" name="テキスト ボックス 709"/>
        <xdr:cNvSpPr txBox="1"/>
      </xdr:nvSpPr>
      <xdr:spPr>
        <a:xfrm>
          <a:off x="15181794" y="1577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194,818</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43056</xdr:rowOff>
    </xdr:from>
    <xdr:to>
      <xdr:col>21</xdr:col>
      <xdr:colOff>212725</xdr:colOff>
      <xdr:row>93</xdr:row>
      <xdr:rowOff>144656</xdr:rowOff>
    </xdr:to>
    <xdr:sp macro="" textlink="">
      <xdr:nvSpPr>
        <xdr:cNvPr id="711" name="円/楕円 710"/>
        <xdr:cNvSpPr/>
      </xdr:nvSpPr>
      <xdr:spPr>
        <a:xfrm>
          <a:off x="14541500" y="1598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91</xdr:row>
      <xdr:rowOff>161183</xdr:rowOff>
    </xdr:from>
    <xdr:ext cx="599010" cy="259045"/>
    <xdr:sp macro="" textlink="">
      <xdr:nvSpPr>
        <xdr:cNvPr id="712" name="テキスト ボックス 711"/>
        <xdr:cNvSpPr txBox="1"/>
      </xdr:nvSpPr>
      <xdr:spPr>
        <a:xfrm>
          <a:off x="14292794" y="1576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197,527</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45653</xdr:rowOff>
    </xdr:from>
    <xdr:to>
      <xdr:col>20</xdr:col>
      <xdr:colOff>9525</xdr:colOff>
      <xdr:row>93</xdr:row>
      <xdr:rowOff>147253</xdr:rowOff>
    </xdr:to>
    <xdr:sp macro="" textlink="">
      <xdr:nvSpPr>
        <xdr:cNvPr id="713" name="円/楕円 712"/>
        <xdr:cNvSpPr/>
      </xdr:nvSpPr>
      <xdr:spPr>
        <a:xfrm>
          <a:off x="13652500" y="1599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163780</xdr:rowOff>
    </xdr:from>
    <xdr:ext cx="599010" cy="259045"/>
    <xdr:sp macro="" textlink="">
      <xdr:nvSpPr>
        <xdr:cNvPr id="714" name="テキスト ボックス 713"/>
        <xdr:cNvSpPr txBox="1"/>
      </xdr:nvSpPr>
      <xdr:spPr>
        <a:xfrm>
          <a:off x="13403794" y="1576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196,959</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113196</xdr:rowOff>
    </xdr:from>
    <xdr:to>
      <xdr:col>18</xdr:col>
      <xdr:colOff>492125</xdr:colOff>
      <xdr:row>94</xdr:row>
      <xdr:rowOff>43346</xdr:rowOff>
    </xdr:to>
    <xdr:sp macro="" textlink="">
      <xdr:nvSpPr>
        <xdr:cNvPr id="715" name="円/楕円 714"/>
        <xdr:cNvSpPr/>
      </xdr:nvSpPr>
      <xdr:spPr>
        <a:xfrm>
          <a:off x="12763500" y="1605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59873</xdr:rowOff>
    </xdr:from>
    <xdr:ext cx="599010" cy="259045"/>
    <xdr:sp macro="" textlink="">
      <xdr:nvSpPr>
        <xdr:cNvPr id="716" name="テキスト ボックス 715"/>
        <xdr:cNvSpPr txBox="1"/>
      </xdr:nvSpPr>
      <xdr:spPr>
        <a:xfrm>
          <a:off x="12514794" y="1583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161646</xdr:rowOff>
    </xdr:from>
    <xdr:to>
      <xdr:col>32</xdr:col>
      <xdr:colOff>186689</xdr:colOff>
      <xdr:row>38</xdr:row>
      <xdr:rowOff>139700</xdr:rowOff>
    </xdr:to>
    <xdr:cxnSp macro="">
      <xdr:nvCxnSpPr>
        <xdr:cNvPr id="738" name="直線コネクタ 737"/>
        <xdr:cNvCxnSpPr/>
      </xdr:nvCxnSpPr>
      <xdr:spPr>
        <a:xfrm flipV="1">
          <a:off x="22159595" y="5476596"/>
          <a:ext cx="1269" cy="117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154551</xdr:rowOff>
    </xdr:from>
    <xdr:ext cx="249299" cy="259045"/>
    <xdr:sp macro="" textlink="">
      <xdr:nvSpPr>
        <xdr:cNvPr id="739" name="諸支出金最小値テキスト"/>
        <xdr:cNvSpPr txBox="1"/>
      </xdr:nvSpPr>
      <xdr:spPr>
        <a:xfrm>
          <a:off x="22212300" y="6669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108323</xdr:rowOff>
    </xdr:from>
    <xdr:ext cx="469744" cy="259045"/>
    <xdr:sp macro="" textlink="">
      <xdr:nvSpPr>
        <xdr:cNvPr id="741" name="諸支出金最大値テキスト"/>
        <xdr:cNvSpPr txBox="1"/>
      </xdr:nvSpPr>
      <xdr:spPr>
        <a:xfrm>
          <a:off x="22212300" y="525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5,154</a:t>
          </a:r>
          <a:endParaRPr kumimoji="1" lang="ja-JP" altLang="en-US" sz="1000" b="1">
            <a:latin typeface="ＭＳ Ｐゴシック"/>
          </a:endParaRPr>
        </a:p>
      </xdr:txBody>
    </xdr:sp>
    <xdr:clientData/>
  </xdr:oneCellAnchor>
  <xdr:twoCellAnchor>
    <xdr:from>
      <xdr:col>32</xdr:col>
      <xdr:colOff>98425</xdr:colOff>
      <xdr:row>31</xdr:row>
      <xdr:rowOff>161646</xdr:rowOff>
    </xdr:from>
    <xdr:to>
      <xdr:col>32</xdr:col>
      <xdr:colOff>276225</xdr:colOff>
      <xdr:row>31</xdr:row>
      <xdr:rowOff>161646</xdr:rowOff>
    </xdr:to>
    <xdr:cxnSp macro="">
      <xdr:nvCxnSpPr>
        <xdr:cNvPr id="742" name="直線コネクタ 741"/>
        <xdr:cNvCxnSpPr/>
      </xdr:nvCxnSpPr>
      <xdr:spPr>
        <a:xfrm>
          <a:off x="22072600" y="547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72001</xdr:rowOff>
    </xdr:from>
    <xdr:ext cx="378565" cy="259045"/>
    <xdr:sp macro="" textlink="">
      <xdr:nvSpPr>
        <xdr:cNvPr id="744" name="諸支出金平均値テキスト"/>
        <xdr:cNvSpPr txBox="1"/>
      </xdr:nvSpPr>
      <xdr:spPr>
        <a:xfrm>
          <a:off x="22212300" y="6415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49123</xdr:rowOff>
    </xdr:from>
    <xdr:to>
      <xdr:col>32</xdr:col>
      <xdr:colOff>238125</xdr:colOff>
      <xdr:row>38</xdr:row>
      <xdr:rowOff>150723</xdr:rowOff>
    </xdr:to>
    <xdr:sp macro="" textlink="">
      <xdr:nvSpPr>
        <xdr:cNvPr id="745" name="フローチャート : 判断 744"/>
        <xdr:cNvSpPr/>
      </xdr:nvSpPr>
      <xdr:spPr>
        <a:xfrm>
          <a:off x="221107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55067</xdr:rowOff>
    </xdr:from>
    <xdr:to>
      <xdr:col>31</xdr:col>
      <xdr:colOff>85725</xdr:colOff>
      <xdr:row>38</xdr:row>
      <xdr:rowOff>156667</xdr:rowOff>
    </xdr:to>
    <xdr:sp macro="" textlink="">
      <xdr:nvSpPr>
        <xdr:cNvPr id="747" name="フローチャート : 判断 746"/>
        <xdr:cNvSpPr/>
      </xdr:nvSpPr>
      <xdr:spPr>
        <a:xfrm>
          <a:off x="21272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1744</xdr:rowOff>
    </xdr:from>
    <xdr:ext cx="378565" cy="259045"/>
    <xdr:sp macro="" textlink="">
      <xdr:nvSpPr>
        <xdr:cNvPr id="748" name="テキスト ボックス 747"/>
        <xdr:cNvSpPr txBox="1"/>
      </xdr:nvSpPr>
      <xdr:spPr>
        <a:xfrm>
          <a:off x="21134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53467</xdr:rowOff>
    </xdr:from>
    <xdr:to>
      <xdr:col>29</xdr:col>
      <xdr:colOff>568325</xdr:colOff>
      <xdr:row>38</xdr:row>
      <xdr:rowOff>155067</xdr:rowOff>
    </xdr:to>
    <xdr:sp macro="" textlink="">
      <xdr:nvSpPr>
        <xdr:cNvPr id="750" name="フローチャート : 判断 749"/>
        <xdr:cNvSpPr/>
      </xdr:nvSpPr>
      <xdr:spPr>
        <a:xfrm>
          <a:off x="20383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144</xdr:rowOff>
    </xdr:from>
    <xdr:ext cx="378565" cy="259045"/>
    <xdr:sp macro="" textlink="">
      <xdr:nvSpPr>
        <xdr:cNvPr id="751" name="テキスト ボックス 750"/>
        <xdr:cNvSpPr txBox="1"/>
      </xdr:nvSpPr>
      <xdr:spPr>
        <a:xfrm>
          <a:off x="20245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66726</xdr:rowOff>
    </xdr:from>
    <xdr:to>
      <xdr:col>28</xdr:col>
      <xdr:colOff>365125</xdr:colOff>
      <xdr:row>38</xdr:row>
      <xdr:rowOff>168326</xdr:rowOff>
    </xdr:to>
    <xdr:sp macro="" textlink="">
      <xdr:nvSpPr>
        <xdr:cNvPr id="753" name="フローチャート : 判断 752"/>
        <xdr:cNvSpPr/>
      </xdr:nvSpPr>
      <xdr:spPr>
        <a:xfrm>
          <a:off x="19494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13403</xdr:rowOff>
    </xdr:from>
    <xdr:ext cx="313932" cy="259045"/>
    <xdr:sp macro="" textlink="">
      <xdr:nvSpPr>
        <xdr:cNvPr id="754" name="テキスト ボックス 753"/>
        <xdr:cNvSpPr txBox="1"/>
      </xdr:nvSpPr>
      <xdr:spPr>
        <a:xfrm>
          <a:off x="19388333" y="635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28778</xdr:rowOff>
    </xdr:from>
    <xdr:to>
      <xdr:col>27</xdr:col>
      <xdr:colOff>161925</xdr:colOff>
      <xdr:row>38</xdr:row>
      <xdr:rowOff>130378</xdr:rowOff>
    </xdr:to>
    <xdr:sp macro="" textlink="">
      <xdr:nvSpPr>
        <xdr:cNvPr id="755" name="フローチャート : 判断 754"/>
        <xdr:cNvSpPr/>
      </xdr:nvSpPr>
      <xdr:spPr>
        <a:xfrm>
          <a:off x="18605500" y="654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146905</xdr:rowOff>
    </xdr:from>
    <xdr:ext cx="378565" cy="259045"/>
    <xdr:sp macro="" textlink="">
      <xdr:nvSpPr>
        <xdr:cNvPr id="756" name="テキスト ボックス 755"/>
        <xdr:cNvSpPr txBox="1"/>
      </xdr:nvSpPr>
      <xdr:spPr>
        <a:xfrm>
          <a:off x="18467017" y="631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2" name="円/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27551</xdr:rowOff>
    </xdr:from>
    <xdr:ext cx="249299" cy="259045"/>
    <xdr:sp macro="" textlink="">
      <xdr:nvSpPr>
        <xdr:cNvPr id="763" name="諸支出金該当値テキスト"/>
        <xdr:cNvSpPr txBox="1"/>
      </xdr:nvSpPr>
      <xdr:spPr>
        <a:xfrm>
          <a:off x="22212300" y="6542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4" name="円/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5" name="テキスト ボックス 764"/>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6" name="円/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7" name="テキスト ボックス 76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8" name="円/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9" name="テキスト ボックス 768"/>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0" name="円/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1" name="テキスト ボックス 770"/>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56</xdr:row>
      <xdr:rowOff>35577</xdr:rowOff>
    </xdr:from>
    <xdr:ext cx="377026" cy="259045"/>
    <xdr:sp macro="" textlink="">
      <xdr:nvSpPr>
        <xdr:cNvPr id="785" name="テキスト ボックス 784"/>
        <xdr:cNvSpPr txBox="1"/>
      </xdr:nvSpPr>
      <xdr:spPr>
        <a:xfrm>
          <a:off x="17910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53</xdr:row>
      <xdr:rowOff>168927</xdr:rowOff>
    </xdr:from>
    <xdr:ext cx="377026" cy="259045"/>
    <xdr:sp macro="" textlink="">
      <xdr:nvSpPr>
        <xdr:cNvPr id="787" name="テキスト ボックス 786"/>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51</xdr:row>
      <xdr:rowOff>130827</xdr:rowOff>
    </xdr:from>
    <xdr:ext cx="377026" cy="259045"/>
    <xdr:sp macro="" textlink="">
      <xdr:nvSpPr>
        <xdr:cNvPr id="789" name="テキスト ボックス 788"/>
        <xdr:cNvSpPr txBox="1"/>
      </xdr:nvSpPr>
      <xdr:spPr>
        <a:xfrm>
          <a:off x="17910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92727</xdr:rowOff>
    </xdr:from>
    <xdr:ext cx="377026" cy="259045"/>
    <xdr:sp macro="" textlink="">
      <xdr:nvSpPr>
        <xdr:cNvPr id="791" name="テキスト ボックス 790"/>
        <xdr:cNvSpPr txBox="1"/>
      </xdr:nvSpPr>
      <xdr:spPr>
        <a:xfrm>
          <a:off x="17910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93" name="テキスト ボックス 792"/>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5" name="直線コネクタ 794"/>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6"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8"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0" name="直線コネクタ 79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1"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2" name="フローチャート : 判断 801"/>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3" name="直線コネクタ 80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4" name="フローチャート : 判断 803"/>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5" name="テキスト ボックス 80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6" name="直線コネクタ 80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7" name="フローチャート : 判断 806"/>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8" name="テキスト ボックス 807"/>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9" name="直線コネクタ 80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39370</xdr:rowOff>
    </xdr:from>
    <xdr:to>
      <xdr:col>28</xdr:col>
      <xdr:colOff>365125</xdr:colOff>
      <xdr:row>56</xdr:row>
      <xdr:rowOff>140970</xdr:rowOff>
    </xdr:to>
    <xdr:sp macro="" textlink="">
      <xdr:nvSpPr>
        <xdr:cNvPr id="810" name="フローチャート : 判断 809"/>
        <xdr:cNvSpPr/>
      </xdr:nvSpPr>
      <xdr:spPr>
        <a:xfrm>
          <a:off x="19494500" y="96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54</xdr:row>
      <xdr:rowOff>157497</xdr:rowOff>
    </xdr:from>
    <xdr:ext cx="378565" cy="259045"/>
    <xdr:sp macro="" textlink="">
      <xdr:nvSpPr>
        <xdr:cNvPr id="811" name="テキスト ボックス 810"/>
        <xdr:cNvSpPr txBox="1"/>
      </xdr:nvSpPr>
      <xdr:spPr>
        <a:xfrm>
          <a:off x="19356017" y="9415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52705</xdr:rowOff>
    </xdr:from>
    <xdr:to>
      <xdr:col>27</xdr:col>
      <xdr:colOff>161925</xdr:colOff>
      <xdr:row>50</xdr:row>
      <xdr:rowOff>154305</xdr:rowOff>
    </xdr:to>
    <xdr:sp macro="" textlink="">
      <xdr:nvSpPr>
        <xdr:cNvPr id="812" name="フローチャート : 判断 811"/>
        <xdr:cNvSpPr/>
      </xdr:nvSpPr>
      <xdr:spPr>
        <a:xfrm>
          <a:off x="18605500" y="862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170832</xdr:rowOff>
    </xdr:from>
    <xdr:ext cx="378565" cy="259045"/>
    <xdr:sp macro="" textlink="">
      <xdr:nvSpPr>
        <xdr:cNvPr id="813" name="テキスト ボックス 812"/>
        <xdr:cNvSpPr txBox="1"/>
      </xdr:nvSpPr>
      <xdr:spPr>
        <a:xfrm>
          <a:off x="18467017" y="840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9" name="円/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0"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1" name="円/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2" name="テキスト ボックス 821"/>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3" name="円/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4" name="テキスト ボックス 823"/>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5" name="円/楕円 82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6" name="テキスト ボックス 825"/>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7" name="円/楕円 82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8" name="テキスト ボックス 827"/>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民生費は、決算額全体の内訳で一番割合が大きく住民一人当たり</a:t>
          </a:r>
          <a:r>
            <a:rPr kumimoji="1" lang="en-US" altLang="ja-JP" sz="1300">
              <a:latin typeface="ＭＳ Ｐゴシック"/>
            </a:rPr>
            <a:t>231,287</a:t>
          </a:r>
          <a:r>
            <a:rPr kumimoji="1" lang="ja-JP" altLang="en-US" sz="1300">
              <a:latin typeface="ＭＳ Ｐゴシック"/>
            </a:rPr>
            <a:t>円となっており、類似団体と比較して高い水準にあり高止まりの傾向にある。これは平成</a:t>
          </a:r>
          <a:r>
            <a:rPr kumimoji="1" lang="en-US" altLang="ja-JP" sz="1300">
              <a:latin typeface="ＭＳ Ｐゴシック"/>
            </a:rPr>
            <a:t>23</a:t>
          </a:r>
          <a:r>
            <a:rPr kumimoji="1" lang="ja-JP" altLang="en-US" sz="1300">
              <a:latin typeface="ＭＳ Ｐゴシック"/>
            </a:rPr>
            <a:t>年度より本町が推進してきた「日本一の子育て村」施策の一環で、医療費等の助成を行っていることが大きく影響している。また、福祉事務所を設置していることや、町内に多くの福祉施設を有しておりその施設への委託料等が要因となっている。</a:t>
          </a:r>
          <a:endParaRPr kumimoji="1" lang="en-US" altLang="ja-JP" sz="1300">
            <a:latin typeface="ＭＳ Ｐゴシック"/>
          </a:endParaRPr>
        </a:p>
        <a:p>
          <a:r>
            <a:rPr kumimoji="1" lang="ja-JP" altLang="en-US" sz="1300">
              <a:latin typeface="ＭＳ Ｐゴシック"/>
            </a:rPr>
            <a:t>　衛生費は、住民一人当たり</a:t>
          </a:r>
          <a:r>
            <a:rPr kumimoji="1" lang="en-US" altLang="ja-JP" sz="1300">
              <a:latin typeface="ＭＳ Ｐゴシック"/>
            </a:rPr>
            <a:t>112,680</a:t>
          </a:r>
          <a:r>
            <a:rPr kumimoji="1" lang="ja-JP" altLang="en-US" sz="1300">
              <a:latin typeface="ＭＳ Ｐゴシック"/>
            </a:rPr>
            <a:t>円となっており、類似団体と比較して高い水準にある。これは、公営事業特別会計である簡易水道事業、下水道事業に係る繰出金や、一部事務組合の公立邑智病院への繰出金、邑智郡総合事務組合（ごみ処理）の負担金等が大きな割合を占めている。また、邑智郡総合組合（ごみ処理）の負担金について、平成２９年度よりごみ処理場の改修が計画されており負担が増化する見込みである。</a:t>
          </a:r>
          <a:endParaRPr kumimoji="1" lang="en-US" altLang="ja-JP" sz="1300">
            <a:latin typeface="ＭＳ Ｐゴシック"/>
          </a:endParaRPr>
        </a:p>
        <a:p>
          <a:r>
            <a:rPr kumimoji="1" lang="en-US" altLang="ja-JP" sz="1300">
              <a:latin typeface="ＭＳ Ｐゴシック"/>
            </a:rPr>
            <a:t> </a:t>
          </a:r>
          <a:r>
            <a:rPr kumimoji="1" lang="ja-JP" altLang="en-US" sz="1300">
              <a:latin typeface="ＭＳ Ｐゴシック"/>
            </a:rPr>
            <a:t>商工費は、住民一人当たり</a:t>
          </a:r>
          <a:r>
            <a:rPr kumimoji="1" lang="en-US" altLang="ja-JP" sz="1300">
              <a:latin typeface="ＭＳ Ｐゴシック"/>
            </a:rPr>
            <a:t>63,061</a:t>
          </a:r>
          <a:r>
            <a:rPr kumimoji="1" lang="ja-JP" altLang="en-US" sz="1300">
              <a:latin typeface="ＭＳ Ｐゴシック"/>
            </a:rPr>
            <a:t>円となっており類似団体と比較して高い水準にある。平成２５年度決算までは類似団体より低い水準にあったが平成２６年度、２７年度決算と上昇している。これは、指定管理施設である「いこいの村」の改修を平成２６、２７年度に行ったことが大きく影響している。</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行財政改革を着実に進めていることから、実質収支額は継続的に黒字を確保している。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残高について、平成２６年度は、平成２５年度に発生した豪雨災害の復旧作業に伴い取り崩しを行ったため減額となったが、平成２７年度は復旧作業が終了となり、施越分の補助金を財政調整基金に戻したことや、歳計剰余金を積立てたことにより基金残高が回復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今後も事務事業の見直し等行財政改革を推進し、健全な行財政運営に努めていく。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現在のところ、連結実質赤字の発生はない。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税料率の見直しを継続し、一層の健全化を目指していく。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14664894</v>
      </c>
      <c r="BO4" s="379"/>
      <c r="BP4" s="379"/>
      <c r="BQ4" s="379"/>
      <c r="BR4" s="379"/>
      <c r="BS4" s="379"/>
      <c r="BT4" s="379"/>
      <c r="BU4" s="380"/>
      <c r="BV4" s="378">
        <v>15156323</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4.0999999999999996</v>
      </c>
      <c r="CU4" s="385"/>
      <c r="CV4" s="385"/>
      <c r="CW4" s="385"/>
      <c r="CX4" s="385"/>
      <c r="CY4" s="385"/>
      <c r="CZ4" s="385"/>
      <c r="DA4" s="386"/>
      <c r="DB4" s="384">
        <v>7.3</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14304469</v>
      </c>
      <c r="BO5" s="416"/>
      <c r="BP5" s="416"/>
      <c r="BQ5" s="416"/>
      <c r="BR5" s="416"/>
      <c r="BS5" s="416"/>
      <c r="BT5" s="416"/>
      <c r="BU5" s="417"/>
      <c r="BV5" s="415">
        <v>14192519</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94.4</v>
      </c>
      <c r="CU5" s="413"/>
      <c r="CV5" s="413"/>
      <c r="CW5" s="413"/>
      <c r="CX5" s="413"/>
      <c r="CY5" s="413"/>
      <c r="CZ5" s="413"/>
      <c r="DA5" s="414"/>
      <c r="DB5" s="412">
        <v>94</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360425</v>
      </c>
      <c r="BO6" s="416"/>
      <c r="BP6" s="416"/>
      <c r="BQ6" s="416"/>
      <c r="BR6" s="416"/>
      <c r="BS6" s="416"/>
      <c r="BT6" s="416"/>
      <c r="BU6" s="417"/>
      <c r="BV6" s="415">
        <v>963804</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99.1</v>
      </c>
      <c r="CU6" s="453"/>
      <c r="CV6" s="453"/>
      <c r="CW6" s="453"/>
      <c r="CX6" s="453"/>
      <c r="CY6" s="453"/>
      <c r="CZ6" s="453"/>
      <c r="DA6" s="454"/>
      <c r="DB6" s="452">
        <v>99</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47498</v>
      </c>
      <c r="BO7" s="416"/>
      <c r="BP7" s="416"/>
      <c r="BQ7" s="416"/>
      <c r="BR7" s="416"/>
      <c r="BS7" s="416"/>
      <c r="BT7" s="416"/>
      <c r="BU7" s="417"/>
      <c r="BV7" s="415">
        <v>400120</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7622831</v>
      </c>
      <c r="CU7" s="416"/>
      <c r="CV7" s="416"/>
      <c r="CW7" s="416"/>
      <c r="CX7" s="416"/>
      <c r="CY7" s="416"/>
      <c r="CZ7" s="416"/>
      <c r="DA7" s="417"/>
      <c r="DB7" s="415">
        <v>7743581</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312927</v>
      </c>
      <c r="BO8" s="416"/>
      <c r="BP8" s="416"/>
      <c r="BQ8" s="416"/>
      <c r="BR8" s="416"/>
      <c r="BS8" s="416"/>
      <c r="BT8" s="416"/>
      <c r="BU8" s="417"/>
      <c r="BV8" s="415">
        <v>563684</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0.17</v>
      </c>
      <c r="CU8" s="456"/>
      <c r="CV8" s="456"/>
      <c r="CW8" s="456"/>
      <c r="CX8" s="456"/>
      <c r="CY8" s="456"/>
      <c r="CZ8" s="456"/>
      <c r="DA8" s="457"/>
      <c r="DB8" s="455">
        <v>0.17</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11101</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-250757</v>
      </c>
      <c r="BO9" s="416"/>
      <c r="BP9" s="416"/>
      <c r="BQ9" s="416"/>
      <c r="BR9" s="416"/>
      <c r="BS9" s="416"/>
      <c r="BT9" s="416"/>
      <c r="BU9" s="417"/>
      <c r="BV9" s="415">
        <v>338413</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22</v>
      </c>
      <c r="CU9" s="413"/>
      <c r="CV9" s="413"/>
      <c r="CW9" s="413"/>
      <c r="CX9" s="413"/>
      <c r="CY9" s="413"/>
      <c r="CZ9" s="413"/>
      <c r="DA9" s="414"/>
      <c r="DB9" s="412">
        <v>22.7</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11959</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257817</v>
      </c>
      <c r="BO10" s="416"/>
      <c r="BP10" s="416"/>
      <c r="BQ10" s="416"/>
      <c r="BR10" s="416"/>
      <c r="BS10" s="416"/>
      <c r="BT10" s="416"/>
      <c r="BU10" s="417"/>
      <c r="BV10" s="415">
        <v>214877</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v>150000</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11334</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v>386841</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11256</v>
      </c>
      <c r="S13" s="497"/>
      <c r="T13" s="497"/>
      <c r="U13" s="497"/>
      <c r="V13" s="498"/>
      <c r="W13" s="431" t="s">
        <v>120</v>
      </c>
      <c r="X13" s="432"/>
      <c r="Y13" s="432"/>
      <c r="Z13" s="432"/>
      <c r="AA13" s="432"/>
      <c r="AB13" s="422"/>
      <c r="AC13" s="466">
        <v>1400</v>
      </c>
      <c r="AD13" s="467"/>
      <c r="AE13" s="467"/>
      <c r="AF13" s="467"/>
      <c r="AG13" s="506"/>
      <c r="AH13" s="466">
        <v>1684</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157060</v>
      </c>
      <c r="BO13" s="416"/>
      <c r="BP13" s="416"/>
      <c r="BQ13" s="416"/>
      <c r="BR13" s="416"/>
      <c r="BS13" s="416"/>
      <c r="BT13" s="416"/>
      <c r="BU13" s="417"/>
      <c r="BV13" s="415">
        <v>166449</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15.5</v>
      </c>
      <c r="CU13" s="413"/>
      <c r="CV13" s="413"/>
      <c r="CW13" s="413"/>
      <c r="CX13" s="413"/>
      <c r="CY13" s="413"/>
      <c r="CZ13" s="413"/>
      <c r="DA13" s="414"/>
      <c r="DB13" s="412">
        <v>16.2</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11489</v>
      </c>
      <c r="S14" s="497"/>
      <c r="T14" s="497"/>
      <c r="U14" s="497"/>
      <c r="V14" s="498"/>
      <c r="W14" s="405"/>
      <c r="X14" s="406"/>
      <c r="Y14" s="406"/>
      <c r="Z14" s="406"/>
      <c r="AA14" s="406"/>
      <c r="AB14" s="395"/>
      <c r="AC14" s="499">
        <v>23.6</v>
      </c>
      <c r="AD14" s="500"/>
      <c r="AE14" s="500"/>
      <c r="AF14" s="500"/>
      <c r="AG14" s="501"/>
      <c r="AH14" s="499">
        <v>25.1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127.5</v>
      </c>
      <c r="CU14" s="511"/>
      <c r="CV14" s="511"/>
      <c r="CW14" s="511"/>
      <c r="CX14" s="511"/>
      <c r="CY14" s="511"/>
      <c r="CZ14" s="511"/>
      <c r="DA14" s="512"/>
      <c r="DB14" s="510">
        <v>145.80000000000001</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11426</v>
      </c>
      <c r="S15" s="497"/>
      <c r="T15" s="497"/>
      <c r="U15" s="497"/>
      <c r="V15" s="498"/>
      <c r="W15" s="431" t="s">
        <v>127</v>
      </c>
      <c r="X15" s="432"/>
      <c r="Y15" s="432"/>
      <c r="Z15" s="432"/>
      <c r="AA15" s="432"/>
      <c r="AB15" s="422"/>
      <c r="AC15" s="466">
        <v>1132</v>
      </c>
      <c r="AD15" s="467"/>
      <c r="AE15" s="467"/>
      <c r="AF15" s="467"/>
      <c r="AG15" s="506"/>
      <c r="AH15" s="466">
        <v>1443</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1107064</v>
      </c>
      <c r="BO15" s="379"/>
      <c r="BP15" s="379"/>
      <c r="BQ15" s="379"/>
      <c r="BR15" s="379"/>
      <c r="BS15" s="379"/>
      <c r="BT15" s="379"/>
      <c r="BU15" s="380"/>
      <c r="BV15" s="378">
        <v>1054669</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19.100000000000001</v>
      </c>
      <c r="AD16" s="500"/>
      <c r="AE16" s="500"/>
      <c r="AF16" s="500"/>
      <c r="AG16" s="501"/>
      <c r="AH16" s="499">
        <v>21.5</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6325734</v>
      </c>
      <c r="BO16" s="416"/>
      <c r="BP16" s="416"/>
      <c r="BQ16" s="416"/>
      <c r="BR16" s="416"/>
      <c r="BS16" s="416"/>
      <c r="BT16" s="416"/>
      <c r="BU16" s="417"/>
      <c r="BV16" s="415">
        <v>6162928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3405</v>
      </c>
      <c r="AD17" s="467"/>
      <c r="AE17" s="467"/>
      <c r="AF17" s="467"/>
      <c r="AG17" s="506"/>
      <c r="AH17" s="466">
        <v>3564</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1369069</v>
      </c>
      <c r="BO17" s="416"/>
      <c r="BP17" s="416"/>
      <c r="BQ17" s="416"/>
      <c r="BR17" s="416"/>
      <c r="BS17" s="416"/>
      <c r="BT17" s="416"/>
      <c r="BU17" s="417"/>
      <c r="BV17" s="415">
        <v>1317759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419.29</v>
      </c>
      <c r="M18" s="528"/>
      <c r="N18" s="528"/>
      <c r="O18" s="528"/>
      <c r="P18" s="528"/>
      <c r="Q18" s="528"/>
      <c r="R18" s="529"/>
      <c r="S18" s="529"/>
      <c r="T18" s="529"/>
      <c r="U18" s="529"/>
      <c r="V18" s="530"/>
      <c r="W18" s="433"/>
      <c r="X18" s="434"/>
      <c r="Y18" s="434"/>
      <c r="Z18" s="434"/>
      <c r="AA18" s="434"/>
      <c r="AB18" s="425"/>
      <c r="AC18" s="531">
        <v>57.4</v>
      </c>
      <c r="AD18" s="532"/>
      <c r="AE18" s="532"/>
      <c r="AF18" s="532"/>
      <c r="AG18" s="533"/>
      <c r="AH18" s="531">
        <v>53.1</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7261089</v>
      </c>
      <c r="BO18" s="416"/>
      <c r="BP18" s="416"/>
      <c r="BQ18" s="416"/>
      <c r="BR18" s="416"/>
      <c r="BS18" s="416"/>
      <c r="BT18" s="416"/>
      <c r="BU18" s="417"/>
      <c r="BV18" s="415">
        <v>7328541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26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9981182</v>
      </c>
      <c r="BO19" s="416"/>
      <c r="BP19" s="416"/>
      <c r="BQ19" s="416"/>
      <c r="BR19" s="416"/>
      <c r="BS19" s="416"/>
      <c r="BT19" s="416"/>
      <c r="BU19" s="417"/>
      <c r="BV19" s="415">
        <v>9643858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4224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15420792</v>
      </c>
      <c r="BO23" s="416"/>
      <c r="BP23" s="416"/>
      <c r="BQ23" s="416"/>
      <c r="BR23" s="416"/>
      <c r="BS23" s="416"/>
      <c r="BT23" s="416"/>
      <c r="BU23" s="417"/>
      <c r="BV23" s="415">
        <v>15574848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7500</v>
      </c>
      <c r="R24" s="467"/>
      <c r="S24" s="467"/>
      <c r="T24" s="467"/>
      <c r="U24" s="467"/>
      <c r="V24" s="506"/>
      <c r="W24" s="561"/>
      <c r="X24" s="549"/>
      <c r="Y24" s="550"/>
      <c r="Z24" s="465" t="s">
        <v>151</v>
      </c>
      <c r="AA24" s="445"/>
      <c r="AB24" s="445"/>
      <c r="AC24" s="445"/>
      <c r="AD24" s="445"/>
      <c r="AE24" s="445"/>
      <c r="AF24" s="445"/>
      <c r="AG24" s="446"/>
      <c r="AH24" s="466">
        <v>182</v>
      </c>
      <c r="AI24" s="467"/>
      <c r="AJ24" s="467"/>
      <c r="AK24" s="467"/>
      <c r="AL24" s="506"/>
      <c r="AM24" s="466">
        <v>593866</v>
      </c>
      <c r="AN24" s="467"/>
      <c r="AO24" s="467"/>
      <c r="AP24" s="467"/>
      <c r="AQ24" s="467"/>
      <c r="AR24" s="506"/>
      <c r="AS24" s="466">
        <v>3263</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10669584</v>
      </c>
      <c r="BO24" s="416"/>
      <c r="BP24" s="416"/>
      <c r="BQ24" s="416"/>
      <c r="BR24" s="416"/>
      <c r="BS24" s="416"/>
      <c r="BT24" s="416"/>
      <c r="BU24" s="417"/>
      <c r="BV24" s="415">
        <v>10988962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6370</v>
      </c>
      <c r="R25" s="467"/>
      <c r="S25" s="467"/>
      <c r="T25" s="467"/>
      <c r="U25" s="467"/>
      <c r="V25" s="506"/>
      <c r="W25" s="561"/>
      <c r="X25" s="549"/>
      <c r="Y25" s="550"/>
      <c r="Z25" s="465" t="s">
        <v>154</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146649</v>
      </c>
      <c r="BO25" s="379"/>
      <c r="BP25" s="379"/>
      <c r="BQ25" s="379"/>
      <c r="BR25" s="379"/>
      <c r="BS25" s="379"/>
      <c r="BT25" s="379"/>
      <c r="BU25" s="380"/>
      <c r="BV25" s="378">
        <v>144568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5730</v>
      </c>
      <c r="R26" s="467"/>
      <c r="S26" s="467"/>
      <c r="T26" s="467"/>
      <c r="U26" s="467"/>
      <c r="V26" s="506"/>
      <c r="W26" s="561"/>
      <c r="X26" s="549"/>
      <c r="Y26" s="550"/>
      <c r="Z26" s="465" t="s">
        <v>157</v>
      </c>
      <c r="AA26" s="571"/>
      <c r="AB26" s="571"/>
      <c r="AC26" s="571"/>
      <c r="AD26" s="571"/>
      <c r="AE26" s="571"/>
      <c r="AF26" s="571"/>
      <c r="AG26" s="572"/>
      <c r="AH26" s="466">
        <v>8</v>
      </c>
      <c r="AI26" s="467"/>
      <c r="AJ26" s="467"/>
      <c r="AK26" s="467"/>
      <c r="AL26" s="506"/>
      <c r="AM26" s="466">
        <v>23416</v>
      </c>
      <c r="AN26" s="467"/>
      <c r="AO26" s="467"/>
      <c r="AP26" s="467"/>
      <c r="AQ26" s="467"/>
      <c r="AR26" s="506"/>
      <c r="AS26" s="466">
        <v>2927</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3040</v>
      </c>
      <c r="R27" s="467"/>
      <c r="S27" s="467"/>
      <c r="T27" s="467"/>
      <c r="U27" s="467"/>
      <c r="V27" s="506"/>
      <c r="W27" s="561"/>
      <c r="X27" s="549"/>
      <c r="Y27" s="550"/>
      <c r="Z27" s="465" t="s">
        <v>160</v>
      </c>
      <c r="AA27" s="445"/>
      <c r="AB27" s="445"/>
      <c r="AC27" s="445"/>
      <c r="AD27" s="445"/>
      <c r="AE27" s="445"/>
      <c r="AF27" s="445"/>
      <c r="AG27" s="446"/>
      <c r="AH27" s="466">
        <v>2</v>
      </c>
      <c r="AI27" s="467"/>
      <c r="AJ27" s="467"/>
      <c r="AK27" s="467"/>
      <c r="AL27" s="506"/>
      <c r="AM27" s="466" t="s">
        <v>161</v>
      </c>
      <c r="AN27" s="467"/>
      <c r="AO27" s="467"/>
      <c r="AP27" s="467"/>
      <c r="AQ27" s="467"/>
      <c r="AR27" s="506"/>
      <c r="AS27" s="466" t="s">
        <v>161</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t="s">
        <v>117</v>
      </c>
      <c r="BO27" s="585"/>
      <c r="BP27" s="585"/>
      <c r="BQ27" s="585"/>
      <c r="BR27" s="585"/>
      <c r="BS27" s="585"/>
      <c r="BT27" s="585"/>
      <c r="BU27" s="586"/>
      <c r="BV27" s="584">
        <v>204045</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2520</v>
      </c>
      <c r="R28" s="467"/>
      <c r="S28" s="467"/>
      <c r="T28" s="467"/>
      <c r="U28" s="467"/>
      <c r="V28" s="506"/>
      <c r="W28" s="561"/>
      <c r="X28" s="549"/>
      <c r="Y28" s="550"/>
      <c r="Z28" s="465" t="s">
        <v>164</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609358</v>
      </c>
      <c r="BO28" s="379"/>
      <c r="BP28" s="379"/>
      <c r="BQ28" s="379"/>
      <c r="BR28" s="379"/>
      <c r="BS28" s="379"/>
      <c r="BT28" s="379"/>
      <c r="BU28" s="380"/>
      <c r="BV28" s="378">
        <v>351541</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13</v>
      </c>
      <c r="M29" s="467"/>
      <c r="N29" s="467"/>
      <c r="O29" s="467"/>
      <c r="P29" s="506"/>
      <c r="Q29" s="466">
        <v>2100</v>
      </c>
      <c r="R29" s="467"/>
      <c r="S29" s="467"/>
      <c r="T29" s="467"/>
      <c r="U29" s="467"/>
      <c r="V29" s="506"/>
      <c r="W29" s="562"/>
      <c r="X29" s="563"/>
      <c r="Y29" s="564"/>
      <c r="Z29" s="465" t="s">
        <v>168</v>
      </c>
      <c r="AA29" s="445"/>
      <c r="AB29" s="445"/>
      <c r="AC29" s="445"/>
      <c r="AD29" s="445"/>
      <c r="AE29" s="445"/>
      <c r="AF29" s="445"/>
      <c r="AG29" s="446"/>
      <c r="AH29" s="466">
        <v>184</v>
      </c>
      <c r="AI29" s="467"/>
      <c r="AJ29" s="467"/>
      <c r="AK29" s="467"/>
      <c r="AL29" s="506"/>
      <c r="AM29" s="466">
        <v>601816</v>
      </c>
      <c r="AN29" s="467"/>
      <c r="AO29" s="467"/>
      <c r="AP29" s="467"/>
      <c r="AQ29" s="467"/>
      <c r="AR29" s="506"/>
      <c r="AS29" s="466">
        <v>3271</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1502699</v>
      </c>
      <c r="BO29" s="416"/>
      <c r="BP29" s="416"/>
      <c r="BQ29" s="416"/>
      <c r="BR29" s="416"/>
      <c r="BS29" s="416"/>
      <c r="BT29" s="416"/>
      <c r="BU29" s="417"/>
      <c r="BV29" s="415">
        <v>1113290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98.7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2469820</v>
      </c>
      <c r="BO30" s="585"/>
      <c r="BP30" s="585"/>
      <c r="BQ30" s="585"/>
      <c r="BR30" s="585"/>
      <c r="BS30" s="585"/>
      <c r="BT30" s="585"/>
      <c r="BU30" s="586"/>
      <c r="BV30" s="584">
        <v>2336574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IF('各会計、関係団体の財政状況及び健全化判断比率'!B31="","",'各会計、関係団体の財政状況及び健全化判断比率'!B31)</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邑智郡総合事務組合（普通）</v>
      </c>
      <c r="BZ34" s="597"/>
      <c r="CA34" s="597"/>
      <c r="CB34" s="597"/>
      <c r="CC34" s="597"/>
      <c r="CD34" s="597"/>
      <c r="CE34" s="597"/>
      <c r="CF34" s="597"/>
      <c r="CG34" s="597"/>
      <c r="CH34" s="597"/>
      <c r="CI34" s="597"/>
      <c r="CJ34" s="597"/>
      <c r="CK34" s="597"/>
      <c r="CL34" s="597"/>
      <c r="CM34" s="597"/>
      <c r="CN34" s="165"/>
      <c r="CO34" s="596">
        <f>IF(CQ34="","",MAX(C34:D43,U34:V43,AM34:AN43,BE34:BF43,BW34:BX43)+1)</f>
        <v>15</v>
      </c>
      <c r="CP34" s="596"/>
      <c r="CQ34" s="597" t="str">
        <f>IF('各会計、関係団体の財政状況及び健全化判断比率'!BS7="","",'各会計、関係団体の財政状況及び健全化判断比率'!BS7)</f>
        <v>邑南町開発公社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電気通信事業特別会計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国民健康保険直営診療所事業特別会計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IF('各会計、関係団体の財政状況及び健全化判断比率'!B32="","",'各会計、関係団体の財政状況及び健全化判断比率'!B32)</f>
        <v>下水道事業特別会計</v>
      </c>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邑智郡総合事務組合（介護）</v>
      </c>
      <c r="BZ35" s="597"/>
      <c r="CA35" s="597"/>
      <c r="CB35" s="597"/>
      <c r="CC35" s="597"/>
      <c r="CD35" s="597"/>
      <c r="CE35" s="597"/>
      <c r="CF35" s="597"/>
      <c r="CG35" s="597"/>
      <c r="CH35" s="597"/>
      <c r="CI35" s="597"/>
      <c r="CJ35" s="597"/>
      <c r="CK35" s="597"/>
      <c r="CL35" s="597"/>
      <c r="CM35" s="597"/>
      <c r="CN35" s="165"/>
      <c r="CO35" s="596">
        <f t="shared" ref="CO35:CO43" si="3">IF(CQ35="","",CO34+1)</f>
        <v>16</v>
      </c>
      <c r="CP35" s="596"/>
      <c r="CQ35" s="597" t="str">
        <f>IF('各会計、関係団体の財政状況及び健全化判断比率'!BS8="","",'各会計、関係団体の財政状況及び健全化判断比率'!BS8)</f>
        <v>邑智郡広域振興財団</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邑智郡公立邑智病院</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江津邑智消防組合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島根県市町村総合事務組合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島根県後期高齢者医療広域連合（普通）</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島根県後期高齢者医療広域連合（事業）</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81" t="s">
        <v>531</v>
      </c>
      <c r="D34" s="1181"/>
      <c r="E34" s="1182"/>
      <c r="F34" s="32">
        <v>1.8</v>
      </c>
      <c r="G34" s="33">
        <v>3.02</v>
      </c>
      <c r="H34" s="33">
        <v>2.75</v>
      </c>
      <c r="I34" s="33">
        <v>7.16</v>
      </c>
      <c r="J34" s="34">
        <v>3.98</v>
      </c>
      <c r="K34" s="22"/>
      <c r="L34" s="22"/>
      <c r="M34" s="22"/>
      <c r="N34" s="22"/>
      <c r="O34" s="22"/>
      <c r="P34" s="22"/>
    </row>
    <row r="35" spans="1:16" ht="39" customHeight="1">
      <c r="A35" s="22"/>
      <c r="B35" s="35"/>
      <c r="C35" s="1175" t="s">
        <v>532</v>
      </c>
      <c r="D35" s="1176"/>
      <c r="E35" s="1177"/>
      <c r="F35" s="36">
        <v>0.13</v>
      </c>
      <c r="G35" s="37">
        <v>0.12</v>
      </c>
      <c r="H35" s="37">
        <v>0.24</v>
      </c>
      <c r="I35" s="37">
        <v>0.12</v>
      </c>
      <c r="J35" s="38">
        <v>0.19</v>
      </c>
      <c r="K35" s="22"/>
      <c r="L35" s="22"/>
      <c r="M35" s="22"/>
      <c r="N35" s="22"/>
      <c r="O35" s="22"/>
      <c r="P35" s="22"/>
    </row>
    <row r="36" spans="1:16" ht="39" customHeight="1">
      <c r="A36" s="22"/>
      <c r="B36" s="35"/>
      <c r="C36" s="1175" t="s">
        <v>533</v>
      </c>
      <c r="D36" s="1176"/>
      <c r="E36" s="1177"/>
      <c r="F36" s="36">
        <v>0</v>
      </c>
      <c r="G36" s="37">
        <v>0.15</v>
      </c>
      <c r="H36" s="37">
        <v>0.2</v>
      </c>
      <c r="I36" s="37">
        <v>0.18</v>
      </c>
      <c r="J36" s="38">
        <v>0.18</v>
      </c>
      <c r="K36" s="22"/>
      <c r="L36" s="22"/>
      <c r="M36" s="22"/>
      <c r="N36" s="22"/>
      <c r="O36" s="22"/>
      <c r="P36" s="22"/>
    </row>
    <row r="37" spans="1:16" ht="39" customHeight="1">
      <c r="A37" s="22"/>
      <c r="B37" s="35"/>
      <c r="C37" s="1175" t="s">
        <v>534</v>
      </c>
      <c r="D37" s="1176"/>
      <c r="E37" s="1177"/>
      <c r="F37" s="36">
        <v>0.06</v>
      </c>
      <c r="G37" s="37">
        <v>0.11</v>
      </c>
      <c r="H37" s="37">
        <v>0.12</v>
      </c>
      <c r="I37" s="37">
        <v>0.11</v>
      </c>
      <c r="J37" s="38">
        <v>0.12</v>
      </c>
      <c r="K37" s="22"/>
      <c r="L37" s="22"/>
      <c r="M37" s="22"/>
      <c r="N37" s="22"/>
      <c r="O37" s="22"/>
      <c r="P37" s="22"/>
    </row>
    <row r="38" spans="1:16" ht="39" customHeight="1">
      <c r="A38" s="22"/>
      <c r="B38" s="35"/>
      <c r="C38" s="1175" t="s">
        <v>535</v>
      </c>
      <c r="D38" s="1176"/>
      <c r="E38" s="1177"/>
      <c r="F38" s="36">
        <v>0.03</v>
      </c>
      <c r="G38" s="37">
        <v>0.02</v>
      </c>
      <c r="H38" s="37">
        <v>0.03</v>
      </c>
      <c r="I38" s="37">
        <v>0.04</v>
      </c>
      <c r="J38" s="38">
        <v>0.08</v>
      </c>
      <c r="K38" s="22"/>
      <c r="L38" s="22"/>
      <c r="M38" s="22"/>
      <c r="N38" s="22"/>
      <c r="O38" s="22"/>
      <c r="P38" s="22"/>
    </row>
    <row r="39" spans="1:16" ht="39" customHeight="1">
      <c r="A39" s="22"/>
      <c r="B39" s="35"/>
      <c r="C39" s="1175" t="s">
        <v>536</v>
      </c>
      <c r="D39" s="1176"/>
      <c r="E39" s="1177"/>
      <c r="F39" s="36">
        <v>0.02</v>
      </c>
      <c r="G39" s="37">
        <v>0.04</v>
      </c>
      <c r="H39" s="37">
        <v>0.04</v>
      </c>
      <c r="I39" s="37">
        <v>0.05</v>
      </c>
      <c r="J39" s="38">
        <v>7.0000000000000007E-2</v>
      </c>
      <c r="K39" s="22"/>
      <c r="L39" s="22"/>
      <c r="M39" s="22"/>
      <c r="N39" s="22"/>
      <c r="O39" s="22"/>
      <c r="P39" s="22"/>
    </row>
    <row r="40" spans="1:16" ht="39" customHeight="1">
      <c r="A40" s="22"/>
      <c r="B40" s="35"/>
      <c r="C40" s="1175" t="s">
        <v>537</v>
      </c>
      <c r="D40" s="1176"/>
      <c r="E40" s="1177"/>
      <c r="F40" s="36">
        <v>7.0000000000000007E-2</v>
      </c>
      <c r="G40" s="37">
        <v>0.02</v>
      </c>
      <c r="H40" s="37">
        <v>0.03</v>
      </c>
      <c r="I40" s="37">
        <v>0.03</v>
      </c>
      <c r="J40" s="38">
        <v>0.05</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538</v>
      </c>
      <c r="D42" s="1176"/>
      <c r="E42" s="1177"/>
      <c r="F42" s="36" t="s">
        <v>485</v>
      </c>
      <c r="G42" s="37" t="s">
        <v>485</v>
      </c>
      <c r="H42" s="37" t="s">
        <v>485</v>
      </c>
      <c r="I42" s="37" t="s">
        <v>485</v>
      </c>
      <c r="J42" s="38" t="s">
        <v>485</v>
      </c>
      <c r="K42" s="22"/>
      <c r="L42" s="22"/>
      <c r="M42" s="22"/>
      <c r="N42" s="22"/>
      <c r="O42" s="22"/>
      <c r="P42" s="22"/>
    </row>
    <row r="43" spans="1:16" ht="39" customHeight="1" thickBot="1">
      <c r="A43" s="22"/>
      <c r="B43" s="40"/>
      <c r="C43" s="1178" t="s">
        <v>539</v>
      </c>
      <c r="D43" s="1179"/>
      <c r="E43" s="1180"/>
      <c r="F43" s="41" t="s">
        <v>485</v>
      </c>
      <c r="G43" s="42" t="s">
        <v>485</v>
      </c>
      <c r="H43" s="42" t="s">
        <v>485</v>
      </c>
      <c r="I43" s="42" t="s">
        <v>485</v>
      </c>
      <c r="J43" s="43" t="s">
        <v>485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91" t="s">
        <v>11</v>
      </c>
      <c r="C45" s="1192"/>
      <c r="D45" s="58"/>
      <c r="E45" s="1197" t="s">
        <v>12</v>
      </c>
      <c r="F45" s="1197"/>
      <c r="G45" s="1197"/>
      <c r="H45" s="1197"/>
      <c r="I45" s="1197"/>
      <c r="J45" s="1198"/>
      <c r="K45" s="59">
        <v>2157</v>
      </c>
      <c r="L45" s="60">
        <v>2312</v>
      </c>
      <c r="M45" s="60">
        <v>2298</v>
      </c>
      <c r="N45" s="60">
        <v>2236</v>
      </c>
      <c r="O45" s="61">
        <v>2075</v>
      </c>
      <c r="P45" s="48"/>
      <c r="Q45" s="48"/>
      <c r="R45" s="48"/>
      <c r="S45" s="48"/>
      <c r="T45" s="48"/>
      <c r="U45" s="48"/>
    </row>
    <row r="46" spans="1:21" ht="30.75" customHeight="1">
      <c r="A46" s="48"/>
      <c r="B46" s="1193"/>
      <c r="C46" s="1194"/>
      <c r="D46" s="62"/>
      <c r="E46" s="1185" t="s">
        <v>13</v>
      </c>
      <c r="F46" s="1185"/>
      <c r="G46" s="1185"/>
      <c r="H46" s="1185"/>
      <c r="I46" s="1185"/>
      <c r="J46" s="1186"/>
      <c r="K46" s="63" t="s">
        <v>485</v>
      </c>
      <c r="L46" s="64" t="s">
        <v>485</v>
      </c>
      <c r="M46" s="64" t="s">
        <v>485</v>
      </c>
      <c r="N46" s="64" t="s">
        <v>485</v>
      </c>
      <c r="O46" s="65" t="s">
        <v>485</v>
      </c>
      <c r="P46" s="48"/>
      <c r="Q46" s="48"/>
      <c r="R46" s="48"/>
      <c r="S46" s="48"/>
      <c r="T46" s="48"/>
      <c r="U46" s="48"/>
    </row>
    <row r="47" spans="1:21" ht="30.75" customHeight="1">
      <c r="A47" s="48"/>
      <c r="B47" s="1193"/>
      <c r="C47" s="1194"/>
      <c r="D47" s="62"/>
      <c r="E47" s="1185" t="s">
        <v>14</v>
      </c>
      <c r="F47" s="1185"/>
      <c r="G47" s="1185"/>
      <c r="H47" s="1185"/>
      <c r="I47" s="1185"/>
      <c r="J47" s="1186"/>
      <c r="K47" s="63" t="s">
        <v>485</v>
      </c>
      <c r="L47" s="64" t="s">
        <v>485</v>
      </c>
      <c r="M47" s="64" t="s">
        <v>485</v>
      </c>
      <c r="N47" s="64" t="s">
        <v>485</v>
      </c>
      <c r="O47" s="65" t="s">
        <v>485</v>
      </c>
      <c r="P47" s="48"/>
      <c r="Q47" s="48"/>
      <c r="R47" s="48"/>
      <c r="S47" s="48"/>
      <c r="T47" s="48"/>
      <c r="U47" s="48"/>
    </row>
    <row r="48" spans="1:21" ht="30.75" customHeight="1">
      <c r="A48" s="48"/>
      <c r="B48" s="1193"/>
      <c r="C48" s="1194"/>
      <c r="D48" s="62"/>
      <c r="E48" s="1185" t="s">
        <v>15</v>
      </c>
      <c r="F48" s="1185"/>
      <c r="G48" s="1185"/>
      <c r="H48" s="1185"/>
      <c r="I48" s="1185"/>
      <c r="J48" s="1186"/>
      <c r="K48" s="63">
        <v>653</v>
      </c>
      <c r="L48" s="64">
        <v>667</v>
      </c>
      <c r="M48" s="64">
        <v>674</v>
      </c>
      <c r="N48" s="64">
        <v>685</v>
      </c>
      <c r="O48" s="65">
        <v>664</v>
      </c>
      <c r="P48" s="48"/>
      <c r="Q48" s="48"/>
      <c r="R48" s="48"/>
      <c r="S48" s="48"/>
      <c r="T48" s="48"/>
      <c r="U48" s="48"/>
    </row>
    <row r="49" spans="1:21" ht="30.75" customHeight="1">
      <c r="A49" s="48"/>
      <c r="B49" s="1193"/>
      <c r="C49" s="1194"/>
      <c r="D49" s="62"/>
      <c r="E49" s="1185" t="s">
        <v>16</v>
      </c>
      <c r="F49" s="1185"/>
      <c r="G49" s="1185"/>
      <c r="H49" s="1185"/>
      <c r="I49" s="1185"/>
      <c r="J49" s="1186"/>
      <c r="K49" s="63">
        <v>177</v>
      </c>
      <c r="L49" s="64">
        <v>141</v>
      </c>
      <c r="M49" s="64">
        <v>111</v>
      </c>
      <c r="N49" s="64">
        <v>97</v>
      </c>
      <c r="O49" s="65">
        <v>86</v>
      </c>
      <c r="P49" s="48"/>
      <c r="Q49" s="48"/>
      <c r="R49" s="48"/>
      <c r="S49" s="48"/>
      <c r="T49" s="48"/>
      <c r="U49" s="48"/>
    </row>
    <row r="50" spans="1:21" ht="30.75" customHeight="1">
      <c r="A50" s="48"/>
      <c r="B50" s="1193"/>
      <c r="C50" s="1194"/>
      <c r="D50" s="62"/>
      <c r="E50" s="1185" t="s">
        <v>17</v>
      </c>
      <c r="F50" s="1185"/>
      <c r="G50" s="1185"/>
      <c r="H50" s="1185"/>
      <c r="I50" s="1185"/>
      <c r="J50" s="1186"/>
      <c r="K50" s="63">
        <v>6</v>
      </c>
      <c r="L50" s="64">
        <v>10</v>
      </c>
      <c r="M50" s="64">
        <v>9</v>
      </c>
      <c r="N50" s="64">
        <v>6</v>
      </c>
      <c r="O50" s="65">
        <v>6</v>
      </c>
      <c r="P50" s="48"/>
      <c r="Q50" s="48"/>
      <c r="R50" s="48"/>
      <c r="S50" s="48"/>
      <c r="T50" s="48"/>
      <c r="U50" s="48"/>
    </row>
    <row r="51" spans="1:21" ht="30.75" customHeight="1">
      <c r="A51" s="48"/>
      <c r="B51" s="1195"/>
      <c r="C51" s="1196"/>
      <c r="D51" s="66"/>
      <c r="E51" s="1185" t="s">
        <v>18</v>
      </c>
      <c r="F51" s="1185"/>
      <c r="G51" s="1185"/>
      <c r="H51" s="1185"/>
      <c r="I51" s="1185"/>
      <c r="J51" s="1186"/>
      <c r="K51" s="63">
        <v>0</v>
      </c>
      <c r="L51" s="64">
        <v>1</v>
      </c>
      <c r="M51" s="64">
        <v>1</v>
      </c>
      <c r="N51" s="64">
        <v>1</v>
      </c>
      <c r="O51" s="65">
        <v>0</v>
      </c>
      <c r="P51" s="48"/>
      <c r="Q51" s="48"/>
      <c r="R51" s="48"/>
      <c r="S51" s="48"/>
      <c r="T51" s="48"/>
      <c r="U51" s="48"/>
    </row>
    <row r="52" spans="1:21" ht="30.75" customHeight="1">
      <c r="A52" s="48"/>
      <c r="B52" s="1183" t="s">
        <v>19</v>
      </c>
      <c r="C52" s="1184"/>
      <c r="D52" s="66"/>
      <c r="E52" s="1185" t="s">
        <v>20</v>
      </c>
      <c r="F52" s="1185"/>
      <c r="G52" s="1185"/>
      <c r="H52" s="1185"/>
      <c r="I52" s="1185"/>
      <c r="J52" s="1186"/>
      <c r="K52" s="63">
        <v>2141</v>
      </c>
      <c r="L52" s="64">
        <v>2196</v>
      </c>
      <c r="M52" s="64">
        <v>2122</v>
      </c>
      <c r="N52" s="64">
        <v>2122</v>
      </c>
      <c r="O52" s="65">
        <v>2045</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852</v>
      </c>
      <c r="L53" s="69">
        <v>935</v>
      </c>
      <c r="M53" s="69">
        <v>971</v>
      </c>
      <c r="N53" s="69">
        <v>903</v>
      </c>
      <c r="O53" s="70">
        <v>786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199" t="s">
        <v>24</v>
      </c>
      <c r="C41" s="1200"/>
      <c r="D41" s="81"/>
      <c r="E41" s="1205" t="s">
        <v>25</v>
      </c>
      <c r="F41" s="1205"/>
      <c r="G41" s="1205"/>
      <c r="H41" s="1206"/>
      <c r="I41" s="82">
        <v>16782</v>
      </c>
      <c r="J41" s="83">
        <v>16134</v>
      </c>
      <c r="K41" s="83">
        <v>16007</v>
      </c>
      <c r="L41" s="83">
        <v>15575</v>
      </c>
      <c r="M41" s="84">
        <v>15421</v>
      </c>
    </row>
    <row r="42" spans="2:13" ht="27.75" customHeight="1">
      <c r="B42" s="1201"/>
      <c r="C42" s="1202"/>
      <c r="D42" s="85"/>
      <c r="E42" s="1207" t="s">
        <v>26</v>
      </c>
      <c r="F42" s="1207"/>
      <c r="G42" s="1207"/>
      <c r="H42" s="1208"/>
      <c r="I42" s="86">
        <v>32</v>
      </c>
      <c r="J42" s="87">
        <v>82</v>
      </c>
      <c r="K42" s="87">
        <v>340</v>
      </c>
      <c r="L42" s="87">
        <v>67</v>
      </c>
      <c r="M42" s="88">
        <v>60</v>
      </c>
    </row>
    <row r="43" spans="2:13" ht="27.75" customHeight="1">
      <c r="B43" s="1201"/>
      <c r="C43" s="1202"/>
      <c r="D43" s="85"/>
      <c r="E43" s="1207" t="s">
        <v>27</v>
      </c>
      <c r="F43" s="1207"/>
      <c r="G43" s="1207"/>
      <c r="H43" s="1208"/>
      <c r="I43" s="86">
        <v>10577</v>
      </c>
      <c r="J43" s="87">
        <v>10436</v>
      </c>
      <c r="K43" s="87">
        <v>9892</v>
      </c>
      <c r="L43" s="87">
        <v>9670</v>
      </c>
      <c r="M43" s="88">
        <v>9334</v>
      </c>
    </row>
    <row r="44" spans="2:13" ht="27.75" customHeight="1">
      <c r="B44" s="1201"/>
      <c r="C44" s="1202"/>
      <c r="D44" s="85"/>
      <c r="E44" s="1207" t="s">
        <v>28</v>
      </c>
      <c r="F44" s="1207"/>
      <c r="G44" s="1207"/>
      <c r="H44" s="1208"/>
      <c r="I44" s="86">
        <v>881</v>
      </c>
      <c r="J44" s="87">
        <v>967</v>
      </c>
      <c r="K44" s="87">
        <v>1691</v>
      </c>
      <c r="L44" s="87">
        <v>1051</v>
      </c>
      <c r="M44" s="88">
        <v>949</v>
      </c>
    </row>
    <row r="45" spans="2:13" ht="27.75" customHeight="1">
      <c r="B45" s="1201"/>
      <c r="C45" s="1202"/>
      <c r="D45" s="85"/>
      <c r="E45" s="1207" t="s">
        <v>29</v>
      </c>
      <c r="F45" s="1207"/>
      <c r="G45" s="1207"/>
      <c r="H45" s="1208"/>
      <c r="I45" s="86">
        <v>2292</v>
      </c>
      <c r="J45" s="87">
        <v>2366</v>
      </c>
      <c r="K45" s="87">
        <v>2269</v>
      </c>
      <c r="L45" s="87">
        <v>2190</v>
      </c>
      <c r="M45" s="88">
        <v>2162</v>
      </c>
    </row>
    <row r="46" spans="2:13" ht="27.75" customHeight="1">
      <c r="B46" s="1201"/>
      <c r="C46" s="1202"/>
      <c r="D46" s="85"/>
      <c r="E46" s="1207" t="s">
        <v>30</v>
      </c>
      <c r="F46" s="1207"/>
      <c r="G46" s="1207"/>
      <c r="H46" s="1208"/>
      <c r="I46" s="86" t="s">
        <v>485</v>
      </c>
      <c r="J46" s="87" t="s">
        <v>485</v>
      </c>
      <c r="K46" s="87" t="s">
        <v>485</v>
      </c>
      <c r="L46" s="87" t="s">
        <v>485</v>
      </c>
      <c r="M46" s="88" t="s">
        <v>485</v>
      </c>
    </row>
    <row r="47" spans="2:13" ht="27.75" customHeight="1">
      <c r="B47" s="1201"/>
      <c r="C47" s="1202"/>
      <c r="D47" s="85"/>
      <c r="E47" s="1207" t="s">
        <v>31</v>
      </c>
      <c r="F47" s="1207"/>
      <c r="G47" s="1207"/>
      <c r="H47" s="1208"/>
      <c r="I47" s="86" t="s">
        <v>485</v>
      </c>
      <c r="J47" s="87" t="s">
        <v>485</v>
      </c>
      <c r="K47" s="87" t="s">
        <v>485</v>
      </c>
      <c r="L47" s="87" t="s">
        <v>485</v>
      </c>
      <c r="M47" s="88" t="s">
        <v>485</v>
      </c>
    </row>
    <row r="48" spans="2:13" ht="27.75" customHeight="1">
      <c r="B48" s="1203"/>
      <c r="C48" s="1204"/>
      <c r="D48" s="85"/>
      <c r="E48" s="1207" t="s">
        <v>32</v>
      </c>
      <c r="F48" s="1207"/>
      <c r="G48" s="1207"/>
      <c r="H48" s="1208"/>
      <c r="I48" s="86" t="s">
        <v>485</v>
      </c>
      <c r="J48" s="87" t="s">
        <v>485</v>
      </c>
      <c r="K48" s="87" t="s">
        <v>485</v>
      </c>
      <c r="L48" s="87" t="s">
        <v>485</v>
      </c>
      <c r="M48" s="88" t="s">
        <v>485</v>
      </c>
    </row>
    <row r="49" spans="2:13" ht="27.75" customHeight="1">
      <c r="B49" s="1209" t="s">
        <v>33</v>
      </c>
      <c r="C49" s="1210"/>
      <c r="D49" s="89"/>
      <c r="E49" s="1207" t="s">
        <v>34</v>
      </c>
      <c r="F49" s="1207"/>
      <c r="G49" s="1207"/>
      <c r="H49" s="1208"/>
      <c r="I49" s="86">
        <v>2395</v>
      </c>
      <c r="J49" s="87">
        <v>2638</v>
      </c>
      <c r="K49" s="87">
        <v>2783</v>
      </c>
      <c r="L49" s="87">
        <v>2543</v>
      </c>
      <c r="M49" s="88">
        <v>3152</v>
      </c>
    </row>
    <row r="50" spans="2:13" ht="27.75" customHeight="1">
      <c r="B50" s="1201"/>
      <c r="C50" s="1202"/>
      <c r="D50" s="85"/>
      <c r="E50" s="1207" t="s">
        <v>35</v>
      </c>
      <c r="F50" s="1207"/>
      <c r="G50" s="1207"/>
      <c r="H50" s="1208"/>
      <c r="I50" s="86">
        <v>529</v>
      </c>
      <c r="J50" s="87">
        <v>516</v>
      </c>
      <c r="K50" s="87">
        <v>420</v>
      </c>
      <c r="L50" s="87">
        <v>409</v>
      </c>
      <c r="M50" s="88">
        <v>457</v>
      </c>
    </row>
    <row r="51" spans="2:13" ht="27.75" customHeight="1">
      <c r="B51" s="1203"/>
      <c r="C51" s="1204"/>
      <c r="D51" s="85"/>
      <c r="E51" s="1207" t="s">
        <v>36</v>
      </c>
      <c r="F51" s="1207"/>
      <c r="G51" s="1207"/>
      <c r="H51" s="1208"/>
      <c r="I51" s="86">
        <v>18694</v>
      </c>
      <c r="J51" s="87">
        <v>18085</v>
      </c>
      <c r="K51" s="87">
        <v>18034</v>
      </c>
      <c r="L51" s="87">
        <v>17336</v>
      </c>
      <c r="M51" s="88">
        <v>17145</v>
      </c>
    </row>
    <row r="52" spans="2:13" ht="27.75" customHeight="1" thickBot="1">
      <c r="B52" s="1211" t="s">
        <v>37</v>
      </c>
      <c r="C52" s="1212"/>
      <c r="D52" s="90"/>
      <c r="E52" s="1213" t="s">
        <v>38</v>
      </c>
      <c r="F52" s="1213"/>
      <c r="G52" s="1213"/>
      <c r="H52" s="1214"/>
      <c r="I52" s="91">
        <v>8946</v>
      </c>
      <c r="J52" s="92">
        <v>8746</v>
      </c>
      <c r="K52" s="92">
        <v>8962</v>
      </c>
      <c r="L52" s="92">
        <v>8266</v>
      </c>
      <c r="M52" s="93">
        <v>7171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565</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565</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564</v>
      </c>
      <c r="C41" s="246"/>
      <c r="D41" s="246"/>
      <c r="E41" s="246"/>
      <c r="F41" s="246"/>
      <c r="G41" s="246"/>
      <c r="H41" s="246"/>
      <c r="I41" s="246"/>
      <c r="J41" s="246"/>
      <c r="K41" s="246"/>
      <c r="L41" s="246"/>
      <c r="M41" s="246"/>
      <c r="N41" s="246"/>
      <c r="O41" s="246"/>
      <c r="P41" s="247"/>
    </row>
    <row r="42" spans="2:17" ht="13.5">
      <c r="B42" s="248"/>
      <c r="C42" s="244"/>
      <c r="D42" s="244"/>
      <c r="E42" s="244"/>
      <c r="F42" s="244"/>
      <c r="G42" s="353" t="s">
        <v>560</v>
      </c>
      <c r="I42" s="352"/>
      <c r="J42" s="352"/>
      <c r="K42" s="352"/>
      <c r="L42" s="244"/>
      <c r="M42" s="244"/>
      <c r="N42" s="244"/>
      <c r="O42" s="244"/>
    </row>
    <row r="43" spans="2:17" ht="13.5">
      <c r="B43" s="248"/>
      <c r="C43" s="244"/>
      <c r="D43" s="244"/>
      <c r="E43" s="244"/>
      <c r="F43" s="244"/>
      <c r="G43" s="1251"/>
      <c r="H43" s="1228"/>
      <c r="I43" s="1228"/>
      <c r="J43" s="1228"/>
      <c r="K43" s="1228"/>
      <c r="L43" s="1228"/>
      <c r="M43" s="1228"/>
      <c r="N43" s="1228"/>
      <c r="O43" s="1229"/>
    </row>
    <row r="44" spans="2:17" ht="13.5">
      <c r="B44" s="248"/>
      <c r="C44" s="244"/>
      <c r="D44" s="244"/>
      <c r="E44" s="244"/>
      <c r="F44" s="244"/>
      <c r="G44" s="1230"/>
      <c r="H44" s="1231"/>
      <c r="I44" s="1231"/>
      <c r="J44" s="1231"/>
      <c r="K44" s="1231"/>
      <c r="L44" s="1231"/>
      <c r="M44" s="1231"/>
      <c r="N44" s="1231"/>
      <c r="O44" s="1232"/>
    </row>
    <row r="45" spans="2:17" ht="13.5">
      <c r="B45" s="248"/>
      <c r="C45" s="244"/>
      <c r="D45" s="244"/>
      <c r="E45" s="244"/>
      <c r="F45" s="244"/>
      <c r="G45" s="1230"/>
      <c r="H45" s="1231"/>
      <c r="I45" s="1231"/>
      <c r="J45" s="1231"/>
      <c r="K45" s="1231"/>
      <c r="L45" s="1231"/>
      <c r="M45" s="1231"/>
      <c r="N45" s="1231"/>
      <c r="O45" s="1232"/>
    </row>
    <row r="46" spans="2:17" ht="13.5">
      <c r="B46" s="248"/>
      <c r="C46" s="244"/>
      <c r="D46" s="244"/>
      <c r="E46" s="244"/>
      <c r="F46" s="244"/>
      <c r="G46" s="1230"/>
      <c r="H46" s="1231"/>
      <c r="I46" s="1231"/>
      <c r="J46" s="1231"/>
      <c r="K46" s="1231"/>
      <c r="L46" s="1231"/>
      <c r="M46" s="1231"/>
      <c r="N46" s="1231"/>
      <c r="O46" s="1232"/>
    </row>
    <row r="47" spans="2:17" ht="13.5">
      <c r="B47" s="248"/>
      <c r="C47" s="244"/>
      <c r="D47" s="244"/>
      <c r="E47" s="244"/>
      <c r="F47" s="244"/>
      <c r="G47" s="1233"/>
      <c r="H47" s="1234"/>
      <c r="I47" s="1234"/>
      <c r="J47" s="1234"/>
      <c r="K47" s="1234"/>
      <c r="L47" s="1234"/>
      <c r="M47" s="1234"/>
      <c r="N47" s="1234"/>
      <c r="O47" s="1235"/>
    </row>
    <row r="48" spans="2:17" ht="13.5">
      <c r="B48" s="248"/>
      <c r="C48" s="244"/>
      <c r="D48" s="244"/>
      <c r="E48" s="244"/>
      <c r="F48" s="244"/>
      <c r="G48" s="244"/>
      <c r="H48" s="363"/>
      <c r="I48" s="363"/>
      <c r="J48" s="363"/>
    </row>
    <row r="49" spans="1:17" ht="13.5">
      <c r="B49" s="248"/>
      <c r="C49" s="244"/>
      <c r="D49" s="244"/>
      <c r="E49" s="244"/>
      <c r="F49" s="244"/>
      <c r="G49" s="243" t="s">
        <v>563</v>
      </c>
    </row>
    <row r="50" spans="1:17" ht="13.5">
      <c r="B50" s="248"/>
      <c r="C50" s="244"/>
      <c r="D50" s="244"/>
      <c r="E50" s="244"/>
      <c r="F50" s="244"/>
      <c r="G50" s="1236"/>
      <c r="H50" s="1237"/>
      <c r="I50" s="1237"/>
      <c r="J50" s="1238"/>
      <c r="K50" s="345" t="s">
        <v>524</v>
      </c>
      <c r="L50" s="345" t="s">
        <v>525</v>
      </c>
      <c r="M50" s="345" t="s">
        <v>526</v>
      </c>
      <c r="N50" s="345" t="s">
        <v>527</v>
      </c>
      <c r="O50" s="345" t="s">
        <v>528</v>
      </c>
    </row>
    <row r="51" spans="1:17" ht="13.5">
      <c r="B51" s="248"/>
      <c r="C51" s="244"/>
      <c r="D51" s="244"/>
      <c r="E51" s="244"/>
      <c r="F51" s="244"/>
      <c r="G51" s="1239" t="s">
        <v>557</v>
      </c>
      <c r="H51" s="1240"/>
      <c r="I51" s="1245" t="s">
        <v>555</v>
      </c>
      <c r="J51" s="1245"/>
      <c r="K51" s="1249"/>
      <c r="L51" s="1249"/>
      <c r="M51" s="1249"/>
      <c r="N51" s="1249"/>
      <c r="O51" s="1249"/>
    </row>
    <row r="52" spans="1:17" ht="13.5">
      <c r="B52" s="248"/>
      <c r="C52" s="244"/>
      <c r="D52" s="244"/>
      <c r="E52" s="244"/>
      <c r="F52" s="244"/>
      <c r="G52" s="1241"/>
      <c r="H52" s="1242"/>
      <c r="I52" s="1246"/>
      <c r="J52" s="1246"/>
      <c r="K52" s="1215"/>
      <c r="L52" s="1215"/>
      <c r="M52" s="1215"/>
      <c r="N52" s="1215"/>
      <c r="O52" s="1215"/>
    </row>
    <row r="53" spans="1:17" ht="13.5">
      <c r="A53" s="355"/>
      <c r="B53" s="248"/>
      <c r="C53" s="244"/>
      <c r="D53" s="244"/>
      <c r="E53" s="244"/>
      <c r="F53" s="244"/>
      <c r="G53" s="1241"/>
      <c r="H53" s="1242"/>
      <c r="I53" s="1225" t="s">
        <v>562</v>
      </c>
      <c r="J53" s="1225"/>
      <c r="K53" s="1250"/>
      <c r="L53" s="1250"/>
      <c r="M53" s="1250"/>
      <c r="N53" s="1250"/>
      <c r="O53" s="1250"/>
    </row>
    <row r="54" spans="1:17" ht="13.5">
      <c r="A54" s="355"/>
      <c r="B54" s="248"/>
      <c r="C54" s="244"/>
      <c r="D54" s="244"/>
      <c r="E54" s="244"/>
      <c r="F54" s="244"/>
      <c r="G54" s="1243"/>
      <c r="H54" s="1244"/>
      <c r="I54" s="1225"/>
      <c r="J54" s="1225"/>
      <c r="K54" s="1248"/>
      <c r="L54" s="1248"/>
      <c r="M54" s="1248"/>
      <c r="N54" s="1248"/>
      <c r="O54" s="1248"/>
    </row>
    <row r="55" spans="1:17" ht="13.5">
      <c r="A55" s="355"/>
      <c r="B55" s="248"/>
      <c r="C55" s="244"/>
      <c r="D55" s="244"/>
      <c r="E55" s="244"/>
      <c r="F55" s="244"/>
      <c r="G55" s="1219" t="s">
        <v>556</v>
      </c>
      <c r="H55" s="1220"/>
      <c r="I55" s="1225" t="s">
        <v>555</v>
      </c>
      <c r="J55" s="1225"/>
      <c r="K55" s="1249"/>
      <c r="L55" s="1249"/>
      <c r="M55" s="1249"/>
      <c r="N55" s="1249"/>
      <c r="O55" s="1249"/>
    </row>
    <row r="56" spans="1:17" ht="13.5">
      <c r="A56" s="355"/>
      <c r="B56" s="248"/>
      <c r="C56" s="244"/>
      <c r="D56" s="244"/>
      <c r="E56" s="244"/>
      <c r="F56" s="244"/>
      <c r="G56" s="1221"/>
      <c r="H56" s="1222"/>
      <c r="I56" s="1225"/>
      <c r="J56" s="1225"/>
      <c r="K56" s="1215"/>
      <c r="L56" s="1215"/>
      <c r="M56" s="1215"/>
      <c r="N56" s="1215"/>
      <c r="O56" s="1215"/>
    </row>
    <row r="57" spans="1:17" s="355" customFormat="1" ht="13.5">
      <c r="B57" s="356"/>
      <c r="C57" s="352"/>
      <c r="D57" s="352"/>
      <c r="E57" s="352"/>
      <c r="F57" s="352"/>
      <c r="G57" s="1221"/>
      <c r="H57" s="1222"/>
      <c r="I57" s="1217" t="s">
        <v>562</v>
      </c>
      <c r="J57" s="1217"/>
      <c r="K57" s="1250"/>
      <c r="L57" s="1250"/>
      <c r="M57" s="1250"/>
      <c r="N57" s="1250"/>
      <c r="O57" s="1250"/>
      <c r="P57" s="361"/>
      <c r="Q57" s="356"/>
    </row>
    <row r="58" spans="1:17" s="355" customFormat="1" ht="13.5">
      <c r="A58" s="243"/>
      <c r="B58" s="356"/>
      <c r="C58" s="352"/>
      <c r="D58" s="352"/>
      <c r="E58" s="352"/>
      <c r="F58" s="352"/>
      <c r="G58" s="1223"/>
      <c r="H58" s="1224"/>
      <c r="I58" s="1217"/>
      <c r="J58" s="1217"/>
      <c r="K58" s="1248"/>
      <c r="L58" s="1248"/>
      <c r="M58" s="1248"/>
      <c r="N58" s="1248"/>
      <c r="O58" s="1248"/>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561</v>
      </c>
      <c r="C63" s="244"/>
      <c r="D63" s="244"/>
      <c r="E63" s="244"/>
      <c r="F63" s="244"/>
      <c r="G63" s="244"/>
      <c r="H63" s="244"/>
      <c r="I63" s="244"/>
      <c r="J63" s="244"/>
      <c r="K63" s="244"/>
      <c r="L63" s="244"/>
      <c r="M63" s="244"/>
      <c r="N63" s="244"/>
      <c r="O63" s="244"/>
    </row>
    <row r="64" spans="1:17" ht="13.5">
      <c r="B64" s="248"/>
      <c r="C64" s="244"/>
      <c r="D64" s="244"/>
      <c r="E64" s="244"/>
      <c r="F64" s="244"/>
      <c r="G64" s="353" t="s">
        <v>560</v>
      </c>
      <c r="I64" s="352"/>
      <c r="J64" s="352"/>
      <c r="K64" s="352"/>
      <c r="L64" s="244"/>
      <c r="M64" s="244"/>
      <c r="N64" s="244"/>
      <c r="O64" s="244"/>
    </row>
    <row r="65" spans="2:30" ht="13.5">
      <c r="B65" s="248"/>
      <c r="C65" s="244"/>
      <c r="D65" s="244"/>
      <c r="E65" s="244"/>
      <c r="F65" s="244"/>
      <c r="G65" s="1227" t="s">
        <v>559</v>
      </c>
      <c r="H65" s="1228"/>
      <c r="I65" s="1228"/>
      <c r="J65" s="1228"/>
      <c r="K65" s="1228"/>
      <c r="L65" s="1228"/>
      <c r="M65" s="1228"/>
      <c r="N65" s="1228"/>
      <c r="O65" s="1229"/>
    </row>
    <row r="66" spans="2:30" ht="13.5">
      <c r="B66" s="248"/>
      <c r="C66" s="244"/>
      <c r="D66" s="244"/>
      <c r="E66" s="244"/>
      <c r="F66" s="244"/>
      <c r="G66" s="1230"/>
      <c r="H66" s="1231"/>
      <c r="I66" s="1231"/>
      <c r="J66" s="1231"/>
      <c r="K66" s="1231"/>
      <c r="L66" s="1231"/>
      <c r="M66" s="1231"/>
      <c r="N66" s="1231"/>
      <c r="O66" s="1232"/>
    </row>
    <row r="67" spans="2:30" ht="13.5">
      <c r="B67" s="248"/>
      <c r="C67" s="244"/>
      <c r="D67" s="244"/>
      <c r="E67" s="244"/>
      <c r="F67" s="244"/>
      <c r="G67" s="1230"/>
      <c r="H67" s="1231"/>
      <c r="I67" s="1231"/>
      <c r="J67" s="1231"/>
      <c r="K67" s="1231"/>
      <c r="L67" s="1231"/>
      <c r="M67" s="1231"/>
      <c r="N67" s="1231"/>
      <c r="O67" s="1232"/>
    </row>
    <row r="68" spans="2:30" ht="13.5">
      <c r="B68" s="248"/>
      <c r="C68" s="244"/>
      <c r="D68" s="244"/>
      <c r="E68" s="244"/>
      <c r="F68" s="244"/>
      <c r="G68" s="1230"/>
      <c r="H68" s="1231"/>
      <c r="I68" s="1231"/>
      <c r="J68" s="1231"/>
      <c r="K68" s="1231"/>
      <c r="L68" s="1231"/>
      <c r="M68" s="1231"/>
      <c r="N68" s="1231"/>
      <c r="O68" s="1232"/>
    </row>
    <row r="69" spans="2:30" ht="13.5">
      <c r="B69" s="248"/>
      <c r="C69" s="244"/>
      <c r="D69" s="244"/>
      <c r="E69" s="244"/>
      <c r="F69" s="244"/>
      <c r="G69" s="1233"/>
      <c r="H69" s="1234"/>
      <c r="I69" s="1234"/>
      <c r="J69" s="1234"/>
      <c r="K69" s="1234"/>
      <c r="L69" s="1234"/>
      <c r="M69" s="1234"/>
      <c r="N69" s="1234"/>
      <c r="O69" s="1235"/>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558</v>
      </c>
      <c r="I71" s="349"/>
      <c r="J71" s="348"/>
      <c r="K71" s="348"/>
      <c r="L71" s="347"/>
      <c r="M71" s="348"/>
      <c r="N71" s="347"/>
      <c r="O71" s="346"/>
    </row>
    <row r="72" spans="2:30" ht="13.5">
      <c r="B72" s="248"/>
      <c r="C72" s="244"/>
      <c r="D72" s="244"/>
      <c r="E72" s="244"/>
      <c r="F72" s="244"/>
      <c r="G72" s="1236"/>
      <c r="H72" s="1237"/>
      <c r="I72" s="1237"/>
      <c r="J72" s="1238"/>
      <c r="K72" s="345" t="s">
        <v>524</v>
      </c>
      <c r="L72" s="345" t="s">
        <v>525</v>
      </c>
      <c r="M72" s="345" t="s">
        <v>526</v>
      </c>
      <c r="N72" s="345" t="s">
        <v>527</v>
      </c>
      <c r="O72" s="345" t="s">
        <v>528</v>
      </c>
    </row>
    <row r="73" spans="2:30" ht="13.5">
      <c r="B73" s="248"/>
      <c r="C73" s="244"/>
      <c r="D73" s="244"/>
      <c r="E73" s="244"/>
      <c r="F73" s="244"/>
      <c r="G73" s="1239" t="s">
        <v>557</v>
      </c>
      <c r="H73" s="1240"/>
      <c r="I73" s="1245" t="s">
        <v>555</v>
      </c>
      <c r="J73" s="1245"/>
      <c r="K73" s="1226">
        <v>154.1</v>
      </c>
      <c r="L73" s="1226">
        <v>150.5</v>
      </c>
      <c r="M73" s="1215">
        <v>155.30000000000001</v>
      </c>
      <c r="N73" s="1215">
        <v>145.80000000000001</v>
      </c>
      <c r="O73" s="1215">
        <v>127.5</v>
      </c>
      <c r="S73" s="243">
        <v>9.9</v>
      </c>
    </row>
    <row r="74" spans="2:30" ht="13.5">
      <c r="B74" s="248"/>
      <c r="C74" s="244"/>
      <c r="D74" s="244"/>
      <c r="E74" s="244"/>
      <c r="F74" s="244"/>
      <c r="G74" s="1241"/>
      <c r="H74" s="1242"/>
      <c r="I74" s="1246"/>
      <c r="J74" s="1246"/>
      <c r="K74" s="1226"/>
      <c r="L74" s="1226"/>
      <c r="M74" s="1215"/>
      <c r="N74" s="1215"/>
      <c r="O74" s="1215"/>
    </row>
    <row r="75" spans="2:30" ht="13.5">
      <c r="B75" s="248"/>
      <c r="C75" s="244"/>
      <c r="D75" s="244"/>
      <c r="E75" s="244"/>
      <c r="F75" s="244"/>
      <c r="G75" s="1241"/>
      <c r="H75" s="1242"/>
      <c r="I75" s="1225" t="s">
        <v>554</v>
      </c>
      <c r="J75" s="1225"/>
      <c r="K75" s="1247">
        <v>15.7</v>
      </c>
      <c r="L75" s="1247">
        <v>15.1</v>
      </c>
      <c r="M75" s="1247">
        <v>15.8</v>
      </c>
      <c r="N75" s="1247">
        <v>16.2</v>
      </c>
      <c r="O75" s="1247">
        <v>15.5</v>
      </c>
      <c r="U75" s="243">
        <v>81.2</v>
      </c>
      <c r="W75" s="243">
        <v>87.2</v>
      </c>
      <c r="Y75" s="243">
        <v>99.8</v>
      </c>
      <c r="AA75" s="243">
        <v>109.5</v>
      </c>
      <c r="AC75" s="243">
        <v>115.2</v>
      </c>
    </row>
    <row r="76" spans="2:30" ht="13.5">
      <c r="B76" s="248"/>
      <c r="C76" s="244"/>
      <c r="D76" s="244"/>
      <c r="E76" s="244"/>
      <c r="F76" s="244"/>
      <c r="G76" s="1243"/>
      <c r="H76" s="1244"/>
      <c r="I76" s="1225"/>
      <c r="J76" s="1225"/>
      <c r="K76" s="1248"/>
      <c r="L76" s="1248"/>
      <c r="M76" s="1248"/>
      <c r="N76" s="1248"/>
      <c r="O76" s="1248"/>
    </row>
    <row r="77" spans="2:30" ht="13.5">
      <c r="B77" s="248"/>
      <c r="C77" s="244"/>
      <c r="D77" s="244"/>
      <c r="E77" s="244"/>
      <c r="F77" s="244"/>
      <c r="G77" s="1219" t="s">
        <v>556</v>
      </c>
      <c r="H77" s="1220"/>
      <c r="I77" s="1225" t="s">
        <v>555</v>
      </c>
      <c r="J77" s="1225"/>
      <c r="K77" s="1226">
        <v>74.8</v>
      </c>
      <c r="L77" s="1226">
        <v>64.7</v>
      </c>
      <c r="M77" s="1215">
        <v>55.2</v>
      </c>
      <c r="N77" s="1215">
        <v>54</v>
      </c>
      <c r="O77" s="1215">
        <v>58.9</v>
      </c>
      <c r="R77" s="243">
        <v>12.3</v>
      </c>
      <c r="T77" s="243">
        <v>11.1</v>
      </c>
    </row>
    <row r="78" spans="2:30" ht="13.5">
      <c r="B78" s="248"/>
      <c r="C78" s="244"/>
      <c r="D78" s="244"/>
      <c r="E78" s="244"/>
      <c r="F78" s="244"/>
      <c r="G78" s="1221"/>
      <c r="H78" s="1222"/>
      <c r="I78" s="1225"/>
      <c r="J78" s="1225"/>
      <c r="K78" s="1226"/>
      <c r="L78" s="1226"/>
      <c r="M78" s="1215"/>
      <c r="N78" s="1215"/>
      <c r="O78" s="1215"/>
    </row>
    <row r="79" spans="2:30" ht="13.5">
      <c r="B79" s="248"/>
      <c r="C79" s="244"/>
      <c r="D79" s="244"/>
      <c r="E79" s="244"/>
      <c r="F79" s="244"/>
      <c r="G79" s="1221"/>
      <c r="H79" s="1222"/>
      <c r="I79" s="1216" t="s">
        <v>554</v>
      </c>
      <c r="J79" s="1217"/>
      <c r="K79" s="1218">
        <v>14.5</v>
      </c>
      <c r="L79" s="1218">
        <v>13.3</v>
      </c>
      <c r="M79" s="1218">
        <v>12.5</v>
      </c>
      <c r="N79" s="1218">
        <v>11.5</v>
      </c>
      <c r="O79" s="1218">
        <v>10.8</v>
      </c>
      <c r="V79" s="243">
        <v>53.5</v>
      </c>
      <c r="X79" s="243">
        <v>48.2</v>
      </c>
      <c r="Z79" s="243">
        <v>34.200000000000003</v>
      </c>
      <c r="AB79" s="243">
        <v>30.3</v>
      </c>
      <c r="AD79" s="243">
        <v>28.9</v>
      </c>
    </row>
    <row r="80" spans="2:30" ht="13.5">
      <c r="B80" s="248"/>
      <c r="C80" s="244"/>
      <c r="D80" s="244"/>
      <c r="E80" s="244"/>
      <c r="F80" s="244"/>
      <c r="G80" s="1223"/>
      <c r="H80" s="1224"/>
      <c r="I80" s="1217"/>
      <c r="J80" s="1217"/>
      <c r="K80" s="1218"/>
      <c r="L80" s="1218"/>
      <c r="M80" s="1218"/>
      <c r="N80" s="1218"/>
      <c r="O80" s="1218"/>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159112</v>
      </c>
      <c r="E3" s="116"/>
      <c r="F3" s="117">
        <v>117242</v>
      </c>
      <c r="G3" s="118"/>
      <c r="H3" s="119"/>
    </row>
    <row r="4" spans="1:8">
      <c r="A4" s="120"/>
      <c r="B4" s="121"/>
      <c r="C4" s="122"/>
      <c r="D4" s="123">
        <v>86378</v>
      </c>
      <c r="E4" s="124"/>
      <c r="F4" s="125">
        <v>59388</v>
      </c>
      <c r="G4" s="126"/>
      <c r="H4" s="127"/>
    </row>
    <row r="5" spans="1:8">
      <c r="A5" s="108" t="s">
        <v>518</v>
      </c>
      <c r="B5" s="113"/>
      <c r="C5" s="114"/>
      <c r="D5" s="115">
        <v>127474</v>
      </c>
      <c r="E5" s="116"/>
      <c r="F5" s="117">
        <v>114097</v>
      </c>
      <c r="G5" s="118"/>
      <c r="H5" s="119"/>
    </row>
    <row r="6" spans="1:8">
      <c r="A6" s="120"/>
      <c r="B6" s="121"/>
      <c r="C6" s="122"/>
      <c r="D6" s="123">
        <v>59437</v>
      </c>
      <c r="E6" s="124"/>
      <c r="F6" s="125">
        <v>61630</v>
      </c>
      <c r="G6" s="126"/>
      <c r="H6" s="127"/>
    </row>
    <row r="7" spans="1:8">
      <c r="A7" s="108" t="s">
        <v>519</v>
      </c>
      <c r="B7" s="113"/>
      <c r="C7" s="114"/>
      <c r="D7" s="115">
        <v>156368</v>
      </c>
      <c r="E7" s="116"/>
      <c r="F7" s="117">
        <v>136577</v>
      </c>
      <c r="G7" s="118"/>
      <c r="H7" s="119"/>
    </row>
    <row r="8" spans="1:8">
      <c r="A8" s="120"/>
      <c r="B8" s="121"/>
      <c r="C8" s="122"/>
      <c r="D8" s="123">
        <v>68221</v>
      </c>
      <c r="E8" s="124"/>
      <c r="F8" s="125">
        <v>59645</v>
      </c>
      <c r="G8" s="126"/>
      <c r="H8" s="127"/>
    </row>
    <row r="9" spans="1:8">
      <c r="A9" s="108" t="s">
        <v>520</v>
      </c>
      <c r="B9" s="113"/>
      <c r="C9" s="114"/>
      <c r="D9" s="115">
        <v>162312</v>
      </c>
      <c r="E9" s="116"/>
      <c r="F9" s="117">
        <v>132212</v>
      </c>
      <c r="G9" s="118"/>
      <c r="H9" s="119"/>
    </row>
    <row r="10" spans="1:8">
      <c r="A10" s="120"/>
      <c r="B10" s="121"/>
      <c r="C10" s="122"/>
      <c r="D10" s="123">
        <v>26890</v>
      </c>
      <c r="E10" s="124"/>
      <c r="F10" s="125">
        <v>67114</v>
      </c>
      <c r="G10" s="126"/>
      <c r="H10" s="127"/>
    </row>
    <row r="11" spans="1:8">
      <c r="A11" s="108" t="s">
        <v>521</v>
      </c>
      <c r="B11" s="113"/>
      <c r="C11" s="114"/>
      <c r="D11" s="115">
        <v>155826</v>
      </c>
      <c r="E11" s="116"/>
      <c r="F11" s="117">
        <v>93741</v>
      </c>
      <c r="G11" s="118"/>
      <c r="H11" s="119"/>
    </row>
    <row r="12" spans="1:8">
      <c r="A12" s="120"/>
      <c r="B12" s="121"/>
      <c r="C12" s="128"/>
      <c r="D12" s="123">
        <v>48335</v>
      </c>
      <c r="E12" s="124"/>
      <c r="F12" s="125">
        <v>46285</v>
      </c>
      <c r="G12" s="126"/>
      <c r="H12" s="127"/>
    </row>
    <row r="13" spans="1:8">
      <c r="A13" s="108"/>
      <c r="B13" s="113"/>
      <c r="C13" s="129"/>
      <c r="D13" s="130">
        <v>152218</v>
      </c>
      <c r="E13" s="131"/>
      <c r="F13" s="132">
        <v>118774</v>
      </c>
      <c r="G13" s="133"/>
      <c r="H13" s="119"/>
    </row>
    <row r="14" spans="1:8">
      <c r="A14" s="120"/>
      <c r="B14" s="121"/>
      <c r="C14" s="122"/>
      <c r="D14" s="123">
        <v>57852</v>
      </c>
      <c r="E14" s="124"/>
      <c r="F14" s="125">
        <v>58812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1.87</v>
      </c>
      <c r="C19" s="134">
        <f>ROUND(VALUE(SUBSTITUTE(実質収支比率等に係る経年分析!G$48,"▲","-")),2)</f>
        <v>3.14</v>
      </c>
      <c r="D19" s="134">
        <f>ROUND(VALUE(SUBSTITUTE(実質収支比率等に係る経年分析!H$48,"▲","-")),2)</f>
        <v>2.88</v>
      </c>
      <c r="E19" s="134">
        <f>ROUND(VALUE(SUBSTITUTE(実質収支比率等に係る経年分析!I$48,"▲","-")),2)</f>
        <v>7.28</v>
      </c>
      <c r="F19" s="134">
        <f>ROUND(VALUE(SUBSTITUTE(実質収支比率等に係る経年分析!J$48,"▲","-")),2)</f>
        <v>4.1100000000000003</v>
      </c>
    </row>
    <row r="20" spans="1:11">
      <c r="A20" s="134" t="s">
        <v>43</v>
      </c>
      <c r="B20" s="134">
        <f>ROUND(VALUE(SUBSTITUTE(実質収支比率等に係る経年分析!F$47,"▲","-")),2)</f>
        <v>5.61</v>
      </c>
      <c r="C20" s="134">
        <f>ROUND(VALUE(SUBSTITUTE(実質収支比率等に係る経年分析!G$47,"▲","-")),2)</f>
        <v>7.34</v>
      </c>
      <c r="D20" s="134">
        <f>ROUND(VALUE(SUBSTITUTE(実質収支比率等に係る経年分析!H$47,"▲","-")),2)</f>
        <v>6.7</v>
      </c>
      <c r="E20" s="134">
        <f>ROUND(VALUE(SUBSTITUTE(実質収支比率等に係る経年分析!I$47,"▲","-")),2)</f>
        <v>4.54</v>
      </c>
      <c r="F20" s="134">
        <f>ROUND(VALUE(SUBSTITUTE(実質収支比率等に係る経年分析!J$47,"▲","-")),2)</f>
        <v>7.99</v>
      </c>
    </row>
    <row r="21" spans="1:11">
      <c r="A21" s="134" t="s">
        <v>44</v>
      </c>
      <c r="B21" s="134">
        <f>IF(ISNUMBER(VALUE(SUBSTITUTE(実質収支比率等に係る経年分析!F$49,"▲","-"))),ROUND(VALUE(SUBSTITUTE(実質収支比率等に係る経年分析!F$49,"▲","-")),2),NA())</f>
        <v>-2.2799999999999998</v>
      </c>
      <c r="C21" s="134">
        <f>IF(ISNUMBER(VALUE(SUBSTITUTE(実質収支比率等に係る経年分析!G$49,"▲","-"))),ROUND(VALUE(SUBSTITUTE(実質収支比率等に係る経年分析!G$49,"▲","-")),2),NA())</f>
        <v>3.06</v>
      </c>
      <c r="D21" s="134">
        <f>IF(ISNUMBER(VALUE(SUBSTITUTE(実質収支比率等に係る経年分析!H$49,"▲","-"))),ROUND(VALUE(SUBSTITUTE(実質収支比率等に係る経年分析!H$49,"▲","-")),2),NA())</f>
        <v>-1.06</v>
      </c>
      <c r="E21" s="134">
        <f>IF(ISNUMBER(VALUE(SUBSTITUTE(実質収支比率等に係る経年分析!I$49,"▲","-"))),ROUND(VALUE(SUBSTITUTE(実質収支比率等に係る経年分析!I$49,"▲","-")),2),NA())</f>
        <v>2.15</v>
      </c>
      <c r="F21" s="134">
        <f>IF(ISNUMBER(VALUE(SUBSTITUTE(実質収支比率等に係る経年分析!J$49,"▲","-"))),ROUND(VALUE(SUBSTITUTE(実質収支比率等に係る経年分析!J$49,"▲","-")),2),NA())</f>
        <v>2.06</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国民健康保険直営診療所事業特別会計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電気通信事業特別会計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0.12</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0.18</v>
      </c>
    </row>
    <row r="35" spans="1:16">
      <c r="A35" s="135" t="str">
        <f>IF(連結実質赤字比率に係る赤字・黒字の構成分析!C$35="",NA(),連結実質赤字比率に係る赤字・黒字の構成分析!C$35)</f>
        <v>下水道事業特別会計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0.13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0.12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0.24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0.12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0.19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2.75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7.16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3.98</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2141</v>
      </c>
      <c r="E42" s="136"/>
      <c r="F42" s="136"/>
      <c r="G42" s="136">
        <f>'実質公債費比率（分子）の構造'!L$52</f>
        <v>2196</v>
      </c>
      <c r="H42" s="136"/>
      <c r="I42" s="136"/>
      <c r="J42" s="136">
        <f>'実質公債費比率（分子）の構造'!M$52</f>
        <v>2122</v>
      </c>
      <c r="K42" s="136"/>
      <c r="L42" s="136"/>
      <c r="M42" s="136">
        <f>'実質公債費比率（分子）の構造'!N$52</f>
        <v>2122</v>
      </c>
      <c r="N42" s="136"/>
      <c r="O42" s="136"/>
      <c r="P42" s="136">
        <f>'実質公債費比率（分子）の構造'!O$52</f>
        <v>2045</v>
      </c>
    </row>
    <row r="43" spans="1:16">
      <c r="A43" s="136" t="s">
        <v>18</v>
      </c>
      <c r="B43" s="136">
        <f>'実質公債費比率（分子）の構造'!K$51</f>
        <v>0</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0</v>
      </c>
      <c r="O43" s="136"/>
      <c r="P43" s="136"/>
    </row>
    <row r="44" spans="1:16">
      <c r="A44" s="136" t="s">
        <v>52</v>
      </c>
      <c r="B44" s="136">
        <f>'実質公債費比率（分子）の構造'!K$50</f>
        <v>6</v>
      </c>
      <c r="C44" s="136"/>
      <c r="D44" s="136"/>
      <c r="E44" s="136">
        <f>'実質公債費比率（分子）の構造'!L$50</f>
        <v>10</v>
      </c>
      <c r="F44" s="136"/>
      <c r="G44" s="136"/>
      <c r="H44" s="136">
        <f>'実質公債費比率（分子）の構造'!M$50</f>
        <v>9</v>
      </c>
      <c r="I44" s="136"/>
      <c r="J44" s="136"/>
      <c r="K44" s="136">
        <f>'実質公債費比率（分子）の構造'!N$50</f>
        <v>6</v>
      </c>
      <c r="L44" s="136"/>
      <c r="M44" s="136"/>
      <c r="N44" s="136">
        <f>'実質公債費比率（分子）の構造'!O$50</f>
        <v>6</v>
      </c>
      <c r="O44" s="136"/>
      <c r="P44" s="136"/>
    </row>
    <row r="45" spans="1:16">
      <c r="A45" s="136" t="s">
        <v>53</v>
      </c>
      <c r="B45" s="136">
        <f>'実質公債費比率（分子）の構造'!K$49</f>
        <v>177</v>
      </c>
      <c r="C45" s="136"/>
      <c r="D45" s="136"/>
      <c r="E45" s="136">
        <f>'実質公債費比率（分子）の構造'!L$49</f>
        <v>141</v>
      </c>
      <c r="F45" s="136"/>
      <c r="G45" s="136"/>
      <c r="H45" s="136">
        <f>'実質公債費比率（分子）の構造'!M$49</f>
        <v>111</v>
      </c>
      <c r="I45" s="136"/>
      <c r="J45" s="136"/>
      <c r="K45" s="136">
        <f>'実質公債費比率（分子）の構造'!N$49</f>
        <v>97</v>
      </c>
      <c r="L45" s="136"/>
      <c r="M45" s="136"/>
      <c r="N45" s="136">
        <f>'実質公債費比率（分子）の構造'!O$49</f>
        <v>86</v>
      </c>
      <c r="O45" s="136"/>
      <c r="P45" s="136"/>
    </row>
    <row r="46" spans="1:16">
      <c r="A46" s="136" t="s">
        <v>54</v>
      </c>
      <c r="B46" s="136">
        <f>'実質公債費比率（分子）の構造'!K$48</f>
        <v>653</v>
      </c>
      <c r="C46" s="136"/>
      <c r="D46" s="136"/>
      <c r="E46" s="136">
        <f>'実質公債費比率（分子）の構造'!L$48</f>
        <v>667</v>
      </c>
      <c r="F46" s="136"/>
      <c r="G46" s="136"/>
      <c r="H46" s="136">
        <f>'実質公債費比率（分子）の構造'!M$48</f>
        <v>674</v>
      </c>
      <c r="I46" s="136"/>
      <c r="J46" s="136"/>
      <c r="K46" s="136">
        <f>'実質公債費比率（分子）の構造'!N$48</f>
        <v>685</v>
      </c>
      <c r="L46" s="136"/>
      <c r="M46" s="136"/>
      <c r="N46" s="136">
        <f>'実質公債費比率（分子）の構造'!O$48</f>
        <v>664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2157</v>
      </c>
      <c r="C49" s="136"/>
      <c r="D49" s="136"/>
      <c r="E49" s="136">
        <f>'実質公債費比率（分子）の構造'!L$45</f>
        <v>2312</v>
      </c>
      <c r="F49" s="136"/>
      <c r="G49" s="136"/>
      <c r="H49" s="136">
        <f>'実質公債費比率（分子）の構造'!M$45</f>
        <v>2298</v>
      </c>
      <c r="I49" s="136"/>
      <c r="J49" s="136"/>
      <c r="K49" s="136">
        <f>'実質公債費比率（分子）の構造'!N$45</f>
        <v>2236</v>
      </c>
      <c r="L49" s="136"/>
      <c r="M49" s="136"/>
      <c r="N49" s="136">
        <f>'実質公債費比率（分子）の構造'!O$45</f>
        <v>2075</v>
      </c>
      <c r="O49" s="136"/>
      <c r="P49" s="136"/>
    </row>
    <row r="50" spans="1:16">
      <c r="A50" s="136" t="s">
        <v>58</v>
      </c>
      <c r="B50" s="136" t="e">
        <f>NA()</f>
        <v>#N/A</v>
      </c>
      <c r="C50" s="136">
        <f>IF(ISNUMBER('実質公債費比率（分子）の構造'!K$53),'実質公債費比率（分子）の構造'!K$53,NA())</f>
        <v>852</v>
      </c>
      <c r="D50" s="136" t="e">
        <f>NA()</f>
        <v>#N/A</v>
      </c>
      <c r="E50" s="136" t="e">
        <f>NA()</f>
        <v>#N/A</v>
      </c>
      <c r="F50" s="136">
        <f>IF(ISNUMBER('実質公債費比率（分子）の構造'!L$53),'実質公債費比率（分子）の構造'!L$53,NA())</f>
        <v>935</v>
      </c>
      <c r="G50" s="136" t="e">
        <f>NA()</f>
        <v>#N/A</v>
      </c>
      <c r="H50" s="136" t="e">
        <f>NA()</f>
        <v>#N/A</v>
      </c>
      <c r="I50" s="136">
        <f>IF(ISNUMBER('実質公債費比率（分子）の構造'!M$53),'実質公債費比率（分子）の構造'!M$53,NA())</f>
        <v>971</v>
      </c>
      <c r="J50" s="136" t="e">
        <f>NA()</f>
        <v>#N/A</v>
      </c>
      <c r="K50" s="136" t="e">
        <f>NA()</f>
        <v>#N/A</v>
      </c>
      <c r="L50" s="136">
        <f>IF(ISNUMBER('実質公債費比率（分子）の構造'!N$53),'実質公債費比率（分子）の構造'!N$53,NA())</f>
        <v>903</v>
      </c>
      <c r="M50" s="136" t="e">
        <f>NA()</f>
        <v>#N/A</v>
      </c>
      <c r="N50" s="136" t="e">
        <f>NA()</f>
        <v>#N/A</v>
      </c>
      <c r="O50" s="136">
        <f>IF(ISNUMBER('実質公債費比率（分子）の構造'!O$53),'実質公債費比率（分子）の構造'!O$53,NA())</f>
        <v>786</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18694</v>
      </c>
      <c r="E56" s="135"/>
      <c r="F56" s="135"/>
      <c r="G56" s="135">
        <f>'将来負担比率（分子）の構造'!J$51</f>
        <v>18085</v>
      </c>
      <c r="H56" s="135"/>
      <c r="I56" s="135"/>
      <c r="J56" s="135">
        <f>'将来負担比率（分子）の構造'!K$51</f>
        <v>18034</v>
      </c>
      <c r="K56" s="135"/>
      <c r="L56" s="135"/>
      <c r="M56" s="135">
        <f>'将来負担比率（分子）の構造'!L$51</f>
        <v>17336</v>
      </c>
      <c r="N56" s="135"/>
      <c r="O56" s="135"/>
      <c r="P56" s="135">
        <f>'将来負担比率（分子）の構造'!M$51</f>
        <v>17145</v>
      </c>
    </row>
    <row r="57" spans="1:16">
      <c r="A57" s="135" t="s">
        <v>35</v>
      </c>
      <c r="B57" s="135"/>
      <c r="C57" s="135"/>
      <c r="D57" s="135">
        <f>'将来負担比率（分子）の構造'!I$50</f>
        <v>529</v>
      </c>
      <c r="E57" s="135"/>
      <c r="F57" s="135"/>
      <c r="G57" s="135">
        <f>'将来負担比率（分子）の構造'!J$50</f>
        <v>516</v>
      </c>
      <c r="H57" s="135"/>
      <c r="I57" s="135"/>
      <c r="J57" s="135">
        <f>'将来負担比率（分子）の構造'!K$50</f>
        <v>420</v>
      </c>
      <c r="K57" s="135"/>
      <c r="L57" s="135"/>
      <c r="M57" s="135">
        <f>'将来負担比率（分子）の構造'!L$50</f>
        <v>409</v>
      </c>
      <c r="N57" s="135"/>
      <c r="O57" s="135"/>
      <c r="P57" s="135">
        <f>'将来負担比率（分子）の構造'!M$50</f>
        <v>457</v>
      </c>
    </row>
    <row r="58" spans="1:16">
      <c r="A58" s="135" t="s">
        <v>34</v>
      </c>
      <c r="B58" s="135"/>
      <c r="C58" s="135"/>
      <c r="D58" s="135">
        <f>'将来負担比率（分子）の構造'!I$49</f>
        <v>2395</v>
      </c>
      <c r="E58" s="135"/>
      <c r="F58" s="135"/>
      <c r="G58" s="135">
        <f>'将来負担比率（分子）の構造'!J$49</f>
        <v>2638</v>
      </c>
      <c r="H58" s="135"/>
      <c r="I58" s="135"/>
      <c r="J58" s="135">
        <f>'将来負担比率（分子）の構造'!K$49</f>
        <v>2783</v>
      </c>
      <c r="K58" s="135"/>
      <c r="L58" s="135"/>
      <c r="M58" s="135">
        <f>'将来負担比率（分子）の構造'!L$49</f>
        <v>2543</v>
      </c>
      <c r="N58" s="135"/>
      <c r="O58" s="135"/>
      <c r="P58" s="135">
        <f>'将来負担比率（分子）の構造'!M$49</f>
        <v>3152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2292</v>
      </c>
      <c r="C62" s="135"/>
      <c r="D62" s="135"/>
      <c r="E62" s="135">
        <f>'将来負担比率（分子）の構造'!J$45</f>
        <v>2366</v>
      </c>
      <c r="F62" s="135"/>
      <c r="G62" s="135"/>
      <c r="H62" s="135">
        <f>'将来負担比率（分子）の構造'!K$45</f>
        <v>2269</v>
      </c>
      <c r="I62" s="135"/>
      <c r="J62" s="135"/>
      <c r="K62" s="135">
        <f>'将来負担比率（分子）の構造'!L$45</f>
        <v>2190</v>
      </c>
      <c r="L62" s="135"/>
      <c r="M62" s="135"/>
      <c r="N62" s="135">
        <f>'将来負担比率（分子）の構造'!M$45</f>
        <v>2162</v>
      </c>
      <c r="O62" s="135"/>
      <c r="P62" s="135"/>
    </row>
    <row r="63" spans="1:16">
      <c r="A63" s="135" t="s">
        <v>28</v>
      </c>
      <c r="B63" s="135">
        <f>'将来負担比率（分子）の構造'!I$44</f>
        <v>881</v>
      </c>
      <c r="C63" s="135"/>
      <c r="D63" s="135"/>
      <c r="E63" s="135">
        <f>'将来負担比率（分子）の構造'!J$44</f>
        <v>967</v>
      </c>
      <c r="F63" s="135"/>
      <c r="G63" s="135"/>
      <c r="H63" s="135">
        <f>'将来負担比率（分子）の構造'!K$44</f>
        <v>1691</v>
      </c>
      <c r="I63" s="135"/>
      <c r="J63" s="135"/>
      <c r="K63" s="135">
        <f>'将来負担比率（分子）の構造'!L$44</f>
        <v>1051</v>
      </c>
      <c r="L63" s="135"/>
      <c r="M63" s="135"/>
      <c r="N63" s="135">
        <f>'将来負担比率（分子）の構造'!M$44</f>
        <v>949</v>
      </c>
      <c r="O63" s="135"/>
      <c r="P63" s="135"/>
    </row>
    <row r="64" spans="1:16">
      <c r="A64" s="135" t="s">
        <v>27</v>
      </c>
      <c r="B64" s="135">
        <f>'将来負担比率（分子）の構造'!I$43</f>
        <v>10577</v>
      </c>
      <c r="C64" s="135"/>
      <c r="D64" s="135"/>
      <c r="E64" s="135">
        <f>'将来負担比率（分子）の構造'!J$43</f>
        <v>10436</v>
      </c>
      <c r="F64" s="135"/>
      <c r="G64" s="135"/>
      <c r="H64" s="135">
        <f>'将来負担比率（分子）の構造'!K$43</f>
        <v>9892</v>
      </c>
      <c r="I64" s="135"/>
      <c r="J64" s="135"/>
      <c r="K64" s="135">
        <f>'将来負担比率（分子）の構造'!L$43</f>
        <v>9670</v>
      </c>
      <c r="L64" s="135"/>
      <c r="M64" s="135"/>
      <c r="N64" s="135">
        <f>'将来負担比率（分子）の構造'!M$43</f>
        <v>9334</v>
      </c>
      <c r="O64" s="135"/>
      <c r="P64" s="135"/>
    </row>
    <row r="65" spans="1:16">
      <c r="A65" s="135" t="s">
        <v>26</v>
      </c>
      <c r="B65" s="135">
        <f>'将来負担比率（分子）の構造'!I$42</f>
        <v>32</v>
      </c>
      <c r="C65" s="135"/>
      <c r="D65" s="135"/>
      <c r="E65" s="135">
        <f>'将来負担比率（分子）の構造'!J$42</f>
        <v>82</v>
      </c>
      <c r="F65" s="135"/>
      <c r="G65" s="135"/>
      <c r="H65" s="135">
        <f>'将来負担比率（分子）の構造'!K$42</f>
        <v>340</v>
      </c>
      <c r="I65" s="135"/>
      <c r="J65" s="135"/>
      <c r="K65" s="135">
        <f>'将来負担比率（分子）の構造'!L$42</f>
        <v>67</v>
      </c>
      <c r="L65" s="135"/>
      <c r="M65" s="135"/>
      <c r="N65" s="135">
        <f>'将来負担比率（分子）の構造'!M$42</f>
        <v>60</v>
      </c>
      <c r="O65" s="135"/>
      <c r="P65" s="135"/>
    </row>
    <row r="66" spans="1:16">
      <c r="A66" s="135" t="s">
        <v>25</v>
      </c>
      <c r="B66" s="135">
        <f>'将来負担比率（分子）の構造'!I$41</f>
        <v>16782</v>
      </c>
      <c r="C66" s="135"/>
      <c r="D66" s="135"/>
      <c r="E66" s="135">
        <f>'将来負担比率（分子）の構造'!J$41</f>
        <v>16134</v>
      </c>
      <c r="F66" s="135"/>
      <c r="G66" s="135"/>
      <c r="H66" s="135">
        <f>'将来負担比率（分子）の構造'!K$41</f>
        <v>16007</v>
      </c>
      <c r="I66" s="135"/>
      <c r="J66" s="135"/>
      <c r="K66" s="135">
        <f>'将来負担比率（分子）の構造'!L$41</f>
        <v>15575</v>
      </c>
      <c r="L66" s="135"/>
      <c r="M66" s="135"/>
      <c r="N66" s="135">
        <f>'将来負担比率（分子）の構造'!M$41</f>
        <v>15421</v>
      </c>
      <c r="O66" s="135"/>
      <c r="P66" s="135"/>
    </row>
    <row r="67" spans="1:16">
      <c r="A67" s="135" t="s">
        <v>62</v>
      </c>
      <c r="B67" s="135" t="e">
        <f>NA()</f>
        <v>#N/A</v>
      </c>
      <c r="C67" s="135">
        <f>IF(ISNUMBER('将来負担比率（分子）の構造'!I$52), IF('将来負担比率（分子）の構造'!I$52 &lt; 0, 0, '将来負担比率（分子）の構造'!I$52), NA())</f>
        <v>8946</v>
      </c>
      <c r="D67" s="135" t="e">
        <f>NA()</f>
        <v>#N/A</v>
      </c>
      <c r="E67" s="135" t="e">
        <f>NA()</f>
        <v>#N/A</v>
      </c>
      <c r="F67" s="135">
        <f>IF(ISNUMBER('将来負担比率（分子）の構造'!J$52), IF('将来負担比率（分子）の構造'!J$52 &lt; 0, 0, '将来負担比率（分子）の構造'!J$52), NA())</f>
        <v>8746</v>
      </c>
      <c r="G67" s="135" t="e">
        <f>NA()</f>
        <v>#N/A</v>
      </c>
      <c r="H67" s="135" t="e">
        <f>NA()</f>
        <v>#N/A</v>
      </c>
      <c r="I67" s="135">
        <f>IF(ISNUMBER('将来負担比率（分子）の構造'!K$52), IF('将来負担比率（分子）の構造'!K$52 &lt; 0, 0, '将来負担比率（分子）の構造'!K$52), NA())</f>
        <v>8962</v>
      </c>
      <c r="J67" s="135" t="e">
        <f>NA()</f>
        <v>#N/A</v>
      </c>
      <c r="K67" s="135" t="e">
        <f>NA()</f>
        <v>#N/A</v>
      </c>
      <c r="L67" s="135">
        <f>IF(ISNUMBER('将来負担比率（分子）の構造'!L$52), IF('将来負担比率（分子）の構造'!L$52 &lt; 0, 0, '将来負担比率（分子）の構造'!L$52), NA())</f>
        <v>8266</v>
      </c>
      <c r="M67" s="135" t="e">
        <f>NA()</f>
        <v>#N/A</v>
      </c>
      <c r="N67" s="135" t="e">
        <f>NA()</f>
        <v>#N/A</v>
      </c>
      <c r="O67" s="135">
        <f>IF(ISNUMBER('将来負担比率（分子）の構造'!M$52), IF('将来負担比率（分子）の構造'!M$52 &lt; 0, 0, '将来負担比率（分子）の構造'!M$52), NA())</f>
        <v>7171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1035078</v>
      </c>
      <c r="S5" s="613"/>
      <c r="T5" s="613"/>
      <c r="U5" s="613"/>
      <c r="V5" s="613"/>
      <c r="W5" s="613"/>
      <c r="X5" s="613"/>
      <c r="Y5" s="614"/>
      <c r="Z5" s="615">
        <v>7.1</v>
      </c>
      <c r="AA5" s="615"/>
      <c r="AB5" s="615"/>
      <c r="AC5" s="615"/>
      <c r="AD5" s="616">
        <v>1035078</v>
      </c>
      <c r="AE5" s="616"/>
      <c r="AF5" s="616"/>
      <c r="AG5" s="616"/>
      <c r="AH5" s="616"/>
      <c r="AI5" s="616"/>
      <c r="AJ5" s="616"/>
      <c r="AK5" s="616"/>
      <c r="AL5" s="617">
        <v>14.1</v>
      </c>
      <c r="AM5" s="618"/>
      <c r="AN5" s="618"/>
      <c r="AO5" s="619"/>
      <c r="AP5" s="609" t="s">
        <v>207</v>
      </c>
      <c r="AQ5" s="610"/>
      <c r="AR5" s="610"/>
      <c r="AS5" s="610"/>
      <c r="AT5" s="610"/>
      <c r="AU5" s="610"/>
      <c r="AV5" s="610"/>
      <c r="AW5" s="610"/>
      <c r="AX5" s="610"/>
      <c r="AY5" s="610"/>
      <c r="AZ5" s="610"/>
      <c r="BA5" s="610"/>
      <c r="BB5" s="610"/>
      <c r="BC5" s="610"/>
      <c r="BD5" s="610"/>
      <c r="BE5" s="610"/>
      <c r="BF5" s="611"/>
      <c r="BG5" s="623">
        <v>1029049</v>
      </c>
      <c r="BH5" s="624"/>
      <c r="BI5" s="624"/>
      <c r="BJ5" s="624"/>
      <c r="BK5" s="624"/>
      <c r="BL5" s="624"/>
      <c r="BM5" s="624"/>
      <c r="BN5" s="625"/>
      <c r="BO5" s="626">
        <v>99.4</v>
      </c>
      <c r="BP5" s="626"/>
      <c r="BQ5" s="626"/>
      <c r="BR5" s="626"/>
      <c r="BS5" s="627">
        <v>28612</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152206</v>
      </c>
      <c r="S6" s="624"/>
      <c r="T6" s="624"/>
      <c r="U6" s="624"/>
      <c r="V6" s="624"/>
      <c r="W6" s="624"/>
      <c r="X6" s="624"/>
      <c r="Y6" s="625"/>
      <c r="Z6" s="626">
        <v>1</v>
      </c>
      <c r="AA6" s="626"/>
      <c r="AB6" s="626"/>
      <c r="AC6" s="626"/>
      <c r="AD6" s="627">
        <v>152206</v>
      </c>
      <c r="AE6" s="627"/>
      <c r="AF6" s="627"/>
      <c r="AG6" s="627"/>
      <c r="AH6" s="627"/>
      <c r="AI6" s="627"/>
      <c r="AJ6" s="627"/>
      <c r="AK6" s="627"/>
      <c r="AL6" s="628">
        <v>2.1</v>
      </c>
      <c r="AM6" s="629"/>
      <c r="AN6" s="629"/>
      <c r="AO6" s="630"/>
      <c r="AP6" s="620" t="s">
        <v>212</v>
      </c>
      <c r="AQ6" s="621"/>
      <c r="AR6" s="621"/>
      <c r="AS6" s="621"/>
      <c r="AT6" s="621"/>
      <c r="AU6" s="621"/>
      <c r="AV6" s="621"/>
      <c r="AW6" s="621"/>
      <c r="AX6" s="621"/>
      <c r="AY6" s="621"/>
      <c r="AZ6" s="621"/>
      <c r="BA6" s="621"/>
      <c r="BB6" s="621"/>
      <c r="BC6" s="621"/>
      <c r="BD6" s="621"/>
      <c r="BE6" s="621"/>
      <c r="BF6" s="622"/>
      <c r="BG6" s="623">
        <v>1029049</v>
      </c>
      <c r="BH6" s="624"/>
      <c r="BI6" s="624"/>
      <c r="BJ6" s="624"/>
      <c r="BK6" s="624"/>
      <c r="BL6" s="624"/>
      <c r="BM6" s="624"/>
      <c r="BN6" s="625"/>
      <c r="BO6" s="626">
        <v>99.4</v>
      </c>
      <c r="BP6" s="626"/>
      <c r="BQ6" s="626"/>
      <c r="BR6" s="626"/>
      <c r="BS6" s="627">
        <v>28612</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106597</v>
      </c>
      <c r="CS6" s="624"/>
      <c r="CT6" s="624"/>
      <c r="CU6" s="624"/>
      <c r="CV6" s="624"/>
      <c r="CW6" s="624"/>
      <c r="CX6" s="624"/>
      <c r="CY6" s="625"/>
      <c r="CZ6" s="626">
        <v>0.7</v>
      </c>
      <c r="DA6" s="626"/>
      <c r="DB6" s="626"/>
      <c r="DC6" s="626"/>
      <c r="DD6" s="632" t="s">
        <v>214</v>
      </c>
      <c r="DE6" s="624"/>
      <c r="DF6" s="624"/>
      <c r="DG6" s="624"/>
      <c r="DH6" s="624"/>
      <c r="DI6" s="624"/>
      <c r="DJ6" s="624"/>
      <c r="DK6" s="624"/>
      <c r="DL6" s="624"/>
      <c r="DM6" s="624"/>
      <c r="DN6" s="624"/>
      <c r="DO6" s="624"/>
      <c r="DP6" s="625"/>
      <c r="DQ6" s="632">
        <v>106597</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2371</v>
      </c>
      <c r="S7" s="624"/>
      <c r="T7" s="624"/>
      <c r="U7" s="624"/>
      <c r="V7" s="624"/>
      <c r="W7" s="624"/>
      <c r="X7" s="624"/>
      <c r="Y7" s="625"/>
      <c r="Z7" s="626">
        <v>0</v>
      </c>
      <c r="AA7" s="626"/>
      <c r="AB7" s="626"/>
      <c r="AC7" s="626"/>
      <c r="AD7" s="627">
        <v>2371</v>
      </c>
      <c r="AE7" s="627"/>
      <c r="AF7" s="627"/>
      <c r="AG7" s="627"/>
      <c r="AH7" s="627"/>
      <c r="AI7" s="627"/>
      <c r="AJ7" s="627"/>
      <c r="AK7" s="627"/>
      <c r="AL7" s="628">
        <v>0</v>
      </c>
      <c r="AM7" s="629"/>
      <c r="AN7" s="629"/>
      <c r="AO7" s="630"/>
      <c r="AP7" s="620" t="s">
        <v>216</v>
      </c>
      <c r="AQ7" s="621"/>
      <c r="AR7" s="621"/>
      <c r="AS7" s="621"/>
      <c r="AT7" s="621"/>
      <c r="AU7" s="621"/>
      <c r="AV7" s="621"/>
      <c r="AW7" s="621"/>
      <c r="AX7" s="621"/>
      <c r="AY7" s="621"/>
      <c r="AZ7" s="621"/>
      <c r="BA7" s="621"/>
      <c r="BB7" s="621"/>
      <c r="BC7" s="621"/>
      <c r="BD7" s="621"/>
      <c r="BE7" s="621"/>
      <c r="BF7" s="622"/>
      <c r="BG7" s="623">
        <v>400189</v>
      </c>
      <c r="BH7" s="624"/>
      <c r="BI7" s="624"/>
      <c r="BJ7" s="624"/>
      <c r="BK7" s="624"/>
      <c r="BL7" s="624"/>
      <c r="BM7" s="624"/>
      <c r="BN7" s="625"/>
      <c r="BO7" s="626">
        <v>38.700000000000003</v>
      </c>
      <c r="BP7" s="626"/>
      <c r="BQ7" s="626"/>
      <c r="BR7" s="626"/>
      <c r="BS7" s="627">
        <v>10880</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2316430</v>
      </c>
      <c r="CS7" s="624"/>
      <c r="CT7" s="624"/>
      <c r="CU7" s="624"/>
      <c r="CV7" s="624"/>
      <c r="CW7" s="624"/>
      <c r="CX7" s="624"/>
      <c r="CY7" s="625"/>
      <c r="CZ7" s="626">
        <v>16.2</v>
      </c>
      <c r="DA7" s="626"/>
      <c r="DB7" s="626"/>
      <c r="DC7" s="626"/>
      <c r="DD7" s="632">
        <v>99975</v>
      </c>
      <c r="DE7" s="624"/>
      <c r="DF7" s="624"/>
      <c r="DG7" s="624"/>
      <c r="DH7" s="624"/>
      <c r="DI7" s="624"/>
      <c r="DJ7" s="624"/>
      <c r="DK7" s="624"/>
      <c r="DL7" s="624"/>
      <c r="DM7" s="624"/>
      <c r="DN7" s="624"/>
      <c r="DO7" s="624"/>
      <c r="DP7" s="625"/>
      <c r="DQ7" s="632">
        <v>1843106</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3665</v>
      </c>
      <c r="S8" s="624"/>
      <c r="T8" s="624"/>
      <c r="U8" s="624"/>
      <c r="V8" s="624"/>
      <c r="W8" s="624"/>
      <c r="X8" s="624"/>
      <c r="Y8" s="625"/>
      <c r="Z8" s="626">
        <v>0</v>
      </c>
      <c r="AA8" s="626"/>
      <c r="AB8" s="626"/>
      <c r="AC8" s="626"/>
      <c r="AD8" s="627">
        <v>3665</v>
      </c>
      <c r="AE8" s="627"/>
      <c r="AF8" s="627"/>
      <c r="AG8" s="627"/>
      <c r="AH8" s="627"/>
      <c r="AI8" s="627"/>
      <c r="AJ8" s="627"/>
      <c r="AK8" s="627"/>
      <c r="AL8" s="628">
        <v>0.1</v>
      </c>
      <c r="AM8" s="629"/>
      <c r="AN8" s="629"/>
      <c r="AO8" s="630"/>
      <c r="AP8" s="620" t="s">
        <v>219</v>
      </c>
      <c r="AQ8" s="621"/>
      <c r="AR8" s="621"/>
      <c r="AS8" s="621"/>
      <c r="AT8" s="621"/>
      <c r="AU8" s="621"/>
      <c r="AV8" s="621"/>
      <c r="AW8" s="621"/>
      <c r="AX8" s="621"/>
      <c r="AY8" s="621"/>
      <c r="AZ8" s="621"/>
      <c r="BA8" s="621"/>
      <c r="BB8" s="621"/>
      <c r="BC8" s="621"/>
      <c r="BD8" s="621"/>
      <c r="BE8" s="621"/>
      <c r="BF8" s="622"/>
      <c r="BG8" s="623">
        <v>16702</v>
      </c>
      <c r="BH8" s="624"/>
      <c r="BI8" s="624"/>
      <c r="BJ8" s="624"/>
      <c r="BK8" s="624"/>
      <c r="BL8" s="624"/>
      <c r="BM8" s="624"/>
      <c r="BN8" s="625"/>
      <c r="BO8" s="626">
        <v>1.6</v>
      </c>
      <c r="BP8" s="626"/>
      <c r="BQ8" s="626"/>
      <c r="BR8" s="626"/>
      <c r="BS8" s="632" t="s">
        <v>108</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2621412</v>
      </c>
      <c r="CS8" s="624"/>
      <c r="CT8" s="624"/>
      <c r="CU8" s="624"/>
      <c r="CV8" s="624"/>
      <c r="CW8" s="624"/>
      <c r="CX8" s="624"/>
      <c r="CY8" s="625"/>
      <c r="CZ8" s="626">
        <v>18.3</v>
      </c>
      <c r="DA8" s="626"/>
      <c r="DB8" s="626"/>
      <c r="DC8" s="626"/>
      <c r="DD8" s="632">
        <v>67209</v>
      </c>
      <c r="DE8" s="624"/>
      <c r="DF8" s="624"/>
      <c r="DG8" s="624"/>
      <c r="DH8" s="624"/>
      <c r="DI8" s="624"/>
      <c r="DJ8" s="624"/>
      <c r="DK8" s="624"/>
      <c r="DL8" s="624"/>
      <c r="DM8" s="624"/>
      <c r="DN8" s="624"/>
      <c r="DO8" s="624"/>
      <c r="DP8" s="625"/>
      <c r="DQ8" s="632">
        <v>1521053</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3447</v>
      </c>
      <c r="S9" s="624"/>
      <c r="T9" s="624"/>
      <c r="U9" s="624"/>
      <c r="V9" s="624"/>
      <c r="W9" s="624"/>
      <c r="X9" s="624"/>
      <c r="Y9" s="625"/>
      <c r="Z9" s="626">
        <v>0</v>
      </c>
      <c r="AA9" s="626"/>
      <c r="AB9" s="626"/>
      <c r="AC9" s="626"/>
      <c r="AD9" s="627">
        <v>3447</v>
      </c>
      <c r="AE9" s="627"/>
      <c r="AF9" s="627"/>
      <c r="AG9" s="627"/>
      <c r="AH9" s="627"/>
      <c r="AI9" s="627"/>
      <c r="AJ9" s="627"/>
      <c r="AK9" s="627"/>
      <c r="AL9" s="628">
        <v>0</v>
      </c>
      <c r="AM9" s="629"/>
      <c r="AN9" s="629"/>
      <c r="AO9" s="630"/>
      <c r="AP9" s="620" t="s">
        <v>222</v>
      </c>
      <c r="AQ9" s="621"/>
      <c r="AR9" s="621"/>
      <c r="AS9" s="621"/>
      <c r="AT9" s="621"/>
      <c r="AU9" s="621"/>
      <c r="AV9" s="621"/>
      <c r="AW9" s="621"/>
      <c r="AX9" s="621"/>
      <c r="AY9" s="621"/>
      <c r="AZ9" s="621"/>
      <c r="BA9" s="621"/>
      <c r="BB9" s="621"/>
      <c r="BC9" s="621"/>
      <c r="BD9" s="621"/>
      <c r="BE9" s="621"/>
      <c r="BF9" s="622"/>
      <c r="BG9" s="623">
        <v>324025</v>
      </c>
      <c r="BH9" s="624"/>
      <c r="BI9" s="624"/>
      <c r="BJ9" s="624"/>
      <c r="BK9" s="624"/>
      <c r="BL9" s="624"/>
      <c r="BM9" s="624"/>
      <c r="BN9" s="625"/>
      <c r="BO9" s="626">
        <v>31.3</v>
      </c>
      <c r="BP9" s="626"/>
      <c r="BQ9" s="626"/>
      <c r="BR9" s="626"/>
      <c r="BS9" s="632" t="s">
        <v>108</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1277114</v>
      </c>
      <c r="CS9" s="624"/>
      <c r="CT9" s="624"/>
      <c r="CU9" s="624"/>
      <c r="CV9" s="624"/>
      <c r="CW9" s="624"/>
      <c r="CX9" s="624"/>
      <c r="CY9" s="625"/>
      <c r="CZ9" s="626">
        <v>8.9</v>
      </c>
      <c r="DA9" s="626"/>
      <c r="DB9" s="626"/>
      <c r="DC9" s="626"/>
      <c r="DD9" s="632">
        <v>1242</v>
      </c>
      <c r="DE9" s="624"/>
      <c r="DF9" s="624"/>
      <c r="DG9" s="624"/>
      <c r="DH9" s="624"/>
      <c r="DI9" s="624"/>
      <c r="DJ9" s="624"/>
      <c r="DK9" s="624"/>
      <c r="DL9" s="624"/>
      <c r="DM9" s="624"/>
      <c r="DN9" s="624"/>
      <c r="DO9" s="624"/>
      <c r="DP9" s="625"/>
      <c r="DQ9" s="632">
        <v>1138981</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211078</v>
      </c>
      <c r="S10" s="624"/>
      <c r="T10" s="624"/>
      <c r="U10" s="624"/>
      <c r="V10" s="624"/>
      <c r="W10" s="624"/>
      <c r="X10" s="624"/>
      <c r="Y10" s="625"/>
      <c r="Z10" s="626">
        <v>1.4</v>
      </c>
      <c r="AA10" s="626"/>
      <c r="AB10" s="626"/>
      <c r="AC10" s="626"/>
      <c r="AD10" s="627">
        <v>211078</v>
      </c>
      <c r="AE10" s="627"/>
      <c r="AF10" s="627"/>
      <c r="AG10" s="627"/>
      <c r="AH10" s="627"/>
      <c r="AI10" s="627"/>
      <c r="AJ10" s="627"/>
      <c r="AK10" s="627"/>
      <c r="AL10" s="628">
        <v>2.9</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27738</v>
      </c>
      <c r="BH10" s="624"/>
      <c r="BI10" s="624"/>
      <c r="BJ10" s="624"/>
      <c r="BK10" s="624"/>
      <c r="BL10" s="624"/>
      <c r="BM10" s="624"/>
      <c r="BN10" s="625"/>
      <c r="BO10" s="626">
        <v>2.7</v>
      </c>
      <c r="BP10" s="626"/>
      <c r="BQ10" s="626"/>
      <c r="BR10" s="626"/>
      <c r="BS10" s="632">
        <v>4588</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2892</v>
      </c>
      <c r="CS10" s="624"/>
      <c r="CT10" s="624"/>
      <c r="CU10" s="624"/>
      <c r="CV10" s="624"/>
      <c r="CW10" s="624"/>
      <c r="CX10" s="624"/>
      <c r="CY10" s="625"/>
      <c r="CZ10" s="626">
        <v>0</v>
      </c>
      <c r="DA10" s="626"/>
      <c r="DB10" s="626"/>
      <c r="DC10" s="626"/>
      <c r="DD10" s="632" t="s">
        <v>108</v>
      </c>
      <c r="DE10" s="624"/>
      <c r="DF10" s="624"/>
      <c r="DG10" s="624"/>
      <c r="DH10" s="624"/>
      <c r="DI10" s="624"/>
      <c r="DJ10" s="624"/>
      <c r="DK10" s="624"/>
      <c r="DL10" s="624"/>
      <c r="DM10" s="624"/>
      <c r="DN10" s="624"/>
      <c r="DO10" s="624"/>
      <c r="DP10" s="625"/>
      <c r="DQ10" s="632">
        <v>892</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v>4220</v>
      </c>
      <c r="S11" s="624"/>
      <c r="T11" s="624"/>
      <c r="U11" s="624"/>
      <c r="V11" s="624"/>
      <c r="W11" s="624"/>
      <c r="X11" s="624"/>
      <c r="Y11" s="625"/>
      <c r="Z11" s="626">
        <v>0</v>
      </c>
      <c r="AA11" s="626"/>
      <c r="AB11" s="626"/>
      <c r="AC11" s="626"/>
      <c r="AD11" s="627">
        <v>4220</v>
      </c>
      <c r="AE11" s="627"/>
      <c r="AF11" s="627"/>
      <c r="AG11" s="627"/>
      <c r="AH11" s="627"/>
      <c r="AI11" s="627"/>
      <c r="AJ11" s="627"/>
      <c r="AK11" s="627"/>
      <c r="AL11" s="628">
        <v>0.1</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31724</v>
      </c>
      <c r="BH11" s="624"/>
      <c r="BI11" s="624"/>
      <c r="BJ11" s="624"/>
      <c r="BK11" s="624"/>
      <c r="BL11" s="624"/>
      <c r="BM11" s="624"/>
      <c r="BN11" s="625"/>
      <c r="BO11" s="626">
        <v>3.1</v>
      </c>
      <c r="BP11" s="626"/>
      <c r="BQ11" s="626"/>
      <c r="BR11" s="626"/>
      <c r="BS11" s="632">
        <v>6292</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1490656</v>
      </c>
      <c r="CS11" s="624"/>
      <c r="CT11" s="624"/>
      <c r="CU11" s="624"/>
      <c r="CV11" s="624"/>
      <c r="CW11" s="624"/>
      <c r="CX11" s="624"/>
      <c r="CY11" s="625"/>
      <c r="CZ11" s="626">
        <v>10.4</v>
      </c>
      <c r="DA11" s="626"/>
      <c r="DB11" s="626"/>
      <c r="DC11" s="626"/>
      <c r="DD11" s="632">
        <v>567107</v>
      </c>
      <c r="DE11" s="624"/>
      <c r="DF11" s="624"/>
      <c r="DG11" s="624"/>
      <c r="DH11" s="624"/>
      <c r="DI11" s="624"/>
      <c r="DJ11" s="624"/>
      <c r="DK11" s="624"/>
      <c r="DL11" s="624"/>
      <c r="DM11" s="624"/>
      <c r="DN11" s="624"/>
      <c r="DO11" s="624"/>
      <c r="DP11" s="625"/>
      <c r="DQ11" s="632">
        <v>659109</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539555</v>
      </c>
      <c r="BH12" s="624"/>
      <c r="BI12" s="624"/>
      <c r="BJ12" s="624"/>
      <c r="BK12" s="624"/>
      <c r="BL12" s="624"/>
      <c r="BM12" s="624"/>
      <c r="BN12" s="625"/>
      <c r="BO12" s="626">
        <v>52.1</v>
      </c>
      <c r="BP12" s="626"/>
      <c r="BQ12" s="626"/>
      <c r="BR12" s="626"/>
      <c r="BS12" s="632">
        <v>17732</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714729</v>
      </c>
      <c r="CS12" s="624"/>
      <c r="CT12" s="624"/>
      <c r="CU12" s="624"/>
      <c r="CV12" s="624"/>
      <c r="CW12" s="624"/>
      <c r="CX12" s="624"/>
      <c r="CY12" s="625"/>
      <c r="CZ12" s="626">
        <v>5</v>
      </c>
      <c r="DA12" s="626"/>
      <c r="DB12" s="626"/>
      <c r="DC12" s="626"/>
      <c r="DD12" s="632">
        <v>493547</v>
      </c>
      <c r="DE12" s="624"/>
      <c r="DF12" s="624"/>
      <c r="DG12" s="624"/>
      <c r="DH12" s="624"/>
      <c r="DI12" s="624"/>
      <c r="DJ12" s="624"/>
      <c r="DK12" s="624"/>
      <c r="DL12" s="624"/>
      <c r="DM12" s="624"/>
      <c r="DN12" s="624"/>
      <c r="DO12" s="624"/>
      <c r="DP12" s="625"/>
      <c r="DQ12" s="632">
        <v>218312</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16844</v>
      </c>
      <c r="S13" s="624"/>
      <c r="T13" s="624"/>
      <c r="U13" s="624"/>
      <c r="V13" s="624"/>
      <c r="W13" s="624"/>
      <c r="X13" s="624"/>
      <c r="Y13" s="625"/>
      <c r="Z13" s="626">
        <v>0.1</v>
      </c>
      <c r="AA13" s="626"/>
      <c r="AB13" s="626"/>
      <c r="AC13" s="626"/>
      <c r="AD13" s="627">
        <v>16844</v>
      </c>
      <c r="AE13" s="627"/>
      <c r="AF13" s="627"/>
      <c r="AG13" s="627"/>
      <c r="AH13" s="627"/>
      <c r="AI13" s="627"/>
      <c r="AJ13" s="627"/>
      <c r="AK13" s="627"/>
      <c r="AL13" s="628">
        <v>0.2</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537008</v>
      </c>
      <c r="BH13" s="624"/>
      <c r="BI13" s="624"/>
      <c r="BJ13" s="624"/>
      <c r="BK13" s="624"/>
      <c r="BL13" s="624"/>
      <c r="BM13" s="624"/>
      <c r="BN13" s="625"/>
      <c r="BO13" s="626">
        <v>51.9</v>
      </c>
      <c r="BP13" s="626"/>
      <c r="BQ13" s="626"/>
      <c r="BR13" s="626"/>
      <c r="BS13" s="632">
        <v>17732</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833671</v>
      </c>
      <c r="CS13" s="624"/>
      <c r="CT13" s="624"/>
      <c r="CU13" s="624"/>
      <c r="CV13" s="624"/>
      <c r="CW13" s="624"/>
      <c r="CX13" s="624"/>
      <c r="CY13" s="625"/>
      <c r="CZ13" s="626">
        <v>5.8</v>
      </c>
      <c r="DA13" s="626"/>
      <c r="DB13" s="626"/>
      <c r="DC13" s="626"/>
      <c r="DD13" s="632">
        <v>430825</v>
      </c>
      <c r="DE13" s="624"/>
      <c r="DF13" s="624"/>
      <c r="DG13" s="624"/>
      <c r="DH13" s="624"/>
      <c r="DI13" s="624"/>
      <c r="DJ13" s="624"/>
      <c r="DK13" s="624"/>
      <c r="DL13" s="624"/>
      <c r="DM13" s="624"/>
      <c r="DN13" s="624"/>
      <c r="DO13" s="624"/>
      <c r="DP13" s="625"/>
      <c r="DQ13" s="632">
        <v>422821</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36005</v>
      </c>
      <c r="BH14" s="624"/>
      <c r="BI14" s="624"/>
      <c r="BJ14" s="624"/>
      <c r="BK14" s="624"/>
      <c r="BL14" s="624"/>
      <c r="BM14" s="624"/>
      <c r="BN14" s="625"/>
      <c r="BO14" s="626">
        <v>3.5</v>
      </c>
      <c r="BP14" s="626"/>
      <c r="BQ14" s="626"/>
      <c r="BR14" s="626"/>
      <c r="BS14" s="632" t="s">
        <v>108</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429197</v>
      </c>
      <c r="CS14" s="624"/>
      <c r="CT14" s="624"/>
      <c r="CU14" s="624"/>
      <c r="CV14" s="624"/>
      <c r="CW14" s="624"/>
      <c r="CX14" s="624"/>
      <c r="CY14" s="625"/>
      <c r="CZ14" s="626">
        <v>3</v>
      </c>
      <c r="DA14" s="626"/>
      <c r="DB14" s="626"/>
      <c r="DC14" s="626"/>
      <c r="DD14" s="632">
        <v>25202</v>
      </c>
      <c r="DE14" s="624"/>
      <c r="DF14" s="624"/>
      <c r="DG14" s="624"/>
      <c r="DH14" s="624"/>
      <c r="DI14" s="624"/>
      <c r="DJ14" s="624"/>
      <c r="DK14" s="624"/>
      <c r="DL14" s="624"/>
      <c r="DM14" s="624"/>
      <c r="DN14" s="624"/>
      <c r="DO14" s="624"/>
      <c r="DP14" s="625"/>
      <c r="DQ14" s="632">
        <v>367023</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1923</v>
      </c>
      <c r="S15" s="624"/>
      <c r="T15" s="624"/>
      <c r="U15" s="624"/>
      <c r="V15" s="624"/>
      <c r="W15" s="624"/>
      <c r="X15" s="624"/>
      <c r="Y15" s="625"/>
      <c r="Z15" s="626">
        <v>0</v>
      </c>
      <c r="AA15" s="626"/>
      <c r="AB15" s="626"/>
      <c r="AC15" s="626"/>
      <c r="AD15" s="627">
        <v>1923</v>
      </c>
      <c r="AE15" s="627"/>
      <c r="AF15" s="627"/>
      <c r="AG15" s="627"/>
      <c r="AH15" s="627"/>
      <c r="AI15" s="627"/>
      <c r="AJ15" s="627"/>
      <c r="AK15" s="627"/>
      <c r="AL15" s="628">
        <v>0</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53300</v>
      </c>
      <c r="BH15" s="624"/>
      <c r="BI15" s="624"/>
      <c r="BJ15" s="624"/>
      <c r="BK15" s="624"/>
      <c r="BL15" s="624"/>
      <c r="BM15" s="624"/>
      <c r="BN15" s="625"/>
      <c r="BO15" s="626">
        <v>5.0999999999999996</v>
      </c>
      <c r="BP15" s="626"/>
      <c r="BQ15" s="626"/>
      <c r="BR15" s="626"/>
      <c r="BS15" s="632" t="s">
        <v>108</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942870</v>
      </c>
      <c r="CS15" s="624"/>
      <c r="CT15" s="624"/>
      <c r="CU15" s="624"/>
      <c r="CV15" s="624"/>
      <c r="CW15" s="624"/>
      <c r="CX15" s="624"/>
      <c r="CY15" s="625"/>
      <c r="CZ15" s="626">
        <v>6.6</v>
      </c>
      <c r="DA15" s="626"/>
      <c r="DB15" s="626"/>
      <c r="DC15" s="626"/>
      <c r="DD15" s="632">
        <v>81029</v>
      </c>
      <c r="DE15" s="624"/>
      <c r="DF15" s="624"/>
      <c r="DG15" s="624"/>
      <c r="DH15" s="624"/>
      <c r="DI15" s="624"/>
      <c r="DJ15" s="624"/>
      <c r="DK15" s="624"/>
      <c r="DL15" s="624"/>
      <c r="DM15" s="624"/>
      <c r="DN15" s="624"/>
      <c r="DO15" s="624"/>
      <c r="DP15" s="625"/>
      <c r="DQ15" s="632">
        <v>766059</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6697887</v>
      </c>
      <c r="S16" s="624"/>
      <c r="T16" s="624"/>
      <c r="U16" s="624"/>
      <c r="V16" s="624"/>
      <c r="W16" s="624"/>
      <c r="X16" s="624"/>
      <c r="Y16" s="625"/>
      <c r="Z16" s="626">
        <v>45.7</v>
      </c>
      <c r="AA16" s="626"/>
      <c r="AB16" s="626"/>
      <c r="AC16" s="626"/>
      <c r="AD16" s="627">
        <v>5887557</v>
      </c>
      <c r="AE16" s="627"/>
      <c r="AF16" s="627"/>
      <c r="AG16" s="627"/>
      <c r="AH16" s="627"/>
      <c r="AI16" s="627"/>
      <c r="AJ16" s="627"/>
      <c r="AK16" s="627"/>
      <c r="AL16" s="628">
        <v>80.3</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1343158</v>
      </c>
      <c r="CS16" s="624"/>
      <c r="CT16" s="624"/>
      <c r="CU16" s="624"/>
      <c r="CV16" s="624"/>
      <c r="CW16" s="624"/>
      <c r="CX16" s="624"/>
      <c r="CY16" s="625"/>
      <c r="CZ16" s="626">
        <v>9.4</v>
      </c>
      <c r="DA16" s="626"/>
      <c r="DB16" s="626"/>
      <c r="DC16" s="626"/>
      <c r="DD16" s="632" t="s">
        <v>108</v>
      </c>
      <c r="DE16" s="624"/>
      <c r="DF16" s="624"/>
      <c r="DG16" s="624"/>
      <c r="DH16" s="624"/>
      <c r="DI16" s="624"/>
      <c r="DJ16" s="624"/>
      <c r="DK16" s="624"/>
      <c r="DL16" s="624"/>
      <c r="DM16" s="624"/>
      <c r="DN16" s="624"/>
      <c r="DO16" s="624"/>
      <c r="DP16" s="625"/>
      <c r="DQ16" s="632">
        <v>376022</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5887557</v>
      </c>
      <c r="S17" s="624"/>
      <c r="T17" s="624"/>
      <c r="U17" s="624"/>
      <c r="V17" s="624"/>
      <c r="W17" s="624"/>
      <c r="X17" s="624"/>
      <c r="Y17" s="625"/>
      <c r="Z17" s="626">
        <v>40.1</v>
      </c>
      <c r="AA17" s="626"/>
      <c r="AB17" s="626"/>
      <c r="AC17" s="626"/>
      <c r="AD17" s="627">
        <v>5887557</v>
      </c>
      <c r="AE17" s="627"/>
      <c r="AF17" s="627"/>
      <c r="AG17" s="627"/>
      <c r="AH17" s="627"/>
      <c r="AI17" s="627"/>
      <c r="AJ17" s="627"/>
      <c r="AK17" s="627"/>
      <c r="AL17" s="628">
        <v>80.3</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2225743</v>
      </c>
      <c r="CS17" s="624"/>
      <c r="CT17" s="624"/>
      <c r="CU17" s="624"/>
      <c r="CV17" s="624"/>
      <c r="CW17" s="624"/>
      <c r="CX17" s="624"/>
      <c r="CY17" s="625"/>
      <c r="CZ17" s="626">
        <v>15.6</v>
      </c>
      <c r="DA17" s="626"/>
      <c r="DB17" s="626"/>
      <c r="DC17" s="626"/>
      <c r="DD17" s="632" t="s">
        <v>108</v>
      </c>
      <c r="DE17" s="624"/>
      <c r="DF17" s="624"/>
      <c r="DG17" s="624"/>
      <c r="DH17" s="624"/>
      <c r="DI17" s="624"/>
      <c r="DJ17" s="624"/>
      <c r="DK17" s="624"/>
      <c r="DL17" s="624"/>
      <c r="DM17" s="624"/>
      <c r="DN17" s="624"/>
      <c r="DO17" s="624"/>
      <c r="DP17" s="625"/>
      <c r="DQ17" s="632">
        <v>2200782</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810329</v>
      </c>
      <c r="S18" s="624"/>
      <c r="T18" s="624"/>
      <c r="U18" s="624"/>
      <c r="V18" s="624"/>
      <c r="W18" s="624"/>
      <c r="X18" s="624"/>
      <c r="Y18" s="625"/>
      <c r="Z18" s="626">
        <v>5.5</v>
      </c>
      <c r="AA18" s="626"/>
      <c r="AB18" s="626"/>
      <c r="AC18" s="626"/>
      <c r="AD18" s="627" t="s">
        <v>108</v>
      </c>
      <c r="AE18" s="627"/>
      <c r="AF18" s="627"/>
      <c r="AG18" s="627"/>
      <c r="AH18" s="627"/>
      <c r="AI18" s="627"/>
      <c r="AJ18" s="627"/>
      <c r="AK18" s="627"/>
      <c r="AL18" s="628" t="s">
        <v>108</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6029</v>
      </c>
      <c r="BH19" s="624"/>
      <c r="BI19" s="624"/>
      <c r="BJ19" s="624"/>
      <c r="BK19" s="624"/>
      <c r="BL19" s="624"/>
      <c r="BM19" s="624"/>
      <c r="BN19" s="625"/>
      <c r="BO19" s="626">
        <v>0.6</v>
      </c>
      <c r="BP19" s="626"/>
      <c r="BQ19" s="626"/>
      <c r="BR19" s="626"/>
      <c r="BS19" s="632" t="s">
        <v>108</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8128719</v>
      </c>
      <c r="S20" s="624"/>
      <c r="T20" s="624"/>
      <c r="U20" s="624"/>
      <c r="V20" s="624"/>
      <c r="W20" s="624"/>
      <c r="X20" s="624"/>
      <c r="Y20" s="625"/>
      <c r="Z20" s="626">
        <v>55.4</v>
      </c>
      <c r="AA20" s="626"/>
      <c r="AB20" s="626"/>
      <c r="AC20" s="626"/>
      <c r="AD20" s="627">
        <v>7318389</v>
      </c>
      <c r="AE20" s="627"/>
      <c r="AF20" s="627"/>
      <c r="AG20" s="627"/>
      <c r="AH20" s="627"/>
      <c r="AI20" s="627"/>
      <c r="AJ20" s="627"/>
      <c r="AK20" s="627"/>
      <c r="AL20" s="628">
        <v>99.9</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6029</v>
      </c>
      <c r="BH20" s="624"/>
      <c r="BI20" s="624"/>
      <c r="BJ20" s="624"/>
      <c r="BK20" s="624"/>
      <c r="BL20" s="624"/>
      <c r="BM20" s="624"/>
      <c r="BN20" s="625"/>
      <c r="BO20" s="626">
        <v>0.6</v>
      </c>
      <c r="BP20" s="626"/>
      <c r="BQ20" s="626"/>
      <c r="BR20" s="626"/>
      <c r="BS20" s="632" t="s">
        <v>108</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14304469</v>
      </c>
      <c r="CS20" s="624"/>
      <c r="CT20" s="624"/>
      <c r="CU20" s="624"/>
      <c r="CV20" s="624"/>
      <c r="CW20" s="624"/>
      <c r="CX20" s="624"/>
      <c r="CY20" s="625"/>
      <c r="CZ20" s="626">
        <v>100</v>
      </c>
      <c r="DA20" s="626"/>
      <c r="DB20" s="626"/>
      <c r="DC20" s="626"/>
      <c r="DD20" s="632">
        <v>1766136</v>
      </c>
      <c r="DE20" s="624"/>
      <c r="DF20" s="624"/>
      <c r="DG20" s="624"/>
      <c r="DH20" s="624"/>
      <c r="DI20" s="624"/>
      <c r="DJ20" s="624"/>
      <c r="DK20" s="624"/>
      <c r="DL20" s="624"/>
      <c r="DM20" s="624"/>
      <c r="DN20" s="624"/>
      <c r="DO20" s="624"/>
      <c r="DP20" s="625"/>
      <c r="DQ20" s="632">
        <v>9620757</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1803</v>
      </c>
      <c r="S21" s="624"/>
      <c r="T21" s="624"/>
      <c r="U21" s="624"/>
      <c r="V21" s="624"/>
      <c r="W21" s="624"/>
      <c r="X21" s="624"/>
      <c r="Y21" s="625"/>
      <c r="Z21" s="626">
        <v>0</v>
      </c>
      <c r="AA21" s="626"/>
      <c r="AB21" s="626"/>
      <c r="AC21" s="626"/>
      <c r="AD21" s="627">
        <v>1803</v>
      </c>
      <c r="AE21" s="627"/>
      <c r="AF21" s="627"/>
      <c r="AG21" s="627"/>
      <c r="AH21" s="627"/>
      <c r="AI21" s="627"/>
      <c r="AJ21" s="627"/>
      <c r="AK21" s="627"/>
      <c r="AL21" s="628">
        <v>0</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6029</v>
      </c>
      <c r="BH21" s="624"/>
      <c r="BI21" s="624"/>
      <c r="BJ21" s="624"/>
      <c r="BK21" s="624"/>
      <c r="BL21" s="624"/>
      <c r="BM21" s="624"/>
      <c r="BN21" s="625"/>
      <c r="BO21" s="626">
        <v>0.6</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172973</v>
      </c>
      <c r="S22" s="624"/>
      <c r="T22" s="624"/>
      <c r="U22" s="624"/>
      <c r="V22" s="624"/>
      <c r="W22" s="624"/>
      <c r="X22" s="624"/>
      <c r="Y22" s="625"/>
      <c r="Z22" s="626">
        <v>1.2</v>
      </c>
      <c r="AA22" s="626"/>
      <c r="AB22" s="626"/>
      <c r="AC22" s="626"/>
      <c r="AD22" s="627">
        <v>8</v>
      </c>
      <c r="AE22" s="627"/>
      <c r="AF22" s="627"/>
      <c r="AG22" s="627"/>
      <c r="AH22" s="627"/>
      <c r="AI22" s="627"/>
      <c r="AJ22" s="627"/>
      <c r="AK22" s="627"/>
      <c r="AL22" s="628">
        <v>0</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407316</v>
      </c>
      <c r="S23" s="624"/>
      <c r="T23" s="624"/>
      <c r="U23" s="624"/>
      <c r="V23" s="624"/>
      <c r="W23" s="624"/>
      <c r="X23" s="624"/>
      <c r="Y23" s="625"/>
      <c r="Z23" s="626">
        <v>2.8</v>
      </c>
      <c r="AA23" s="626"/>
      <c r="AB23" s="626"/>
      <c r="AC23" s="626"/>
      <c r="AD23" s="627">
        <v>644</v>
      </c>
      <c r="AE23" s="627"/>
      <c r="AF23" s="627"/>
      <c r="AG23" s="627"/>
      <c r="AH23" s="627"/>
      <c r="AI23" s="627"/>
      <c r="AJ23" s="627"/>
      <c r="AK23" s="627"/>
      <c r="AL23" s="628">
        <v>0</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23080</v>
      </c>
      <c r="S24" s="624"/>
      <c r="T24" s="624"/>
      <c r="U24" s="624"/>
      <c r="V24" s="624"/>
      <c r="W24" s="624"/>
      <c r="X24" s="624"/>
      <c r="Y24" s="625"/>
      <c r="Z24" s="626">
        <v>0.2</v>
      </c>
      <c r="AA24" s="626"/>
      <c r="AB24" s="626"/>
      <c r="AC24" s="626"/>
      <c r="AD24" s="627" t="s">
        <v>108</v>
      </c>
      <c r="AE24" s="627"/>
      <c r="AF24" s="627"/>
      <c r="AG24" s="627"/>
      <c r="AH24" s="627"/>
      <c r="AI24" s="627"/>
      <c r="AJ24" s="627"/>
      <c r="AK24" s="627"/>
      <c r="AL24" s="628" t="s">
        <v>108</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4797026</v>
      </c>
      <c r="CS24" s="613"/>
      <c r="CT24" s="613"/>
      <c r="CU24" s="613"/>
      <c r="CV24" s="613"/>
      <c r="CW24" s="613"/>
      <c r="CX24" s="613"/>
      <c r="CY24" s="614"/>
      <c r="CZ24" s="650">
        <v>33.5</v>
      </c>
      <c r="DA24" s="651"/>
      <c r="DB24" s="651"/>
      <c r="DC24" s="652"/>
      <c r="DD24" s="649">
        <v>4003548</v>
      </c>
      <c r="DE24" s="613"/>
      <c r="DF24" s="613"/>
      <c r="DG24" s="613"/>
      <c r="DH24" s="613"/>
      <c r="DI24" s="613"/>
      <c r="DJ24" s="613"/>
      <c r="DK24" s="614"/>
      <c r="DL24" s="649">
        <v>3825885</v>
      </c>
      <c r="DM24" s="613"/>
      <c r="DN24" s="613"/>
      <c r="DO24" s="613"/>
      <c r="DP24" s="613"/>
      <c r="DQ24" s="613"/>
      <c r="DR24" s="613"/>
      <c r="DS24" s="613"/>
      <c r="DT24" s="613"/>
      <c r="DU24" s="613"/>
      <c r="DV24" s="614"/>
      <c r="DW24" s="617">
        <v>49.7</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1398198</v>
      </c>
      <c r="S25" s="624"/>
      <c r="T25" s="624"/>
      <c r="U25" s="624"/>
      <c r="V25" s="624"/>
      <c r="W25" s="624"/>
      <c r="X25" s="624"/>
      <c r="Y25" s="625"/>
      <c r="Z25" s="626">
        <v>9.5</v>
      </c>
      <c r="AA25" s="626"/>
      <c r="AB25" s="626"/>
      <c r="AC25" s="626"/>
      <c r="AD25" s="627" t="s">
        <v>108</v>
      </c>
      <c r="AE25" s="627"/>
      <c r="AF25" s="627"/>
      <c r="AG25" s="627"/>
      <c r="AH25" s="627"/>
      <c r="AI25" s="627"/>
      <c r="AJ25" s="627"/>
      <c r="AK25" s="627"/>
      <c r="AL25" s="628" t="s">
        <v>108</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1460603</v>
      </c>
      <c r="CS25" s="655"/>
      <c r="CT25" s="655"/>
      <c r="CU25" s="655"/>
      <c r="CV25" s="655"/>
      <c r="CW25" s="655"/>
      <c r="CX25" s="655"/>
      <c r="CY25" s="656"/>
      <c r="CZ25" s="657">
        <v>10.199999999999999</v>
      </c>
      <c r="DA25" s="658"/>
      <c r="DB25" s="658"/>
      <c r="DC25" s="659"/>
      <c r="DD25" s="632">
        <v>1409144</v>
      </c>
      <c r="DE25" s="655"/>
      <c r="DF25" s="655"/>
      <c r="DG25" s="655"/>
      <c r="DH25" s="655"/>
      <c r="DI25" s="655"/>
      <c r="DJ25" s="655"/>
      <c r="DK25" s="656"/>
      <c r="DL25" s="632">
        <v>1381699</v>
      </c>
      <c r="DM25" s="655"/>
      <c r="DN25" s="655"/>
      <c r="DO25" s="655"/>
      <c r="DP25" s="655"/>
      <c r="DQ25" s="655"/>
      <c r="DR25" s="655"/>
      <c r="DS25" s="655"/>
      <c r="DT25" s="655"/>
      <c r="DU25" s="655"/>
      <c r="DV25" s="656"/>
      <c r="DW25" s="628">
        <v>18</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936571</v>
      </c>
      <c r="CS26" s="624"/>
      <c r="CT26" s="624"/>
      <c r="CU26" s="624"/>
      <c r="CV26" s="624"/>
      <c r="CW26" s="624"/>
      <c r="CX26" s="624"/>
      <c r="CY26" s="625"/>
      <c r="CZ26" s="657">
        <v>6.5</v>
      </c>
      <c r="DA26" s="658"/>
      <c r="DB26" s="658"/>
      <c r="DC26" s="659"/>
      <c r="DD26" s="632">
        <v>903186</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1143140</v>
      </c>
      <c r="S27" s="624"/>
      <c r="T27" s="624"/>
      <c r="U27" s="624"/>
      <c r="V27" s="624"/>
      <c r="W27" s="624"/>
      <c r="X27" s="624"/>
      <c r="Y27" s="625"/>
      <c r="Z27" s="626">
        <v>7.8</v>
      </c>
      <c r="AA27" s="626"/>
      <c r="AB27" s="626"/>
      <c r="AC27" s="626"/>
      <c r="AD27" s="627" t="s">
        <v>108</v>
      </c>
      <c r="AE27" s="627"/>
      <c r="AF27" s="627"/>
      <c r="AG27" s="627"/>
      <c r="AH27" s="627"/>
      <c r="AI27" s="627"/>
      <c r="AJ27" s="627"/>
      <c r="AK27" s="627"/>
      <c r="AL27" s="628" t="s">
        <v>108</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1035078</v>
      </c>
      <c r="BH27" s="624"/>
      <c r="BI27" s="624"/>
      <c r="BJ27" s="624"/>
      <c r="BK27" s="624"/>
      <c r="BL27" s="624"/>
      <c r="BM27" s="624"/>
      <c r="BN27" s="625"/>
      <c r="BO27" s="626">
        <v>100</v>
      </c>
      <c r="BP27" s="626"/>
      <c r="BQ27" s="626"/>
      <c r="BR27" s="626"/>
      <c r="BS27" s="632">
        <v>28612</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1110680</v>
      </c>
      <c r="CS27" s="655"/>
      <c r="CT27" s="655"/>
      <c r="CU27" s="655"/>
      <c r="CV27" s="655"/>
      <c r="CW27" s="655"/>
      <c r="CX27" s="655"/>
      <c r="CY27" s="656"/>
      <c r="CZ27" s="657">
        <v>7.8</v>
      </c>
      <c r="DA27" s="658"/>
      <c r="DB27" s="658"/>
      <c r="DC27" s="659"/>
      <c r="DD27" s="632">
        <v>393622</v>
      </c>
      <c r="DE27" s="655"/>
      <c r="DF27" s="655"/>
      <c r="DG27" s="655"/>
      <c r="DH27" s="655"/>
      <c r="DI27" s="655"/>
      <c r="DJ27" s="655"/>
      <c r="DK27" s="656"/>
      <c r="DL27" s="632">
        <v>393404</v>
      </c>
      <c r="DM27" s="655"/>
      <c r="DN27" s="655"/>
      <c r="DO27" s="655"/>
      <c r="DP27" s="655"/>
      <c r="DQ27" s="655"/>
      <c r="DR27" s="655"/>
      <c r="DS27" s="655"/>
      <c r="DT27" s="655"/>
      <c r="DU27" s="655"/>
      <c r="DV27" s="656"/>
      <c r="DW27" s="628">
        <v>5.0999999999999996</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22465</v>
      </c>
      <c r="S28" s="624"/>
      <c r="T28" s="624"/>
      <c r="U28" s="624"/>
      <c r="V28" s="624"/>
      <c r="W28" s="624"/>
      <c r="X28" s="624"/>
      <c r="Y28" s="625"/>
      <c r="Z28" s="626">
        <v>0.2</v>
      </c>
      <c r="AA28" s="626"/>
      <c r="AB28" s="626"/>
      <c r="AC28" s="626"/>
      <c r="AD28" s="627">
        <v>57</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2225743</v>
      </c>
      <c r="CS28" s="624"/>
      <c r="CT28" s="624"/>
      <c r="CU28" s="624"/>
      <c r="CV28" s="624"/>
      <c r="CW28" s="624"/>
      <c r="CX28" s="624"/>
      <c r="CY28" s="625"/>
      <c r="CZ28" s="657">
        <v>15.6</v>
      </c>
      <c r="DA28" s="658"/>
      <c r="DB28" s="658"/>
      <c r="DC28" s="659"/>
      <c r="DD28" s="632">
        <v>2200782</v>
      </c>
      <c r="DE28" s="624"/>
      <c r="DF28" s="624"/>
      <c r="DG28" s="624"/>
      <c r="DH28" s="624"/>
      <c r="DI28" s="624"/>
      <c r="DJ28" s="624"/>
      <c r="DK28" s="625"/>
      <c r="DL28" s="632">
        <v>2050782</v>
      </c>
      <c r="DM28" s="624"/>
      <c r="DN28" s="624"/>
      <c r="DO28" s="624"/>
      <c r="DP28" s="624"/>
      <c r="DQ28" s="624"/>
      <c r="DR28" s="624"/>
      <c r="DS28" s="624"/>
      <c r="DT28" s="624"/>
      <c r="DU28" s="624"/>
      <c r="DV28" s="625"/>
      <c r="DW28" s="628">
        <v>26.7</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27478</v>
      </c>
      <c r="S29" s="624"/>
      <c r="T29" s="624"/>
      <c r="U29" s="624"/>
      <c r="V29" s="624"/>
      <c r="W29" s="624"/>
      <c r="X29" s="624"/>
      <c r="Y29" s="625"/>
      <c r="Z29" s="626">
        <v>0.2</v>
      </c>
      <c r="AA29" s="626"/>
      <c r="AB29" s="626"/>
      <c r="AC29" s="626"/>
      <c r="AD29" s="627" t="s">
        <v>108</v>
      </c>
      <c r="AE29" s="627"/>
      <c r="AF29" s="627"/>
      <c r="AG29" s="627"/>
      <c r="AH29" s="627"/>
      <c r="AI29" s="627"/>
      <c r="AJ29" s="627"/>
      <c r="AK29" s="627"/>
      <c r="AL29" s="628" t="s">
        <v>108</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2225371</v>
      </c>
      <c r="CS29" s="655"/>
      <c r="CT29" s="655"/>
      <c r="CU29" s="655"/>
      <c r="CV29" s="655"/>
      <c r="CW29" s="655"/>
      <c r="CX29" s="655"/>
      <c r="CY29" s="656"/>
      <c r="CZ29" s="657">
        <v>15.6</v>
      </c>
      <c r="DA29" s="658"/>
      <c r="DB29" s="658"/>
      <c r="DC29" s="659"/>
      <c r="DD29" s="632">
        <v>2200410</v>
      </c>
      <c r="DE29" s="655"/>
      <c r="DF29" s="655"/>
      <c r="DG29" s="655"/>
      <c r="DH29" s="655"/>
      <c r="DI29" s="655"/>
      <c r="DJ29" s="655"/>
      <c r="DK29" s="656"/>
      <c r="DL29" s="632">
        <v>2050410</v>
      </c>
      <c r="DM29" s="655"/>
      <c r="DN29" s="655"/>
      <c r="DO29" s="655"/>
      <c r="DP29" s="655"/>
      <c r="DQ29" s="655"/>
      <c r="DR29" s="655"/>
      <c r="DS29" s="655"/>
      <c r="DT29" s="655"/>
      <c r="DU29" s="655"/>
      <c r="DV29" s="656"/>
      <c r="DW29" s="628">
        <v>26.6</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264729</v>
      </c>
      <c r="S30" s="624"/>
      <c r="T30" s="624"/>
      <c r="U30" s="624"/>
      <c r="V30" s="624"/>
      <c r="W30" s="624"/>
      <c r="X30" s="624"/>
      <c r="Y30" s="625"/>
      <c r="Z30" s="626">
        <v>1.8</v>
      </c>
      <c r="AA30" s="626"/>
      <c r="AB30" s="626"/>
      <c r="AC30" s="626"/>
      <c r="AD30" s="627" t="s">
        <v>108</v>
      </c>
      <c r="AE30" s="627"/>
      <c r="AF30" s="627"/>
      <c r="AG30" s="627"/>
      <c r="AH30" s="627"/>
      <c r="AI30" s="627"/>
      <c r="AJ30" s="627"/>
      <c r="AK30" s="627"/>
      <c r="AL30" s="628" t="s">
        <v>108</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99.5</v>
      </c>
      <c r="BH30" s="682"/>
      <c r="BI30" s="682"/>
      <c r="BJ30" s="682"/>
      <c r="BK30" s="682"/>
      <c r="BL30" s="682"/>
      <c r="BM30" s="618">
        <v>96</v>
      </c>
      <c r="BN30" s="682"/>
      <c r="BO30" s="682"/>
      <c r="BP30" s="682"/>
      <c r="BQ30" s="683"/>
      <c r="BR30" s="681">
        <v>98.8</v>
      </c>
      <c r="BS30" s="682"/>
      <c r="BT30" s="682"/>
      <c r="BU30" s="682"/>
      <c r="BV30" s="682"/>
      <c r="BW30" s="682"/>
      <c r="BX30" s="618">
        <v>94.1</v>
      </c>
      <c r="BY30" s="682"/>
      <c r="BZ30" s="682"/>
      <c r="CA30" s="682"/>
      <c r="CB30" s="683"/>
      <c r="CD30" s="686"/>
      <c r="CE30" s="687"/>
      <c r="CF30" s="637" t="s">
        <v>291</v>
      </c>
      <c r="CG30" s="638"/>
      <c r="CH30" s="638"/>
      <c r="CI30" s="638"/>
      <c r="CJ30" s="638"/>
      <c r="CK30" s="638"/>
      <c r="CL30" s="638"/>
      <c r="CM30" s="638"/>
      <c r="CN30" s="638"/>
      <c r="CO30" s="638"/>
      <c r="CP30" s="638"/>
      <c r="CQ30" s="639"/>
      <c r="CR30" s="623">
        <v>2071256</v>
      </c>
      <c r="CS30" s="624"/>
      <c r="CT30" s="624"/>
      <c r="CU30" s="624"/>
      <c r="CV30" s="624"/>
      <c r="CW30" s="624"/>
      <c r="CX30" s="624"/>
      <c r="CY30" s="625"/>
      <c r="CZ30" s="657">
        <v>14.5</v>
      </c>
      <c r="DA30" s="658"/>
      <c r="DB30" s="658"/>
      <c r="DC30" s="659"/>
      <c r="DD30" s="632">
        <v>2046585</v>
      </c>
      <c r="DE30" s="624"/>
      <c r="DF30" s="624"/>
      <c r="DG30" s="624"/>
      <c r="DH30" s="624"/>
      <c r="DI30" s="624"/>
      <c r="DJ30" s="624"/>
      <c r="DK30" s="625"/>
      <c r="DL30" s="632">
        <v>1896585</v>
      </c>
      <c r="DM30" s="624"/>
      <c r="DN30" s="624"/>
      <c r="DO30" s="624"/>
      <c r="DP30" s="624"/>
      <c r="DQ30" s="624"/>
      <c r="DR30" s="624"/>
      <c r="DS30" s="624"/>
      <c r="DT30" s="624"/>
      <c r="DU30" s="624"/>
      <c r="DV30" s="625"/>
      <c r="DW30" s="628">
        <v>24.7</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963804</v>
      </c>
      <c r="S31" s="624"/>
      <c r="T31" s="624"/>
      <c r="U31" s="624"/>
      <c r="V31" s="624"/>
      <c r="W31" s="624"/>
      <c r="X31" s="624"/>
      <c r="Y31" s="625"/>
      <c r="Z31" s="626">
        <v>6.6</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99.7</v>
      </c>
      <c r="BH31" s="655"/>
      <c r="BI31" s="655"/>
      <c r="BJ31" s="655"/>
      <c r="BK31" s="655"/>
      <c r="BL31" s="655"/>
      <c r="BM31" s="629">
        <v>98.2</v>
      </c>
      <c r="BN31" s="679"/>
      <c r="BO31" s="679"/>
      <c r="BP31" s="679"/>
      <c r="BQ31" s="680"/>
      <c r="BR31" s="678">
        <v>99.6</v>
      </c>
      <c r="BS31" s="655"/>
      <c r="BT31" s="655"/>
      <c r="BU31" s="655"/>
      <c r="BV31" s="655"/>
      <c r="BW31" s="655"/>
      <c r="BX31" s="629">
        <v>97.9</v>
      </c>
      <c r="BY31" s="679"/>
      <c r="BZ31" s="679"/>
      <c r="CA31" s="679"/>
      <c r="CB31" s="680"/>
      <c r="CD31" s="686"/>
      <c r="CE31" s="687"/>
      <c r="CF31" s="637" t="s">
        <v>295</v>
      </c>
      <c r="CG31" s="638"/>
      <c r="CH31" s="638"/>
      <c r="CI31" s="638"/>
      <c r="CJ31" s="638"/>
      <c r="CK31" s="638"/>
      <c r="CL31" s="638"/>
      <c r="CM31" s="638"/>
      <c r="CN31" s="638"/>
      <c r="CO31" s="638"/>
      <c r="CP31" s="638"/>
      <c r="CQ31" s="639"/>
      <c r="CR31" s="623">
        <v>154115</v>
      </c>
      <c r="CS31" s="655"/>
      <c r="CT31" s="655"/>
      <c r="CU31" s="655"/>
      <c r="CV31" s="655"/>
      <c r="CW31" s="655"/>
      <c r="CX31" s="655"/>
      <c r="CY31" s="656"/>
      <c r="CZ31" s="657">
        <v>1.1000000000000001</v>
      </c>
      <c r="DA31" s="658"/>
      <c r="DB31" s="658"/>
      <c r="DC31" s="659"/>
      <c r="DD31" s="632">
        <v>153825</v>
      </c>
      <c r="DE31" s="655"/>
      <c r="DF31" s="655"/>
      <c r="DG31" s="655"/>
      <c r="DH31" s="655"/>
      <c r="DI31" s="655"/>
      <c r="DJ31" s="655"/>
      <c r="DK31" s="656"/>
      <c r="DL31" s="632">
        <v>153825</v>
      </c>
      <c r="DM31" s="655"/>
      <c r="DN31" s="655"/>
      <c r="DO31" s="655"/>
      <c r="DP31" s="655"/>
      <c r="DQ31" s="655"/>
      <c r="DR31" s="655"/>
      <c r="DS31" s="655"/>
      <c r="DT31" s="655"/>
      <c r="DU31" s="655"/>
      <c r="DV31" s="656"/>
      <c r="DW31" s="628">
        <v>2</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193989</v>
      </c>
      <c r="S32" s="624"/>
      <c r="T32" s="624"/>
      <c r="U32" s="624"/>
      <c r="V32" s="624"/>
      <c r="W32" s="624"/>
      <c r="X32" s="624"/>
      <c r="Y32" s="625"/>
      <c r="Z32" s="626">
        <v>1.3</v>
      </c>
      <c r="AA32" s="626"/>
      <c r="AB32" s="626"/>
      <c r="AC32" s="626"/>
      <c r="AD32" s="627">
        <v>6861</v>
      </c>
      <c r="AE32" s="627"/>
      <c r="AF32" s="627"/>
      <c r="AG32" s="627"/>
      <c r="AH32" s="627"/>
      <c r="AI32" s="627"/>
      <c r="AJ32" s="627"/>
      <c r="AK32" s="627"/>
      <c r="AL32" s="628">
        <v>0.1</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99.3</v>
      </c>
      <c r="BH32" s="691"/>
      <c r="BI32" s="691"/>
      <c r="BJ32" s="691"/>
      <c r="BK32" s="691"/>
      <c r="BL32" s="691"/>
      <c r="BM32" s="692">
        <v>93.9</v>
      </c>
      <c r="BN32" s="691"/>
      <c r="BO32" s="691"/>
      <c r="BP32" s="691"/>
      <c r="BQ32" s="693"/>
      <c r="BR32" s="690">
        <v>98.1</v>
      </c>
      <c r="BS32" s="691"/>
      <c r="BT32" s="691"/>
      <c r="BU32" s="691"/>
      <c r="BV32" s="691"/>
      <c r="BW32" s="691"/>
      <c r="BX32" s="692">
        <v>90.6</v>
      </c>
      <c r="BY32" s="691"/>
      <c r="BZ32" s="691"/>
      <c r="CA32" s="691"/>
      <c r="CB32" s="693"/>
      <c r="CD32" s="688"/>
      <c r="CE32" s="689"/>
      <c r="CF32" s="637" t="s">
        <v>298</v>
      </c>
      <c r="CG32" s="638"/>
      <c r="CH32" s="638"/>
      <c r="CI32" s="638"/>
      <c r="CJ32" s="638"/>
      <c r="CK32" s="638"/>
      <c r="CL32" s="638"/>
      <c r="CM32" s="638"/>
      <c r="CN32" s="638"/>
      <c r="CO32" s="638"/>
      <c r="CP32" s="638"/>
      <c r="CQ32" s="639"/>
      <c r="CR32" s="623">
        <v>372</v>
      </c>
      <c r="CS32" s="624"/>
      <c r="CT32" s="624"/>
      <c r="CU32" s="624"/>
      <c r="CV32" s="624"/>
      <c r="CW32" s="624"/>
      <c r="CX32" s="624"/>
      <c r="CY32" s="625"/>
      <c r="CZ32" s="657">
        <v>0</v>
      </c>
      <c r="DA32" s="658"/>
      <c r="DB32" s="658"/>
      <c r="DC32" s="659"/>
      <c r="DD32" s="632">
        <v>372</v>
      </c>
      <c r="DE32" s="624"/>
      <c r="DF32" s="624"/>
      <c r="DG32" s="624"/>
      <c r="DH32" s="624"/>
      <c r="DI32" s="624"/>
      <c r="DJ32" s="624"/>
      <c r="DK32" s="625"/>
      <c r="DL32" s="632">
        <v>372</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1917200</v>
      </c>
      <c r="S33" s="624"/>
      <c r="T33" s="624"/>
      <c r="U33" s="624"/>
      <c r="V33" s="624"/>
      <c r="W33" s="624"/>
      <c r="X33" s="624"/>
      <c r="Y33" s="625"/>
      <c r="Z33" s="626">
        <v>13.1</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6398149</v>
      </c>
      <c r="CS33" s="655"/>
      <c r="CT33" s="655"/>
      <c r="CU33" s="655"/>
      <c r="CV33" s="655"/>
      <c r="CW33" s="655"/>
      <c r="CX33" s="655"/>
      <c r="CY33" s="656"/>
      <c r="CZ33" s="657">
        <v>44.7</v>
      </c>
      <c r="DA33" s="658"/>
      <c r="DB33" s="658"/>
      <c r="DC33" s="659"/>
      <c r="DD33" s="632">
        <v>5010970</v>
      </c>
      <c r="DE33" s="655"/>
      <c r="DF33" s="655"/>
      <c r="DG33" s="655"/>
      <c r="DH33" s="655"/>
      <c r="DI33" s="655"/>
      <c r="DJ33" s="655"/>
      <c r="DK33" s="656"/>
      <c r="DL33" s="632">
        <v>3435204</v>
      </c>
      <c r="DM33" s="655"/>
      <c r="DN33" s="655"/>
      <c r="DO33" s="655"/>
      <c r="DP33" s="655"/>
      <c r="DQ33" s="655"/>
      <c r="DR33" s="655"/>
      <c r="DS33" s="655"/>
      <c r="DT33" s="655"/>
      <c r="DU33" s="655"/>
      <c r="DV33" s="656"/>
      <c r="DW33" s="628">
        <v>44.6</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1572941</v>
      </c>
      <c r="CS34" s="624"/>
      <c r="CT34" s="624"/>
      <c r="CU34" s="624"/>
      <c r="CV34" s="624"/>
      <c r="CW34" s="624"/>
      <c r="CX34" s="624"/>
      <c r="CY34" s="625"/>
      <c r="CZ34" s="657">
        <v>11</v>
      </c>
      <c r="DA34" s="658"/>
      <c r="DB34" s="658"/>
      <c r="DC34" s="659"/>
      <c r="DD34" s="632">
        <v>1006461</v>
      </c>
      <c r="DE34" s="624"/>
      <c r="DF34" s="624"/>
      <c r="DG34" s="624"/>
      <c r="DH34" s="624"/>
      <c r="DI34" s="624"/>
      <c r="DJ34" s="624"/>
      <c r="DK34" s="625"/>
      <c r="DL34" s="632">
        <v>873205</v>
      </c>
      <c r="DM34" s="624"/>
      <c r="DN34" s="624"/>
      <c r="DO34" s="624"/>
      <c r="DP34" s="624"/>
      <c r="DQ34" s="624"/>
      <c r="DR34" s="624"/>
      <c r="DS34" s="624"/>
      <c r="DT34" s="624"/>
      <c r="DU34" s="624"/>
      <c r="DV34" s="625"/>
      <c r="DW34" s="628">
        <v>11.3</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v>366200</v>
      </c>
      <c r="S35" s="624"/>
      <c r="T35" s="624"/>
      <c r="U35" s="624"/>
      <c r="V35" s="624"/>
      <c r="W35" s="624"/>
      <c r="X35" s="624"/>
      <c r="Y35" s="625"/>
      <c r="Z35" s="626">
        <v>2.5</v>
      </c>
      <c r="AA35" s="626"/>
      <c r="AB35" s="626"/>
      <c r="AC35" s="626"/>
      <c r="AD35" s="627" t="s">
        <v>108</v>
      </c>
      <c r="AE35" s="627"/>
      <c r="AF35" s="627"/>
      <c r="AG35" s="627"/>
      <c r="AH35" s="627"/>
      <c r="AI35" s="627"/>
      <c r="AJ35" s="627"/>
      <c r="AK35" s="627"/>
      <c r="AL35" s="628" t="s">
        <v>108</v>
      </c>
      <c r="AM35" s="629"/>
      <c r="AN35" s="629"/>
      <c r="AO35" s="630"/>
      <c r="AP35" s="186"/>
      <c r="AQ35" s="634" t="s">
        <v>306</v>
      </c>
      <c r="AR35" s="635"/>
      <c r="AS35" s="635"/>
      <c r="AT35" s="635"/>
      <c r="AU35" s="635"/>
      <c r="AV35" s="635"/>
      <c r="AW35" s="635"/>
      <c r="AX35" s="635"/>
      <c r="AY35" s="636"/>
      <c r="AZ35" s="612">
        <v>1961898</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14395</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197453</v>
      </c>
      <c r="CS35" s="655"/>
      <c r="CT35" s="655"/>
      <c r="CU35" s="655"/>
      <c r="CV35" s="655"/>
      <c r="CW35" s="655"/>
      <c r="CX35" s="655"/>
      <c r="CY35" s="656"/>
      <c r="CZ35" s="657">
        <v>1.4</v>
      </c>
      <c r="DA35" s="658"/>
      <c r="DB35" s="658"/>
      <c r="DC35" s="659"/>
      <c r="DD35" s="632">
        <v>168031</v>
      </c>
      <c r="DE35" s="655"/>
      <c r="DF35" s="655"/>
      <c r="DG35" s="655"/>
      <c r="DH35" s="655"/>
      <c r="DI35" s="655"/>
      <c r="DJ35" s="655"/>
      <c r="DK35" s="656"/>
      <c r="DL35" s="632">
        <v>163474</v>
      </c>
      <c r="DM35" s="655"/>
      <c r="DN35" s="655"/>
      <c r="DO35" s="655"/>
      <c r="DP35" s="655"/>
      <c r="DQ35" s="655"/>
      <c r="DR35" s="655"/>
      <c r="DS35" s="655"/>
      <c r="DT35" s="655"/>
      <c r="DU35" s="655"/>
      <c r="DV35" s="656"/>
      <c r="DW35" s="628">
        <v>2.1</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14664894</v>
      </c>
      <c r="S36" s="696"/>
      <c r="T36" s="696"/>
      <c r="U36" s="696"/>
      <c r="V36" s="696"/>
      <c r="W36" s="696"/>
      <c r="X36" s="696"/>
      <c r="Y36" s="697"/>
      <c r="Z36" s="698">
        <v>100</v>
      </c>
      <c r="AA36" s="698"/>
      <c r="AB36" s="698"/>
      <c r="AC36" s="698"/>
      <c r="AD36" s="699">
        <v>7327762</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543030</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-28827</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2150486</v>
      </c>
      <c r="CS36" s="624"/>
      <c r="CT36" s="624"/>
      <c r="CU36" s="624"/>
      <c r="CV36" s="624"/>
      <c r="CW36" s="624"/>
      <c r="CX36" s="624"/>
      <c r="CY36" s="625"/>
      <c r="CZ36" s="657">
        <v>15</v>
      </c>
      <c r="DA36" s="658"/>
      <c r="DB36" s="658"/>
      <c r="DC36" s="659"/>
      <c r="DD36" s="632">
        <v>1526960</v>
      </c>
      <c r="DE36" s="624"/>
      <c r="DF36" s="624"/>
      <c r="DG36" s="624"/>
      <c r="DH36" s="624"/>
      <c r="DI36" s="624"/>
      <c r="DJ36" s="624"/>
      <c r="DK36" s="625"/>
      <c r="DL36" s="632">
        <v>1278670</v>
      </c>
      <c r="DM36" s="624"/>
      <c r="DN36" s="624"/>
      <c r="DO36" s="624"/>
      <c r="DP36" s="624"/>
      <c r="DQ36" s="624"/>
      <c r="DR36" s="624"/>
      <c r="DS36" s="624"/>
      <c r="DT36" s="624"/>
      <c r="DU36" s="624"/>
      <c r="DV36" s="625"/>
      <c r="DW36" s="628">
        <v>16.600000000000001</v>
      </c>
      <c r="DX36" s="653"/>
      <c r="DY36" s="653"/>
      <c r="DZ36" s="653"/>
      <c r="EA36" s="653"/>
      <c r="EB36" s="653"/>
      <c r="EC36" s="654"/>
    </row>
    <row r="37" spans="2:133" ht="11.25" customHeight="1">
      <c r="AQ37" s="702" t="s">
        <v>313</v>
      </c>
      <c r="AR37" s="703"/>
      <c r="AS37" s="703"/>
      <c r="AT37" s="703"/>
      <c r="AU37" s="703"/>
      <c r="AV37" s="703"/>
      <c r="AW37" s="703"/>
      <c r="AX37" s="703"/>
      <c r="AY37" s="704"/>
      <c r="AZ37" s="623">
        <v>330206</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1818</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746779</v>
      </c>
      <c r="CS37" s="655"/>
      <c r="CT37" s="655"/>
      <c r="CU37" s="655"/>
      <c r="CV37" s="655"/>
      <c r="CW37" s="655"/>
      <c r="CX37" s="655"/>
      <c r="CY37" s="656"/>
      <c r="CZ37" s="657">
        <v>5.2</v>
      </c>
      <c r="DA37" s="658"/>
      <c r="DB37" s="658"/>
      <c r="DC37" s="659"/>
      <c r="DD37" s="632">
        <v>684481</v>
      </c>
      <c r="DE37" s="655"/>
      <c r="DF37" s="655"/>
      <c r="DG37" s="655"/>
      <c r="DH37" s="655"/>
      <c r="DI37" s="655"/>
      <c r="DJ37" s="655"/>
      <c r="DK37" s="656"/>
      <c r="DL37" s="632">
        <v>681186</v>
      </c>
      <c r="DM37" s="655"/>
      <c r="DN37" s="655"/>
      <c r="DO37" s="655"/>
      <c r="DP37" s="655"/>
      <c r="DQ37" s="655"/>
      <c r="DR37" s="655"/>
      <c r="DS37" s="655"/>
      <c r="DT37" s="655"/>
      <c r="DU37" s="655"/>
      <c r="DV37" s="656"/>
      <c r="DW37" s="628">
        <v>8.9</v>
      </c>
      <c r="DX37" s="653"/>
      <c r="DY37" s="653"/>
      <c r="DZ37" s="653"/>
      <c r="EA37" s="653"/>
      <c r="EB37" s="653"/>
      <c r="EC37" s="654"/>
    </row>
    <row r="38" spans="2:133" ht="11.25" customHeight="1">
      <c r="AQ38" s="702" t="s">
        <v>316</v>
      </c>
      <c r="AR38" s="703"/>
      <c r="AS38" s="703"/>
      <c r="AT38" s="703"/>
      <c r="AU38" s="703"/>
      <c r="AV38" s="703"/>
      <c r="AW38" s="703"/>
      <c r="AX38" s="703"/>
      <c r="AY38" s="704"/>
      <c r="AZ38" s="623">
        <v>240398</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2843</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1631692</v>
      </c>
      <c r="CS38" s="624"/>
      <c r="CT38" s="624"/>
      <c r="CU38" s="624"/>
      <c r="CV38" s="624"/>
      <c r="CW38" s="624"/>
      <c r="CX38" s="624"/>
      <c r="CY38" s="625"/>
      <c r="CZ38" s="657">
        <v>11.4</v>
      </c>
      <c r="DA38" s="658"/>
      <c r="DB38" s="658"/>
      <c r="DC38" s="659"/>
      <c r="DD38" s="632">
        <v>1498728</v>
      </c>
      <c r="DE38" s="624"/>
      <c r="DF38" s="624"/>
      <c r="DG38" s="624"/>
      <c r="DH38" s="624"/>
      <c r="DI38" s="624"/>
      <c r="DJ38" s="624"/>
      <c r="DK38" s="625"/>
      <c r="DL38" s="632">
        <v>1119855</v>
      </c>
      <c r="DM38" s="624"/>
      <c r="DN38" s="624"/>
      <c r="DO38" s="624"/>
      <c r="DP38" s="624"/>
      <c r="DQ38" s="624"/>
      <c r="DR38" s="624"/>
      <c r="DS38" s="624"/>
      <c r="DT38" s="624"/>
      <c r="DU38" s="624"/>
      <c r="DV38" s="625"/>
      <c r="DW38" s="628">
        <v>14.6</v>
      </c>
      <c r="DX38" s="653"/>
      <c r="DY38" s="653"/>
      <c r="DZ38" s="653"/>
      <c r="EA38" s="653"/>
      <c r="EB38" s="653"/>
      <c r="EC38" s="654"/>
    </row>
    <row r="39" spans="2:133" ht="11.25" customHeight="1">
      <c r="AQ39" s="702" t="s">
        <v>319</v>
      </c>
      <c r="AR39" s="703"/>
      <c r="AS39" s="703"/>
      <c r="AT39" s="703"/>
      <c r="AU39" s="703"/>
      <c r="AV39" s="703"/>
      <c r="AW39" s="703"/>
      <c r="AX39" s="703"/>
      <c r="AY39" s="704"/>
      <c r="AZ39" s="623" t="s">
        <v>108</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85</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841156</v>
      </c>
      <c r="CS39" s="655"/>
      <c r="CT39" s="655"/>
      <c r="CU39" s="655"/>
      <c r="CV39" s="655"/>
      <c r="CW39" s="655"/>
      <c r="CX39" s="655"/>
      <c r="CY39" s="656"/>
      <c r="CZ39" s="657">
        <v>5.9</v>
      </c>
      <c r="DA39" s="658"/>
      <c r="DB39" s="658"/>
      <c r="DC39" s="659"/>
      <c r="DD39" s="632">
        <v>810790</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196559</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107</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4421</v>
      </c>
      <c r="CS40" s="624"/>
      <c r="CT40" s="624"/>
      <c r="CU40" s="624"/>
      <c r="CV40" s="624"/>
      <c r="CW40" s="624"/>
      <c r="CX40" s="624"/>
      <c r="CY40" s="625"/>
      <c r="CZ40" s="657">
        <v>0</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651705</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342</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55"/>
      <c r="CT41" s="655"/>
      <c r="CU41" s="655"/>
      <c r="CV41" s="655"/>
      <c r="CW41" s="655"/>
      <c r="CX41" s="655"/>
      <c r="CY41" s="656"/>
      <c r="CZ41" s="657" t="s">
        <v>214</v>
      </c>
      <c r="DA41" s="658"/>
      <c r="DB41" s="658"/>
      <c r="DC41" s="659"/>
      <c r="DD41" s="632" t="s">
        <v>214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3109294</v>
      </c>
      <c r="CS42" s="624"/>
      <c r="CT42" s="624"/>
      <c r="CU42" s="624"/>
      <c r="CV42" s="624"/>
      <c r="CW42" s="624"/>
      <c r="CX42" s="624"/>
      <c r="CY42" s="625"/>
      <c r="CZ42" s="657">
        <v>21.7</v>
      </c>
      <c r="DA42" s="706"/>
      <c r="DB42" s="706"/>
      <c r="DC42" s="707"/>
      <c r="DD42" s="632">
        <v>606239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149737</v>
      </c>
      <c r="CS43" s="655"/>
      <c r="CT43" s="655"/>
      <c r="CU43" s="655"/>
      <c r="CV43" s="655"/>
      <c r="CW43" s="655"/>
      <c r="CX43" s="655"/>
      <c r="CY43" s="656"/>
      <c r="CZ43" s="657">
        <v>1</v>
      </c>
      <c r="DA43" s="658"/>
      <c r="DB43" s="658"/>
      <c r="DC43" s="659"/>
      <c r="DD43" s="632">
        <v>131249</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1766136</v>
      </c>
      <c r="CS44" s="624"/>
      <c r="CT44" s="624"/>
      <c r="CU44" s="624"/>
      <c r="CV44" s="624"/>
      <c r="CW44" s="624"/>
      <c r="CX44" s="624"/>
      <c r="CY44" s="625"/>
      <c r="CZ44" s="657">
        <v>12.3</v>
      </c>
      <c r="DA44" s="706"/>
      <c r="DB44" s="706"/>
      <c r="DC44" s="707"/>
      <c r="DD44" s="632">
        <v>230217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1152465</v>
      </c>
      <c r="CS45" s="655"/>
      <c r="CT45" s="655"/>
      <c r="CU45" s="655"/>
      <c r="CV45" s="655"/>
      <c r="CW45" s="655"/>
      <c r="CX45" s="655"/>
      <c r="CY45" s="656"/>
      <c r="CZ45" s="657">
        <v>8.1</v>
      </c>
      <c r="DA45" s="658"/>
      <c r="DB45" s="658"/>
      <c r="DC45" s="659"/>
      <c r="DD45" s="632">
        <v>147416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547833</v>
      </c>
      <c r="CS46" s="624"/>
      <c r="CT46" s="624"/>
      <c r="CU46" s="624"/>
      <c r="CV46" s="624"/>
      <c r="CW46" s="624"/>
      <c r="CX46" s="624"/>
      <c r="CY46" s="625"/>
      <c r="CZ46" s="657">
        <v>3.8</v>
      </c>
      <c r="DA46" s="706"/>
      <c r="DB46" s="706"/>
      <c r="DC46" s="707"/>
      <c r="DD46" s="632">
        <v>62571</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v>1343158</v>
      </c>
      <c r="CS47" s="655"/>
      <c r="CT47" s="655"/>
      <c r="CU47" s="655"/>
      <c r="CV47" s="655"/>
      <c r="CW47" s="655"/>
      <c r="CX47" s="655"/>
      <c r="CY47" s="656"/>
      <c r="CZ47" s="657">
        <v>9.4</v>
      </c>
      <c r="DA47" s="658"/>
      <c r="DB47" s="658"/>
      <c r="DC47" s="659"/>
      <c r="DD47" s="632">
        <v>376022</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14304469</v>
      </c>
      <c r="CS49" s="691"/>
      <c r="CT49" s="691"/>
      <c r="CU49" s="691"/>
      <c r="CV49" s="691"/>
      <c r="CW49" s="691"/>
      <c r="CX49" s="691"/>
      <c r="CY49" s="718"/>
      <c r="CZ49" s="719">
        <v>100</v>
      </c>
      <c r="DA49" s="720"/>
      <c r="DB49" s="720"/>
      <c r="DC49" s="721"/>
      <c r="DD49" s="722">
        <v>9620757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14372</v>
      </c>
      <c r="R7" s="753"/>
      <c r="S7" s="753"/>
      <c r="T7" s="753"/>
      <c r="U7" s="753"/>
      <c r="V7" s="753">
        <v>14021</v>
      </c>
      <c r="W7" s="753"/>
      <c r="X7" s="753"/>
      <c r="Y7" s="753"/>
      <c r="Z7" s="753"/>
      <c r="AA7" s="753">
        <v>351</v>
      </c>
      <c r="AB7" s="753"/>
      <c r="AC7" s="753"/>
      <c r="AD7" s="753"/>
      <c r="AE7" s="754"/>
      <c r="AF7" s="755">
        <v>304</v>
      </c>
      <c r="AG7" s="756"/>
      <c r="AH7" s="756"/>
      <c r="AI7" s="756"/>
      <c r="AJ7" s="757"/>
      <c r="AK7" s="792">
        <v>231</v>
      </c>
      <c r="AL7" s="793"/>
      <c r="AM7" s="793"/>
      <c r="AN7" s="793"/>
      <c r="AO7" s="793"/>
      <c r="AP7" s="793">
        <v>14446</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549</v>
      </c>
      <c r="BT7" s="797"/>
      <c r="BU7" s="797"/>
      <c r="BV7" s="797"/>
      <c r="BW7" s="797"/>
      <c r="BX7" s="797"/>
      <c r="BY7" s="797"/>
      <c r="BZ7" s="797"/>
      <c r="CA7" s="797"/>
      <c r="CB7" s="797"/>
      <c r="CC7" s="797"/>
      <c r="CD7" s="797"/>
      <c r="CE7" s="797"/>
      <c r="CF7" s="797"/>
      <c r="CG7" s="798"/>
      <c r="CH7" s="789">
        <v>0</v>
      </c>
      <c r="CI7" s="790"/>
      <c r="CJ7" s="790"/>
      <c r="CK7" s="790"/>
      <c r="CL7" s="791"/>
      <c r="CM7" s="789">
        <v>3</v>
      </c>
      <c r="CN7" s="790"/>
      <c r="CO7" s="790"/>
      <c r="CP7" s="790"/>
      <c r="CQ7" s="791"/>
      <c r="CR7" s="789">
        <v>1</v>
      </c>
      <c r="CS7" s="790"/>
      <c r="CT7" s="790"/>
      <c r="CU7" s="790"/>
      <c r="CV7" s="791"/>
      <c r="CW7" s="789">
        <v>0</v>
      </c>
      <c r="CX7" s="790"/>
      <c r="CY7" s="790"/>
      <c r="CZ7" s="790"/>
      <c r="DA7" s="791"/>
      <c r="DB7" s="789" t="s">
        <v>551</v>
      </c>
      <c r="DC7" s="790"/>
      <c r="DD7" s="790"/>
      <c r="DE7" s="790"/>
      <c r="DF7" s="791"/>
      <c r="DG7" s="789" t="s">
        <v>551</v>
      </c>
      <c r="DH7" s="790"/>
      <c r="DI7" s="790"/>
      <c r="DJ7" s="790"/>
      <c r="DK7" s="791"/>
      <c r="DL7" s="789" t="s">
        <v>551</v>
      </c>
      <c r="DM7" s="790"/>
      <c r="DN7" s="790"/>
      <c r="DO7" s="790"/>
      <c r="DP7" s="791"/>
      <c r="DQ7" s="789" t="s">
        <v>551</v>
      </c>
      <c r="DR7" s="790"/>
      <c r="DS7" s="790"/>
      <c r="DT7" s="790"/>
      <c r="DU7" s="791"/>
      <c r="DV7" s="770"/>
      <c r="DW7" s="771"/>
      <c r="DX7" s="771"/>
      <c r="DY7" s="771"/>
      <c r="DZ7" s="772"/>
      <c r="EA7" s="205"/>
    </row>
    <row r="8" spans="1:131" s="206" customFormat="1" ht="26.25" customHeight="1">
      <c r="A8" s="212">
        <v>2</v>
      </c>
      <c r="B8" s="773" t="s">
        <v>363</v>
      </c>
      <c r="C8" s="774"/>
      <c r="D8" s="774"/>
      <c r="E8" s="774"/>
      <c r="F8" s="774"/>
      <c r="G8" s="774"/>
      <c r="H8" s="774"/>
      <c r="I8" s="774"/>
      <c r="J8" s="774"/>
      <c r="K8" s="774"/>
      <c r="L8" s="774"/>
      <c r="M8" s="774"/>
      <c r="N8" s="774"/>
      <c r="O8" s="774"/>
      <c r="P8" s="775"/>
      <c r="Q8" s="776">
        <v>488</v>
      </c>
      <c r="R8" s="777"/>
      <c r="S8" s="777"/>
      <c r="T8" s="777"/>
      <c r="U8" s="777"/>
      <c r="V8" s="777">
        <v>478</v>
      </c>
      <c r="W8" s="777"/>
      <c r="X8" s="777"/>
      <c r="Y8" s="777"/>
      <c r="Z8" s="777"/>
      <c r="AA8" s="777">
        <v>9</v>
      </c>
      <c r="AB8" s="777"/>
      <c r="AC8" s="777"/>
      <c r="AD8" s="777"/>
      <c r="AE8" s="778"/>
      <c r="AF8" s="779">
        <v>9</v>
      </c>
      <c r="AG8" s="780"/>
      <c r="AH8" s="780"/>
      <c r="AI8" s="780"/>
      <c r="AJ8" s="781"/>
      <c r="AK8" s="782">
        <v>225</v>
      </c>
      <c r="AL8" s="783"/>
      <c r="AM8" s="783"/>
      <c r="AN8" s="783"/>
      <c r="AO8" s="783"/>
      <c r="AP8" s="783">
        <v>975</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550</v>
      </c>
      <c r="BT8" s="787"/>
      <c r="BU8" s="787"/>
      <c r="BV8" s="787"/>
      <c r="BW8" s="787"/>
      <c r="BX8" s="787"/>
      <c r="BY8" s="787"/>
      <c r="BZ8" s="787"/>
      <c r="CA8" s="787"/>
      <c r="CB8" s="787"/>
      <c r="CC8" s="787"/>
      <c r="CD8" s="787"/>
      <c r="CE8" s="787"/>
      <c r="CF8" s="787"/>
      <c r="CG8" s="788"/>
      <c r="CH8" s="799" t="s">
        <v>551</v>
      </c>
      <c r="CI8" s="800"/>
      <c r="CJ8" s="800"/>
      <c r="CK8" s="800"/>
      <c r="CL8" s="801"/>
      <c r="CM8" s="799">
        <v>905</v>
      </c>
      <c r="CN8" s="800"/>
      <c r="CO8" s="800"/>
      <c r="CP8" s="800"/>
      <c r="CQ8" s="801"/>
      <c r="CR8" s="799">
        <v>950</v>
      </c>
      <c r="CS8" s="800"/>
      <c r="CT8" s="800"/>
      <c r="CU8" s="800"/>
      <c r="CV8" s="801"/>
      <c r="CW8" s="799" t="s">
        <v>551</v>
      </c>
      <c r="CX8" s="800"/>
      <c r="CY8" s="800"/>
      <c r="CZ8" s="800"/>
      <c r="DA8" s="801"/>
      <c r="DB8" s="799" t="s">
        <v>551</v>
      </c>
      <c r="DC8" s="800"/>
      <c r="DD8" s="800"/>
      <c r="DE8" s="800"/>
      <c r="DF8" s="801"/>
      <c r="DG8" s="799" t="s">
        <v>551</v>
      </c>
      <c r="DH8" s="800"/>
      <c r="DI8" s="800"/>
      <c r="DJ8" s="800"/>
      <c r="DK8" s="801"/>
      <c r="DL8" s="799" t="s">
        <v>551</v>
      </c>
      <c r="DM8" s="800"/>
      <c r="DN8" s="800"/>
      <c r="DO8" s="800"/>
      <c r="DP8" s="801"/>
      <c r="DQ8" s="799" t="s">
        <v>551</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365</v>
      </c>
      <c r="B23" s="808" t="s">
        <v>366</v>
      </c>
      <c r="C23" s="809"/>
      <c r="D23" s="809"/>
      <c r="E23" s="809"/>
      <c r="F23" s="809"/>
      <c r="G23" s="809"/>
      <c r="H23" s="809"/>
      <c r="I23" s="809"/>
      <c r="J23" s="809"/>
      <c r="K23" s="809"/>
      <c r="L23" s="809"/>
      <c r="M23" s="809"/>
      <c r="N23" s="809"/>
      <c r="O23" s="809"/>
      <c r="P23" s="810"/>
      <c r="Q23" s="811">
        <v>14665</v>
      </c>
      <c r="R23" s="812"/>
      <c r="S23" s="812"/>
      <c r="T23" s="812"/>
      <c r="U23" s="812"/>
      <c r="V23" s="812">
        <v>14304</v>
      </c>
      <c r="W23" s="812"/>
      <c r="X23" s="812"/>
      <c r="Y23" s="812"/>
      <c r="Z23" s="812"/>
      <c r="AA23" s="812">
        <v>360</v>
      </c>
      <c r="AB23" s="812"/>
      <c r="AC23" s="812"/>
      <c r="AD23" s="812"/>
      <c r="AE23" s="813"/>
      <c r="AF23" s="814">
        <v>313</v>
      </c>
      <c r="AG23" s="812"/>
      <c r="AH23" s="812"/>
      <c r="AI23" s="812"/>
      <c r="AJ23" s="815"/>
      <c r="AK23" s="816"/>
      <c r="AL23" s="817"/>
      <c r="AM23" s="817"/>
      <c r="AN23" s="817"/>
      <c r="AO23" s="817"/>
      <c r="AP23" s="812">
        <v>15421</v>
      </c>
      <c r="AQ23" s="812"/>
      <c r="AR23" s="812"/>
      <c r="AS23" s="812"/>
      <c r="AT23" s="812"/>
      <c r="AU23" s="818"/>
      <c r="AV23" s="818"/>
      <c r="AW23" s="818"/>
      <c r="AX23" s="818"/>
      <c r="AY23" s="819"/>
      <c r="AZ23" s="827" t="s">
        <v>367</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378</v>
      </c>
      <c r="C28" s="750"/>
      <c r="D28" s="750"/>
      <c r="E28" s="750"/>
      <c r="F28" s="750"/>
      <c r="G28" s="750"/>
      <c r="H28" s="750"/>
      <c r="I28" s="750"/>
      <c r="J28" s="750"/>
      <c r="K28" s="750"/>
      <c r="L28" s="750"/>
      <c r="M28" s="750"/>
      <c r="N28" s="750"/>
      <c r="O28" s="750"/>
      <c r="P28" s="751"/>
      <c r="Q28" s="840">
        <v>1615</v>
      </c>
      <c r="R28" s="841"/>
      <c r="S28" s="841"/>
      <c r="T28" s="841"/>
      <c r="U28" s="841"/>
      <c r="V28" s="841">
        <v>1601</v>
      </c>
      <c r="W28" s="841"/>
      <c r="X28" s="841"/>
      <c r="Y28" s="841"/>
      <c r="Z28" s="841"/>
      <c r="AA28" s="841">
        <v>14</v>
      </c>
      <c r="AB28" s="841"/>
      <c r="AC28" s="841"/>
      <c r="AD28" s="841"/>
      <c r="AE28" s="842"/>
      <c r="AF28" s="843">
        <v>14</v>
      </c>
      <c r="AG28" s="841"/>
      <c r="AH28" s="841"/>
      <c r="AI28" s="841"/>
      <c r="AJ28" s="844"/>
      <c r="AK28" s="845">
        <v>187</v>
      </c>
      <c r="AL28" s="836"/>
      <c r="AM28" s="836"/>
      <c r="AN28" s="836"/>
      <c r="AO28" s="836"/>
      <c r="AP28" s="836" t="s">
        <v>540</v>
      </c>
      <c r="AQ28" s="836"/>
      <c r="AR28" s="836"/>
      <c r="AS28" s="836"/>
      <c r="AT28" s="836"/>
      <c r="AU28" s="836" t="s">
        <v>540</v>
      </c>
      <c r="AV28" s="836"/>
      <c r="AW28" s="836"/>
      <c r="AX28" s="836"/>
      <c r="AY28" s="836"/>
      <c r="AZ28" s="837" t="s">
        <v>540</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553</v>
      </c>
      <c r="C29" s="774"/>
      <c r="D29" s="774"/>
      <c r="E29" s="774"/>
      <c r="F29" s="774"/>
      <c r="G29" s="774"/>
      <c r="H29" s="774"/>
      <c r="I29" s="774"/>
      <c r="J29" s="774"/>
      <c r="K29" s="774"/>
      <c r="L29" s="774"/>
      <c r="M29" s="774"/>
      <c r="N29" s="774"/>
      <c r="O29" s="774"/>
      <c r="P29" s="775"/>
      <c r="Q29" s="776">
        <v>62</v>
      </c>
      <c r="R29" s="777"/>
      <c r="S29" s="777"/>
      <c r="T29" s="777"/>
      <c r="U29" s="777"/>
      <c r="V29" s="777">
        <v>57</v>
      </c>
      <c r="W29" s="777"/>
      <c r="X29" s="777"/>
      <c r="Y29" s="777"/>
      <c r="Z29" s="777"/>
      <c r="AA29" s="777">
        <v>5</v>
      </c>
      <c r="AB29" s="777"/>
      <c r="AC29" s="777"/>
      <c r="AD29" s="777"/>
      <c r="AE29" s="778"/>
      <c r="AF29" s="779">
        <v>6</v>
      </c>
      <c r="AG29" s="780"/>
      <c r="AH29" s="780"/>
      <c r="AI29" s="780"/>
      <c r="AJ29" s="781"/>
      <c r="AK29" s="848">
        <v>37</v>
      </c>
      <c r="AL29" s="849"/>
      <c r="AM29" s="849"/>
      <c r="AN29" s="849"/>
      <c r="AO29" s="849"/>
      <c r="AP29" s="849" t="s">
        <v>540</v>
      </c>
      <c r="AQ29" s="849"/>
      <c r="AR29" s="849"/>
      <c r="AS29" s="849"/>
      <c r="AT29" s="849"/>
      <c r="AU29" s="849" t="s">
        <v>540</v>
      </c>
      <c r="AV29" s="849"/>
      <c r="AW29" s="849"/>
      <c r="AX29" s="849"/>
      <c r="AY29" s="849"/>
      <c r="AZ29" s="850" t="s">
        <v>540</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356</v>
      </c>
      <c r="R30" s="777"/>
      <c r="S30" s="777"/>
      <c r="T30" s="777"/>
      <c r="U30" s="777"/>
      <c r="V30" s="777">
        <v>350</v>
      </c>
      <c r="W30" s="777"/>
      <c r="X30" s="777"/>
      <c r="Y30" s="777"/>
      <c r="Z30" s="777"/>
      <c r="AA30" s="777">
        <v>6</v>
      </c>
      <c r="AB30" s="777"/>
      <c r="AC30" s="777"/>
      <c r="AD30" s="777"/>
      <c r="AE30" s="778"/>
      <c r="AF30" s="779">
        <v>6</v>
      </c>
      <c r="AG30" s="780"/>
      <c r="AH30" s="780"/>
      <c r="AI30" s="780"/>
      <c r="AJ30" s="781"/>
      <c r="AK30" s="848">
        <v>254</v>
      </c>
      <c r="AL30" s="849"/>
      <c r="AM30" s="849"/>
      <c r="AN30" s="849"/>
      <c r="AO30" s="849"/>
      <c r="AP30" s="849" t="s">
        <v>540</v>
      </c>
      <c r="AQ30" s="849"/>
      <c r="AR30" s="849"/>
      <c r="AS30" s="849"/>
      <c r="AT30" s="849"/>
      <c r="AU30" s="849" t="s">
        <v>540</v>
      </c>
      <c r="AV30" s="849"/>
      <c r="AW30" s="849"/>
      <c r="AX30" s="849"/>
      <c r="AY30" s="849"/>
      <c r="AZ30" s="850" t="s">
        <v>540</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657</v>
      </c>
      <c r="R31" s="777"/>
      <c r="S31" s="777"/>
      <c r="T31" s="777"/>
      <c r="U31" s="777"/>
      <c r="V31" s="777">
        <v>652</v>
      </c>
      <c r="W31" s="777"/>
      <c r="X31" s="777"/>
      <c r="Y31" s="777"/>
      <c r="Z31" s="777"/>
      <c r="AA31" s="777">
        <v>5</v>
      </c>
      <c r="AB31" s="777"/>
      <c r="AC31" s="777"/>
      <c r="AD31" s="777"/>
      <c r="AE31" s="778"/>
      <c r="AF31" s="779">
        <v>5</v>
      </c>
      <c r="AG31" s="780"/>
      <c r="AH31" s="780"/>
      <c r="AI31" s="780"/>
      <c r="AJ31" s="781"/>
      <c r="AK31" s="848">
        <v>240</v>
      </c>
      <c r="AL31" s="849"/>
      <c r="AM31" s="849"/>
      <c r="AN31" s="849"/>
      <c r="AO31" s="849"/>
      <c r="AP31" s="849">
        <v>3548</v>
      </c>
      <c r="AQ31" s="849"/>
      <c r="AR31" s="849"/>
      <c r="AS31" s="849"/>
      <c r="AT31" s="849"/>
      <c r="AU31" s="849">
        <v>1804</v>
      </c>
      <c r="AV31" s="849"/>
      <c r="AW31" s="849"/>
      <c r="AX31" s="849"/>
      <c r="AY31" s="849"/>
      <c r="AZ31" s="850" t="s">
        <v>540</v>
      </c>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382</v>
      </c>
      <c r="C32" s="774"/>
      <c r="D32" s="774"/>
      <c r="E32" s="774"/>
      <c r="F32" s="774"/>
      <c r="G32" s="774"/>
      <c r="H32" s="774"/>
      <c r="I32" s="774"/>
      <c r="J32" s="774"/>
      <c r="K32" s="774"/>
      <c r="L32" s="774"/>
      <c r="M32" s="774"/>
      <c r="N32" s="774"/>
      <c r="O32" s="774"/>
      <c r="P32" s="775"/>
      <c r="Q32" s="776">
        <v>929</v>
      </c>
      <c r="R32" s="777"/>
      <c r="S32" s="777"/>
      <c r="T32" s="777"/>
      <c r="U32" s="777"/>
      <c r="V32" s="777">
        <v>914</v>
      </c>
      <c r="W32" s="777"/>
      <c r="X32" s="777"/>
      <c r="Y32" s="777"/>
      <c r="Z32" s="777"/>
      <c r="AA32" s="777">
        <v>15</v>
      </c>
      <c r="AB32" s="777"/>
      <c r="AC32" s="777"/>
      <c r="AD32" s="777"/>
      <c r="AE32" s="778"/>
      <c r="AF32" s="779">
        <v>15</v>
      </c>
      <c r="AG32" s="780"/>
      <c r="AH32" s="780"/>
      <c r="AI32" s="780"/>
      <c r="AJ32" s="781"/>
      <c r="AK32" s="848">
        <v>543</v>
      </c>
      <c r="AL32" s="849"/>
      <c r="AM32" s="849"/>
      <c r="AN32" s="849"/>
      <c r="AO32" s="849"/>
      <c r="AP32" s="849">
        <v>6681</v>
      </c>
      <c r="AQ32" s="849"/>
      <c r="AR32" s="849"/>
      <c r="AS32" s="849"/>
      <c r="AT32" s="849"/>
      <c r="AU32" s="849">
        <v>6582</v>
      </c>
      <c r="AV32" s="849"/>
      <c r="AW32" s="849"/>
      <c r="AX32" s="849"/>
      <c r="AY32" s="849"/>
      <c r="AZ32" s="850" t="s">
        <v>540</v>
      </c>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365</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46</v>
      </c>
      <c r="AG63" s="860"/>
      <c r="AH63" s="860"/>
      <c r="AI63" s="860"/>
      <c r="AJ63" s="861"/>
      <c r="AK63" s="862"/>
      <c r="AL63" s="857"/>
      <c r="AM63" s="857"/>
      <c r="AN63" s="857"/>
      <c r="AO63" s="857"/>
      <c r="AP63" s="860">
        <v>10229</v>
      </c>
      <c r="AQ63" s="860"/>
      <c r="AR63" s="860"/>
      <c r="AS63" s="860"/>
      <c r="AT63" s="860"/>
      <c r="AU63" s="860">
        <v>8386</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386</v>
      </c>
      <c r="B66" s="759"/>
      <c r="C66" s="759"/>
      <c r="D66" s="759"/>
      <c r="E66" s="759"/>
      <c r="F66" s="759"/>
      <c r="G66" s="759"/>
      <c r="H66" s="759"/>
      <c r="I66" s="759"/>
      <c r="J66" s="759"/>
      <c r="K66" s="759"/>
      <c r="L66" s="759"/>
      <c r="M66" s="759"/>
      <c r="N66" s="759"/>
      <c r="O66" s="759"/>
      <c r="P66" s="760"/>
      <c r="Q66" s="735" t="s">
        <v>387</v>
      </c>
      <c r="R66" s="736"/>
      <c r="S66" s="736"/>
      <c r="T66" s="736"/>
      <c r="U66" s="737"/>
      <c r="V66" s="735" t="s">
        <v>388</v>
      </c>
      <c r="W66" s="736"/>
      <c r="X66" s="736"/>
      <c r="Y66" s="736"/>
      <c r="Z66" s="737"/>
      <c r="AA66" s="735" t="s">
        <v>389</v>
      </c>
      <c r="AB66" s="736"/>
      <c r="AC66" s="736"/>
      <c r="AD66" s="736"/>
      <c r="AE66" s="737"/>
      <c r="AF66" s="870" t="s">
        <v>390</v>
      </c>
      <c r="AG66" s="831"/>
      <c r="AH66" s="831"/>
      <c r="AI66" s="831"/>
      <c r="AJ66" s="871"/>
      <c r="AK66" s="735" t="s">
        <v>391</v>
      </c>
      <c r="AL66" s="759"/>
      <c r="AM66" s="759"/>
      <c r="AN66" s="759"/>
      <c r="AO66" s="760"/>
      <c r="AP66" s="735" t="s">
        <v>392</v>
      </c>
      <c r="AQ66" s="736"/>
      <c r="AR66" s="736"/>
      <c r="AS66" s="736"/>
      <c r="AT66" s="737"/>
      <c r="AU66" s="735" t="s">
        <v>393</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541</v>
      </c>
      <c r="C68" s="888"/>
      <c r="D68" s="888"/>
      <c r="E68" s="888"/>
      <c r="F68" s="888"/>
      <c r="G68" s="888"/>
      <c r="H68" s="888"/>
      <c r="I68" s="888"/>
      <c r="J68" s="888"/>
      <c r="K68" s="888"/>
      <c r="L68" s="888"/>
      <c r="M68" s="888"/>
      <c r="N68" s="888"/>
      <c r="O68" s="888"/>
      <c r="P68" s="889"/>
      <c r="Q68" s="890">
        <v>933</v>
      </c>
      <c r="R68" s="884"/>
      <c r="S68" s="884"/>
      <c r="T68" s="884"/>
      <c r="U68" s="884"/>
      <c r="V68" s="884">
        <v>902</v>
      </c>
      <c r="W68" s="884"/>
      <c r="X68" s="884"/>
      <c r="Y68" s="884"/>
      <c r="Z68" s="884"/>
      <c r="AA68" s="884">
        <v>31</v>
      </c>
      <c r="AB68" s="884"/>
      <c r="AC68" s="884"/>
      <c r="AD68" s="884"/>
      <c r="AE68" s="884"/>
      <c r="AF68" s="884">
        <v>31</v>
      </c>
      <c r="AG68" s="884"/>
      <c r="AH68" s="884"/>
      <c r="AI68" s="884"/>
      <c r="AJ68" s="884"/>
      <c r="AK68" s="884">
        <v>27</v>
      </c>
      <c r="AL68" s="884"/>
      <c r="AM68" s="884"/>
      <c r="AN68" s="884"/>
      <c r="AO68" s="884"/>
      <c r="AP68" s="884">
        <v>278</v>
      </c>
      <c r="AQ68" s="884"/>
      <c r="AR68" s="884"/>
      <c r="AS68" s="884"/>
      <c r="AT68" s="884"/>
      <c r="AU68" s="884">
        <v>149</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542</v>
      </c>
      <c r="C69" s="892"/>
      <c r="D69" s="892"/>
      <c r="E69" s="892"/>
      <c r="F69" s="892"/>
      <c r="G69" s="892"/>
      <c r="H69" s="892"/>
      <c r="I69" s="892"/>
      <c r="J69" s="892"/>
      <c r="K69" s="892"/>
      <c r="L69" s="892"/>
      <c r="M69" s="892"/>
      <c r="N69" s="892"/>
      <c r="O69" s="892"/>
      <c r="P69" s="893"/>
      <c r="Q69" s="894">
        <v>3768</v>
      </c>
      <c r="R69" s="849"/>
      <c r="S69" s="849"/>
      <c r="T69" s="849"/>
      <c r="U69" s="849"/>
      <c r="V69" s="849">
        <v>3681</v>
      </c>
      <c r="W69" s="849"/>
      <c r="X69" s="849"/>
      <c r="Y69" s="849"/>
      <c r="Z69" s="849"/>
      <c r="AA69" s="849">
        <v>87</v>
      </c>
      <c r="AB69" s="849"/>
      <c r="AC69" s="849"/>
      <c r="AD69" s="849"/>
      <c r="AE69" s="849"/>
      <c r="AF69" s="849">
        <v>87</v>
      </c>
      <c r="AG69" s="849"/>
      <c r="AH69" s="849"/>
      <c r="AI69" s="849"/>
      <c r="AJ69" s="849"/>
      <c r="AK69" s="849">
        <v>547</v>
      </c>
      <c r="AL69" s="849"/>
      <c r="AM69" s="849"/>
      <c r="AN69" s="849"/>
      <c r="AO69" s="849"/>
      <c r="AP69" s="849" t="s">
        <v>548</v>
      </c>
      <c r="AQ69" s="849"/>
      <c r="AR69" s="849"/>
      <c r="AS69" s="849"/>
      <c r="AT69" s="849"/>
      <c r="AU69" s="849" t="s">
        <v>548</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543</v>
      </c>
      <c r="C70" s="892"/>
      <c r="D70" s="892"/>
      <c r="E70" s="892"/>
      <c r="F70" s="892"/>
      <c r="G70" s="892"/>
      <c r="H70" s="892"/>
      <c r="I70" s="892"/>
      <c r="J70" s="892"/>
      <c r="K70" s="892"/>
      <c r="L70" s="892"/>
      <c r="M70" s="892"/>
      <c r="N70" s="892"/>
      <c r="O70" s="892"/>
      <c r="P70" s="893"/>
      <c r="Q70" s="894">
        <v>1816</v>
      </c>
      <c r="R70" s="849"/>
      <c r="S70" s="849"/>
      <c r="T70" s="849"/>
      <c r="U70" s="849"/>
      <c r="V70" s="849">
        <v>1620</v>
      </c>
      <c r="W70" s="849"/>
      <c r="X70" s="849"/>
      <c r="Y70" s="849"/>
      <c r="Z70" s="849"/>
      <c r="AA70" s="849">
        <v>197</v>
      </c>
      <c r="AB70" s="849"/>
      <c r="AC70" s="849"/>
      <c r="AD70" s="849"/>
      <c r="AE70" s="849"/>
      <c r="AF70" s="849">
        <v>1131</v>
      </c>
      <c r="AG70" s="849"/>
      <c r="AH70" s="849"/>
      <c r="AI70" s="849"/>
      <c r="AJ70" s="849"/>
      <c r="AK70" s="849">
        <v>387</v>
      </c>
      <c r="AL70" s="849"/>
      <c r="AM70" s="849"/>
      <c r="AN70" s="849"/>
      <c r="AO70" s="849"/>
      <c r="AP70" s="849">
        <v>901</v>
      </c>
      <c r="AQ70" s="849"/>
      <c r="AR70" s="849"/>
      <c r="AS70" s="849"/>
      <c r="AT70" s="849"/>
      <c r="AU70" s="849" t="s">
        <v>548</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544</v>
      </c>
      <c r="C71" s="892"/>
      <c r="D71" s="892"/>
      <c r="E71" s="892"/>
      <c r="F71" s="892"/>
      <c r="G71" s="892"/>
      <c r="H71" s="892"/>
      <c r="I71" s="892"/>
      <c r="J71" s="892"/>
      <c r="K71" s="892"/>
      <c r="L71" s="892"/>
      <c r="M71" s="892"/>
      <c r="N71" s="892"/>
      <c r="O71" s="892"/>
      <c r="P71" s="893"/>
      <c r="Q71" s="894">
        <v>1126</v>
      </c>
      <c r="R71" s="849"/>
      <c r="S71" s="849"/>
      <c r="T71" s="849"/>
      <c r="U71" s="849"/>
      <c r="V71" s="849">
        <v>1111</v>
      </c>
      <c r="W71" s="849"/>
      <c r="X71" s="849"/>
      <c r="Y71" s="849"/>
      <c r="Z71" s="849"/>
      <c r="AA71" s="849">
        <v>15</v>
      </c>
      <c r="AB71" s="849"/>
      <c r="AC71" s="849"/>
      <c r="AD71" s="849"/>
      <c r="AE71" s="849"/>
      <c r="AF71" s="849">
        <v>15</v>
      </c>
      <c r="AG71" s="849"/>
      <c r="AH71" s="849"/>
      <c r="AI71" s="849"/>
      <c r="AJ71" s="849"/>
      <c r="AK71" s="849" t="s">
        <v>552</v>
      </c>
      <c r="AL71" s="849"/>
      <c r="AM71" s="849"/>
      <c r="AN71" s="849"/>
      <c r="AO71" s="849"/>
      <c r="AP71" s="849">
        <v>1022</v>
      </c>
      <c r="AQ71" s="849"/>
      <c r="AR71" s="849"/>
      <c r="AS71" s="849"/>
      <c r="AT71" s="849"/>
      <c r="AU71" s="849">
        <v>311</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545</v>
      </c>
      <c r="C72" s="892"/>
      <c r="D72" s="892"/>
      <c r="E72" s="892"/>
      <c r="F72" s="892"/>
      <c r="G72" s="892"/>
      <c r="H72" s="892"/>
      <c r="I72" s="892"/>
      <c r="J72" s="892"/>
      <c r="K72" s="892"/>
      <c r="L72" s="892"/>
      <c r="M72" s="892"/>
      <c r="N72" s="892"/>
      <c r="O72" s="892"/>
      <c r="P72" s="893"/>
      <c r="Q72" s="894">
        <v>6319</v>
      </c>
      <c r="R72" s="849"/>
      <c r="S72" s="849"/>
      <c r="T72" s="849"/>
      <c r="U72" s="849"/>
      <c r="V72" s="849">
        <v>6265</v>
      </c>
      <c r="W72" s="849"/>
      <c r="X72" s="849"/>
      <c r="Y72" s="849"/>
      <c r="Z72" s="849"/>
      <c r="AA72" s="849">
        <v>54</v>
      </c>
      <c r="AB72" s="849"/>
      <c r="AC72" s="849"/>
      <c r="AD72" s="849"/>
      <c r="AE72" s="849"/>
      <c r="AF72" s="849">
        <v>54</v>
      </c>
      <c r="AG72" s="849"/>
      <c r="AH72" s="849"/>
      <c r="AI72" s="849"/>
      <c r="AJ72" s="849"/>
      <c r="AK72" s="849">
        <v>13</v>
      </c>
      <c r="AL72" s="849"/>
      <c r="AM72" s="849"/>
      <c r="AN72" s="849"/>
      <c r="AO72" s="849"/>
      <c r="AP72" s="849" t="s">
        <v>548</v>
      </c>
      <c r="AQ72" s="849"/>
      <c r="AR72" s="849"/>
      <c r="AS72" s="849"/>
      <c r="AT72" s="849"/>
      <c r="AU72" s="849" t="s">
        <v>548</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546</v>
      </c>
      <c r="C73" s="892"/>
      <c r="D73" s="892"/>
      <c r="E73" s="892"/>
      <c r="F73" s="892"/>
      <c r="G73" s="892"/>
      <c r="H73" s="892"/>
      <c r="I73" s="892"/>
      <c r="J73" s="892"/>
      <c r="K73" s="892"/>
      <c r="L73" s="892"/>
      <c r="M73" s="892"/>
      <c r="N73" s="892"/>
      <c r="O73" s="892"/>
      <c r="P73" s="893"/>
      <c r="Q73" s="894">
        <v>282</v>
      </c>
      <c r="R73" s="849"/>
      <c r="S73" s="849"/>
      <c r="T73" s="849"/>
      <c r="U73" s="849"/>
      <c r="V73" s="849">
        <v>266</v>
      </c>
      <c r="W73" s="849"/>
      <c r="X73" s="849"/>
      <c r="Y73" s="849"/>
      <c r="Z73" s="849"/>
      <c r="AA73" s="849">
        <v>16</v>
      </c>
      <c r="AB73" s="849"/>
      <c r="AC73" s="849"/>
      <c r="AD73" s="849"/>
      <c r="AE73" s="849"/>
      <c r="AF73" s="849">
        <v>16</v>
      </c>
      <c r="AG73" s="849"/>
      <c r="AH73" s="849"/>
      <c r="AI73" s="849"/>
      <c r="AJ73" s="849"/>
      <c r="AK73" s="849">
        <v>30</v>
      </c>
      <c r="AL73" s="849"/>
      <c r="AM73" s="849"/>
      <c r="AN73" s="849"/>
      <c r="AO73" s="849"/>
      <c r="AP73" s="849" t="s">
        <v>548</v>
      </c>
      <c r="AQ73" s="849"/>
      <c r="AR73" s="849"/>
      <c r="AS73" s="849"/>
      <c r="AT73" s="849"/>
      <c r="AU73" s="849" t="s">
        <v>548</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547</v>
      </c>
      <c r="C74" s="892"/>
      <c r="D74" s="892"/>
      <c r="E74" s="892"/>
      <c r="F74" s="892"/>
      <c r="G74" s="892"/>
      <c r="H74" s="892"/>
      <c r="I74" s="892"/>
      <c r="J74" s="892"/>
      <c r="K74" s="892"/>
      <c r="L74" s="892"/>
      <c r="M74" s="892"/>
      <c r="N74" s="892"/>
      <c r="O74" s="892"/>
      <c r="P74" s="893"/>
      <c r="Q74" s="894">
        <v>108958</v>
      </c>
      <c r="R74" s="849"/>
      <c r="S74" s="849"/>
      <c r="T74" s="849"/>
      <c r="U74" s="849"/>
      <c r="V74" s="849">
        <v>106505</v>
      </c>
      <c r="W74" s="849"/>
      <c r="X74" s="849"/>
      <c r="Y74" s="849"/>
      <c r="Z74" s="849"/>
      <c r="AA74" s="849">
        <v>2453</v>
      </c>
      <c r="AB74" s="849"/>
      <c r="AC74" s="849"/>
      <c r="AD74" s="849"/>
      <c r="AE74" s="849"/>
      <c r="AF74" s="849">
        <v>2453</v>
      </c>
      <c r="AG74" s="849"/>
      <c r="AH74" s="849"/>
      <c r="AI74" s="849"/>
      <c r="AJ74" s="849"/>
      <c r="AK74" s="849">
        <v>117</v>
      </c>
      <c r="AL74" s="849"/>
      <c r="AM74" s="849"/>
      <c r="AN74" s="849"/>
      <c r="AO74" s="849"/>
      <c r="AP74" s="849" t="s">
        <v>548</v>
      </c>
      <c r="AQ74" s="849"/>
      <c r="AR74" s="849"/>
      <c r="AS74" s="849"/>
      <c r="AT74" s="849"/>
      <c r="AU74" s="849" t="s">
        <v>548</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365</v>
      </c>
      <c r="B88" s="808" t="s">
        <v>394</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3787</v>
      </c>
      <c r="AG88" s="860"/>
      <c r="AH88" s="860"/>
      <c r="AI88" s="860"/>
      <c r="AJ88" s="860"/>
      <c r="AK88" s="857"/>
      <c r="AL88" s="857"/>
      <c r="AM88" s="857"/>
      <c r="AN88" s="857"/>
      <c r="AO88" s="857"/>
      <c r="AP88" s="860">
        <v>2201</v>
      </c>
      <c r="AQ88" s="860"/>
      <c r="AR88" s="860"/>
      <c r="AS88" s="860"/>
      <c r="AT88" s="860"/>
      <c r="AU88" s="860">
        <v>460</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395</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951</v>
      </c>
      <c r="CS102" s="868"/>
      <c r="CT102" s="868"/>
      <c r="CU102" s="868"/>
      <c r="CV102" s="911"/>
      <c r="CW102" s="910">
        <v>0</v>
      </c>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402</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403</v>
      </c>
      <c r="AB109" s="913"/>
      <c r="AC109" s="913"/>
      <c r="AD109" s="913"/>
      <c r="AE109" s="914"/>
      <c r="AF109" s="912" t="s">
        <v>285</v>
      </c>
      <c r="AG109" s="913"/>
      <c r="AH109" s="913"/>
      <c r="AI109" s="913"/>
      <c r="AJ109" s="914"/>
      <c r="AK109" s="912" t="s">
        <v>284</v>
      </c>
      <c r="AL109" s="913"/>
      <c r="AM109" s="913"/>
      <c r="AN109" s="913"/>
      <c r="AO109" s="914"/>
      <c r="AP109" s="912" t="s">
        <v>404</v>
      </c>
      <c r="AQ109" s="913"/>
      <c r="AR109" s="913"/>
      <c r="AS109" s="913"/>
      <c r="AT109" s="915"/>
      <c r="AU109" s="934" t="s">
        <v>402</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403</v>
      </c>
      <c r="BR109" s="913"/>
      <c r="BS109" s="913"/>
      <c r="BT109" s="913"/>
      <c r="BU109" s="914"/>
      <c r="BV109" s="912" t="s">
        <v>285</v>
      </c>
      <c r="BW109" s="913"/>
      <c r="BX109" s="913"/>
      <c r="BY109" s="913"/>
      <c r="BZ109" s="914"/>
      <c r="CA109" s="912" t="s">
        <v>284</v>
      </c>
      <c r="CB109" s="913"/>
      <c r="CC109" s="913"/>
      <c r="CD109" s="913"/>
      <c r="CE109" s="914"/>
      <c r="CF109" s="935" t="s">
        <v>404</v>
      </c>
      <c r="CG109" s="935"/>
      <c r="CH109" s="935"/>
      <c r="CI109" s="935"/>
      <c r="CJ109" s="935"/>
      <c r="CK109" s="912" t="s">
        <v>405</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403</v>
      </c>
      <c r="DH109" s="913"/>
      <c r="DI109" s="913"/>
      <c r="DJ109" s="913"/>
      <c r="DK109" s="914"/>
      <c r="DL109" s="912" t="s">
        <v>285</v>
      </c>
      <c r="DM109" s="913"/>
      <c r="DN109" s="913"/>
      <c r="DO109" s="913"/>
      <c r="DP109" s="914"/>
      <c r="DQ109" s="912" t="s">
        <v>284</v>
      </c>
      <c r="DR109" s="913"/>
      <c r="DS109" s="913"/>
      <c r="DT109" s="913"/>
      <c r="DU109" s="914"/>
      <c r="DV109" s="912" t="s">
        <v>404</v>
      </c>
      <c r="DW109" s="913"/>
      <c r="DX109" s="913"/>
      <c r="DY109" s="913"/>
      <c r="DZ109" s="915"/>
    </row>
    <row r="110" spans="1:131" s="197" customFormat="1" ht="26.25" customHeight="1">
      <c r="A110" s="916" t="s">
        <v>406</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2297794</v>
      </c>
      <c r="AB110" s="920"/>
      <c r="AC110" s="920"/>
      <c r="AD110" s="920"/>
      <c r="AE110" s="921"/>
      <c r="AF110" s="922">
        <v>2236479</v>
      </c>
      <c r="AG110" s="920"/>
      <c r="AH110" s="920"/>
      <c r="AI110" s="920"/>
      <c r="AJ110" s="921"/>
      <c r="AK110" s="922">
        <v>2074640</v>
      </c>
      <c r="AL110" s="920"/>
      <c r="AM110" s="920"/>
      <c r="AN110" s="920"/>
      <c r="AO110" s="921"/>
      <c r="AP110" s="923">
        <v>36.9</v>
      </c>
      <c r="AQ110" s="924"/>
      <c r="AR110" s="924"/>
      <c r="AS110" s="924"/>
      <c r="AT110" s="925"/>
      <c r="AU110" s="926" t="s">
        <v>60</v>
      </c>
      <c r="AV110" s="927"/>
      <c r="AW110" s="927"/>
      <c r="AX110" s="927"/>
      <c r="AY110" s="928"/>
      <c r="AZ110" s="970" t="s">
        <v>407</v>
      </c>
      <c r="BA110" s="917"/>
      <c r="BB110" s="917"/>
      <c r="BC110" s="917"/>
      <c r="BD110" s="917"/>
      <c r="BE110" s="917"/>
      <c r="BF110" s="917"/>
      <c r="BG110" s="917"/>
      <c r="BH110" s="917"/>
      <c r="BI110" s="917"/>
      <c r="BJ110" s="917"/>
      <c r="BK110" s="917"/>
      <c r="BL110" s="917"/>
      <c r="BM110" s="917"/>
      <c r="BN110" s="917"/>
      <c r="BO110" s="917"/>
      <c r="BP110" s="918"/>
      <c r="BQ110" s="956">
        <v>16007417</v>
      </c>
      <c r="BR110" s="957"/>
      <c r="BS110" s="957"/>
      <c r="BT110" s="957"/>
      <c r="BU110" s="957"/>
      <c r="BV110" s="957">
        <v>15574848</v>
      </c>
      <c r="BW110" s="957"/>
      <c r="BX110" s="957"/>
      <c r="BY110" s="957"/>
      <c r="BZ110" s="957"/>
      <c r="CA110" s="957">
        <v>15420792</v>
      </c>
      <c r="CB110" s="957"/>
      <c r="CC110" s="957"/>
      <c r="CD110" s="957"/>
      <c r="CE110" s="957"/>
      <c r="CF110" s="971">
        <v>274.3</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410</v>
      </c>
      <c r="DH110" s="957"/>
      <c r="DI110" s="957"/>
      <c r="DJ110" s="957"/>
      <c r="DK110" s="957"/>
      <c r="DL110" s="957" t="s">
        <v>410</v>
      </c>
      <c r="DM110" s="957"/>
      <c r="DN110" s="957"/>
      <c r="DO110" s="957"/>
      <c r="DP110" s="957"/>
      <c r="DQ110" s="957" t="s">
        <v>410</v>
      </c>
      <c r="DR110" s="957"/>
      <c r="DS110" s="957"/>
      <c r="DT110" s="957"/>
      <c r="DU110" s="957"/>
      <c r="DV110" s="958" t="s">
        <v>410</v>
      </c>
      <c r="DW110" s="958"/>
      <c r="DX110" s="958"/>
      <c r="DY110" s="958"/>
      <c r="DZ110" s="959"/>
    </row>
    <row r="111" spans="1:131" s="197" customFormat="1" ht="26.25" customHeight="1">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412</v>
      </c>
      <c r="BA111" s="980"/>
      <c r="BB111" s="980"/>
      <c r="BC111" s="980"/>
      <c r="BD111" s="980"/>
      <c r="BE111" s="980"/>
      <c r="BF111" s="980"/>
      <c r="BG111" s="980"/>
      <c r="BH111" s="980"/>
      <c r="BI111" s="980"/>
      <c r="BJ111" s="980"/>
      <c r="BK111" s="980"/>
      <c r="BL111" s="980"/>
      <c r="BM111" s="980"/>
      <c r="BN111" s="980"/>
      <c r="BO111" s="980"/>
      <c r="BP111" s="981"/>
      <c r="BQ111" s="949">
        <v>340305</v>
      </c>
      <c r="BR111" s="950"/>
      <c r="BS111" s="950"/>
      <c r="BT111" s="950"/>
      <c r="BU111" s="950"/>
      <c r="BV111" s="950">
        <v>67486</v>
      </c>
      <c r="BW111" s="950"/>
      <c r="BX111" s="950"/>
      <c r="BY111" s="950"/>
      <c r="BZ111" s="950"/>
      <c r="CA111" s="950">
        <v>60471</v>
      </c>
      <c r="CB111" s="950"/>
      <c r="CC111" s="950"/>
      <c r="CD111" s="950"/>
      <c r="CE111" s="950"/>
      <c r="CF111" s="944">
        <v>1.1000000000000001</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416</v>
      </c>
      <c r="BA112" s="980"/>
      <c r="BB112" s="980"/>
      <c r="BC112" s="980"/>
      <c r="BD112" s="980"/>
      <c r="BE112" s="980"/>
      <c r="BF112" s="980"/>
      <c r="BG112" s="980"/>
      <c r="BH112" s="980"/>
      <c r="BI112" s="980"/>
      <c r="BJ112" s="980"/>
      <c r="BK112" s="980"/>
      <c r="BL112" s="980"/>
      <c r="BM112" s="980"/>
      <c r="BN112" s="980"/>
      <c r="BO112" s="980"/>
      <c r="BP112" s="981"/>
      <c r="BQ112" s="949">
        <v>9891650</v>
      </c>
      <c r="BR112" s="950"/>
      <c r="BS112" s="950"/>
      <c r="BT112" s="950"/>
      <c r="BU112" s="950"/>
      <c r="BV112" s="950">
        <v>9670443</v>
      </c>
      <c r="BW112" s="950"/>
      <c r="BX112" s="950"/>
      <c r="BY112" s="950"/>
      <c r="BZ112" s="950"/>
      <c r="CA112" s="950">
        <v>9333766</v>
      </c>
      <c r="CB112" s="950"/>
      <c r="CC112" s="950"/>
      <c r="CD112" s="950"/>
      <c r="CE112" s="950"/>
      <c r="CF112" s="944">
        <v>166.1</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673647</v>
      </c>
      <c r="AB113" s="964"/>
      <c r="AC113" s="964"/>
      <c r="AD113" s="964"/>
      <c r="AE113" s="965"/>
      <c r="AF113" s="966">
        <v>685040</v>
      </c>
      <c r="AG113" s="964"/>
      <c r="AH113" s="964"/>
      <c r="AI113" s="964"/>
      <c r="AJ113" s="965"/>
      <c r="AK113" s="966">
        <v>663949</v>
      </c>
      <c r="AL113" s="964"/>
      <c r="AM113" s="964"/>
      <c r="AN113" s="964"/>
      <c r="AO113" s="965"/>
      <c r="AP113" s="967">
        <v>11.8</v>
      </c>
      <c r="AQ113" s="968"/>
      <c r="AR113" s="968"/>
      <c r="AS113" s="968"/>
      <c r="AT113" s="969"/>
      <c r="AU113" s="929"/>
      <c r="AV113" s="930"/>
      <c r="AW113" s="930"/>
      <c r="AX113" s="930"/>
      <c r="AY113" s="931"/>
      <c r="AZ113" s="979" t="s">
        <v>419</v>
      </c>
      <c r="BA113" s="980"/>
      <c r="BB113" s="980"/>
      <c r="BC113" s="980"/>
      <c r="BD113" s="980"/>
      <c r="BE113" s="980"/>
      <c r="BF113" s="980"/>
      <c r="BG113" s="980"/>
      <c r="BH113" s="980"/>
      <c r="BI113" s="980"/>
      <c r="BJ113" s="980"/>
      <c r="BK113" s="980"/>
      <c r="BL113" s="980"/>
      <c r="BM113" s="980"/>
      <c r="BN113" s="980"/>
      <c r="BO113" s="980"/>
      <c r="BP113" s="981"/>
      <c r="BQ113" s="949">
        <v>1691332</v>
      </c>
      <c r="BR113" s="950"/>
      <c r="BS113" s="950"/>
      <c r="BT113" s="950"/>
      <c r="BU113" s="950"/>
      <c r="BV113" s="950">
        <v>1050536</v>
      </c>
      <c r="BW113" s="950"/>
      <c r="BX113" s="950"/>
      <c r="BY113" s="950"/>
      <c r="BZ113" s="950"/>
      <c r="CA113" s="950">
        <v>948589</v>
      </c>
      <c r="CB113" s="950"/>
      <c r="CC113" s="950"/>
      <c r="CD113" s="950"/>
      <c r="CE113" s="950"/>
      <c r="CF113" s="944">
        <v>16.899999999999999</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324494</v>
      </c>
      <c r="DH113" s="989"/>
      <c r="DI113" s="989"/>
      <c r="DJ113" s="989"/>
      <c r="DK113" s="990"/>
      <c r="DL113" s="991">
        <v>56686</v>
      </c>
      <c r="DM113" s="989"/>
      <c r="DN113" s="989"/>
      <c r="DO113" s="989"/>
      <c r="DP113" s="990"/>
      <c r="DQ113" s="991">
        <v>51831</v>
      </c>
      <c r="DR113" s="989"/>
      <c r="DS113" s="989"/>
      <c r="DT113" s="989"/>
      <c r="DU113" s="990"/>
      <c r="DV113" s="992">
        <v>0.9</v>
      </c>
      <c r="DW113" s="993"/>
      <c r="DX113" s="993"/>
      <c r="DY113" s="993"/>
      <c r="DZ113" s="994"/>
    </row>
    <row r="114" spans="1:130" s="197" customFormat="1" ht="26.25" customHeight="1">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111010</v>
      </c>
      <c r="AB114" s="989"/>
      <c r="AC114" s="989"/>
      <c r="AD114" s="989"/>
      <c r="AE114" s="990"/>
      <c r="AF114" s="991">
        <v>96524</v>
      </c>
      <c r="AG114" s="989"/>
      <c r="AH114" s="989"/>
      <c r="AI114" s="989"/>
      <c r="AJ114" s="990"/>
      <c r="AK114" s="991">
        <v>85621</v>
      </c>
      <c r="AL114" s="989"/>
      <c r="AM114" s="989"/>
      <c r="AN114" s="989"/>
      <c r="AO114" s="990"/>
      <c r="AP114" s="992">
        <v>1.5</v>
      </c>
      <c r="AQ114" s="993"/>
      <c r="AR114" s="993"/>
      <c r="AS114" s="993"/>
      <c r="AT114" s="994"/>
      <c r="AU114" s="929"/>
      <c r="AV114" s="930"/>
      <c r="AW114" s="930"/>
      <c r="AX114" s="930"/>
      <c r="AY114" s="931"/>
      <c r="AZ114" s="979" t="s">
        <v>422</v>
      </c>
      <c r="BA114" s="980"/>
      <c r="BB114" s="980"/>
      <c r="BC114" s="980"/>
      <c r="BD114" s="980"/>
      <c r="BE114" s="980"/>
      <c r="BF114" s="980"/>
      <c r="BG114" s="980"/>
      <c r="BH114" s="980"/>
      <c r="BI114" s="980"/>
      <c r="BJ114" s="980"/>
      <c r="BK114" s="980"/>
      <c r="BL114" s="980"/>
      <c r="BM114" s="980"/>
      <c r="BN114" s="980"/>
      <c r="BO114" s="980"/>
      <c r="BP114" s="981"/>
      <c r="BQ114" s="949">
        <v>2268508</v>
      </c>
      <c r="BR114" s="950"/>
      <c r="BS114" s="950"/>
      <c r="BT114" s="950"/>
      <c r="BU114" s="950"/>
      <c r="BV114" s="950">
        <v>2189874</v>
      </c>
      <c r="BW114" s="950"/>
      <c r="BX114" s="950"/>
      <c r="BY114" s="950"/>
      <c r="BZ114" s="950"/>
      <c r="CA114" s="950">
        <v>2162355</v>
      </c>
      <c r="CB114" s="950"/>
      <c r="CC114" s="950"/>
      <c r="CD114" s="950"/>
      <c r="CE114" s="950"/>
      <c r="CF114" s="944">
        <v>38.5</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8790</v>
      </c>
      <c r="AB115" s="964"/>
      <c r="AC115" s="964"/>
      <c r="AD115" s="964"/>
      <c r="AE115" s="965"/>
      <c r="AF115" s="966">
        <v>5967</v>
      </c>
      <c r="AG115" s="964"/>
      <c r="AH115" s="964"/>
      <c r="AI115" s="964"/>
      <c r="AJ115" s="965"/>
      <c r="AK115" s="966">
        <v>5750</v>
      </c>
      <c r="AL115" s="964"/>
      <c r="AM115" s="964"/>
      <c r="AN115" s="964"/>
      <c r="AO115" s="965"/>
      <c r="AP115" s="967">
        <v>0.1</v>
      </c>
      <c r="AQ115" s="968"/>
      <c r="AR115" s="968"/>
      <c r="AS115" s="968"/>
      <c r="AT115" s="969"/>
      <c r="AU115" s="929"/>
      <c r="AV115" s="930"/>
      <c r="AW115" s="930"/>
      <c r="AX115" s="930"/>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426</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427</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832</v>
      </c>
      <c r="AB116" s="989"/>
      <c r="AC116" s="989"/>
      <c r="AD116" s="989"/>
      <c r="AE116" s="990"/>
      <c r="AF116" s="991">
        <v>1153</v>
      </c>
      <c r="AG116" s="989"/>
      <c r="AH116" s="989"/>
      <c r="AI116" s="989"/>
      <c r="AJ116" s="990"/>
      <c r="AK116" s="991">
        <v>372</v>
      </c>
      <c r="AL116" s="989"/>
      <c r="AM116" s="989"/>
      <c r="AN116" s="989"/>
      <c r="AO116" s="990"/>
      <c r="AP116" s="992">
        <v>0</v>
      </c>
      <c r="AQ116" s="993"/>
      <c r="AR116" s="993"/>
      <c r="AS116" s="993"/>
      <c r="AT116" s="994"/>
      <c r="AU116" s="929"/>
      <c r="AV116" s="930"/>
      <c r="AW116" s="930"/>
      <c r="AX116" s="930"/>
      <c r="AY116" s="931"/>
      <c r="AZ116" s="979" t="s">
        <v>428</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12960</v>
      </c>
      <c r="DH116" s="989"/>
      <c r="DI116" s="989"/>
      <c r="DJ116" s="989"/>
      <c r="DK116" s="990"/>
      <c r="DL116" s="991">
        <v>10800</v>
      </c>
      <c r="DM116" s="989"/>
      <c r="DN116" s="989"/>
      <c r="DO116" s="989"/>
      <c r="DP116" s="990"/>
      <c r="DQ116" s="991">
        <v>8640</v>
      </c>
      <c r="DR116" s="989"/>
      <c r="DS116" s="989"/>
      <c r="DT116" s="989"/>
      <c r="DU116" s="990"/>
      <c r="DV116" s="992">
        <v>0.2</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430</v>
      </c>
      <c r="Z117" s="914"/>
      <c r="AA117" s="1026">
        <v>3092073</v>
      </c>
      <c r="AB117" s="996"/>
      <c r="AC117" s="996"/>
      <c r="AD117" s="996"/>
      <c r="AE117" s="997"/>
      <c r="AF117" s="995">
        <v>3025163</v>
      </c>
      <c r="AG117" s="996"/>
      <c r="AH117" s="996"/>
      <c r="AI117" s="996"/>
      <c r="AJ117" s="997"/>
      <c r="AK117" s="995">
        <v>2830332</v>
      </c>
      <c r="AL117" s="996"/>
      <c r="AM117" s="996"/>
      <c r="AN117" s="996"/>
      <c r="AO117" s="997"/>
      <c r="AP117" s="998"/>
      <c r="AQ117" s="999"/>
      <c r="AR117" s="999"/>
      <c r="AS117" s="999"/>
      <c r="AT117" s="1000"/>
      <c r="AU117" s="929"/>
      <c r="AV117" s="930"/>
      <c r="AW117" s="930"/>
      <c r="AX117" s="930"/>
      <c r="AY117" s="931"/>
      <c r="AZ117" s="1025" t="s">
        <v>431</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405</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403</v>
      </c>
      <c r="AB118" s="913"/>
      <c r="AC118" s="913"/>
      <c r="AD118" s="913"/>
      <c r="AE118" s="914"/>
      <c r="AF118" s="912" t="s">
        <v>285</v>
      </c>
      <c r="AG118" s="913"/>
      <c r="AH118" s="913"/>
      <c r="AI118" s="913"/>
      <c r="AJ118" s="914"/>
      <c r="AK118" s="912" t="s">
        <v>284</v>
      </c>
      <c r="AL118" s="913"/>
      <c r="AM118" s="913"/>
      <c r="AN118" s="913"/>
      <c r="AO118" s="914"/>
      <c r="AP118" s="1020" t="s">
        <v>404</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433</v>
      </c>
      <c r="BP118" s="1024"/>
      <c r="BQ118" s="1015">
        <v>30199212</v>
      </c>
      <c r="BR118" s="1016"/>
      <c r="BS118" s="1016"/>
      <c r="BT118" s="1016"/>
      <c r="BU118" s="1016"/>
      <c r="BV118" s="1016">
        <v>28553187</v>
      </c>
      <c r="BW118" s="1016"/>
      <c r="BX118" s="1016"/>
      <c r="BY118" s="1016"/>
      <c r="BZ118" s="1016"/>
      <c r="CA118" s="1016">
        <v>27925973</v>
      </c>
      <c r="CB118" s="1016"/>
      <c r="CC118" s="1016"/>
      <c r="CD118" s="1016"/>
      <c r="CE118" s="1016"/>
      <c r="CF118" s="1017"/>
      <c r="CG118" s="1018"/>
      <c r="CH118" s="1018"/>
      <c r="CI118" s="1018"/>
      <c r="CJ118" s="1019"/>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435</v>
      </c>
      <c r="AV119" s="1008"/>
      <c r="AW119" s="1008"/>
      <c r="AX119" s="1008"/>
      <c r="AY119" s="1009"/>
      <c r="AZ119" s="970" t="s">
        <v>436</v>
      </c>
      <c r="BA119" s="917"/>
      <c r="BB119" s="917"/>
      <c r="BC119" s="917"/>
      <c r="BD119" s="917"/>
      <c r="BE119" s="917"/>
      <c r="BF119" s="917"/>
      <c r="BG119" s="917"/>
      <c r="BH119" s="917"/>
      <c r="BI119" s="917"/>
      <c r="BJ119" s="917"/>
      <c r="BK119" s="917"/>
      <c r="BL119" s="917"/>
      <c r="BM119" s="917"/>
      <c r="BN119" s="917"/>
      <c r="BO119" s="917"/>
      <c r="BP119" s="918"/>
      <c r="BQ119" s="956">
        <v>2782642</v>
      </c>
      <c r="BR119" s="957"/>
      <c r="BS119" s="957"/>
      <c r="BT119" s="957"/>
      <c r="BU119" s="957"/>
      <c r="BV119" s="957">
        <v>2542713</v>
      </c>
      <c r="BW119" s="957"/>
      <c r="BX119" s="957"/>
      <c r="BY119" s="957"/>
      <c r="BZ119" s="957"/>
      <c r="CA119" s="957">
        <v>3152471</v>
      </c>
      <c r="CB119" s="957"/>
      <c r="CC119" s="957"/>
      <c r="CD119" s="957"/>
      <c r="CE119" s="957"/>
      <c r="CF119" s="971">
        <v>56.1</v>
      </c>
      <c r="CG119" s="972"/>
      <c r="CH119" s="972"/>
      <c r="CI119" s="972"/>
      <c r="CJ119" s="972"/>
      <c r="CK119" s="977"/>
      <c r="CL119" s="978"/>
      <c r="CM119" s="1034" t="s">
        <v>437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2851</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438</v>
      </c>
      <c r="BA120" s="980"/>
      <c r="BB120" s="980"/>
      <c r="BC120" s="980"/>
      <c r="BD120" s="980"/>
      <c r="BE120" s="980"/>
      <c r="BF120" s="980"/>
      <c r="BG120" s="980"/>
      <c r="BH120" s="980"/>
      <c r="BI120" s="980"/>
      <c r="BJ120" s="980"/>
      <c r="BK120" s="980"/>
      <c r="BL120" s="980"/>
      <c r="BM120" s="980"/>
      <c r="BN120" s="980"/>
      <c r="BO120" s="980"/>
      <c r="BP120" s="981"/>
      <c r="BQ120" s="949">
        <v>420075</v>
      </c>
      <c r="BR120" s="950"/>
      <c r="BS120" s="950"/>
      <c r="BT120" s="950"/>
      <c r="BU120" s="950"/>
      <c r="BV120" s="950">
        <v>408586</v>
      </c>
      <c r="BW120" s="950"/>
      <c r="BX120" s="950"/>
      <c r="BY120" s="950"/>
      <c r="BZ120" s="950"/>
      <c r="CA120" s="950">
        <v>457476</v>
      </c>
      <c r="CB120" s="950"/>
      <c r="CC120" s="950"/>
      <c r="CD120" s="950"/>
      <c r="CE120" s="950"/>
      <c r="CF120" s="944">
        <v>8.1</v>
      </c>
      <c r="CG120" s="945"/>
      <c r="CH120" s="945"/>
      <c r="CI120" s="945"/>
      <c r="CJ120" s="945"/>
      <c r="CK120" s="1043" t="s">
        <v>439</v>
      </c>
      <c r="CL120" s="1044"/>
      <c r="CM120" s="1044"/>
      <c r="CN120" s="1044"/>
      <c r="CO120" s="1045"/>
      <c r="CP120" s="1051" t="s">
        <v>440</v>
      </c>
      <c r="CQ120" s="1052"/>
      <c r="CR120" s="1052"/>
      <c r="CS120" s="1052"/>
      <c r="CT120" s="1052"/>
      <c r="CU120" s="1052"/>
      <c r="CV120" s="1052"/>
      <c r="CW120" s="1052"/>
      <c r="CX120" s="1052"/>
      <c r="CY120" s="1052"/>
      <c r="CZ120" s="1052"/>
      <c r="DA120" s="1052"/>
      <c r="DB120" s="1052"/>
      <c r="DC120" s="1052"/>
      <c r="DD120" s="1052"/>
      <c r="DE120" s="1052"/>
      <c r="DF120" s="1053"/>
      <c r="DG120" s="956">
        <v>7197629</v>
      </c>
      <c r="DH120" s="957"/>
      <c r="DI120" s="957"/>
      <c r="DJ120" s="957"/>
      <c r="DK120" s="957"/>
      <c r="DL120" s="957">
        <v>6911241</v>
      </c>
      <c r="DM120" s="957"/>
      <c r="DN120" s="957"/>
      <c r="DO120" s="957"/>
      <c r="DP120" s="957"/>
      <c r="DQ120" s="957">
        <v>6640531</v>
      </c>
      <c r="DR120" s="957"/>
      <c r="DS120" s="957"/>
      <c r="DT120" s="957"/>
      <c r="DU120" s="957"/>
      <c r="DV120" s="958">
        <v>118.1</v>
      </c>
      <c r="DW120" s="958"/>
      <c r="DX120" s="958"/>
      <c r="DY120" s="958"/>
      <c r="DZ120" s="959"/>
    </row>
    <row r="121" spans="1:130" s="197" customFormat="1" ht="26.25" customHeight="1">
      <c r="A121" s="1005"/>
      <c r="B121" s="976"/>
      <c r="C121" s="1040" t="s">
        <v>441</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3585</v>
      </c>
      <c r="AB121" s="989"/>
      <c r="AC121" s="989"/>
      <c r="AD121" s="989"/>
      <c r="AE121" s="990"/>
      <c r="AF121" s="991">
        <v>3590</v>
      </c>
      <c r="AG121" s="989"/>
      <c r="AH121" s="989"/>
      <c r="AI121" s="989"/>
      <c r="AJ121" s="990"/>
      <c r="AK121" s="991">
        <v>3590</v>
      </c>
      <c r="AL121" s="989"/>
      <c r="AM121" s="989"/>
      <c r="AN121" s="989"/>
      <c r="AO121" s="990"/>
      <c r="AP121" s="992">
        <v>0.1</v>
      </c>
      <c r="AQ121" s="993"/>
      <c r="AR121" s="993"/>
      <c r="AS121" s="993"/>
      <c r="AT121" s="994"/>
      <c r="AU121" s="1010"/>
      <c r="AV121" s="1011"/>
      <c r="AW121" s="1011"/>
      <c r="AX121" s="1011"/>
      <c r="AY121" s="1012"/>
      <c r="AZ121" s="1025" t="s">
        <v>442</v>
      </c>
      <c r="BA121" s="1001"/>
      <c r="BB121" s="1001"/>
      <c r="BC121" s="1001"/>
      <c r="BD121" s="1001"/>
      <c r="BE121" s="1001"/>
      <c r="BF121" s="1001"/>
      <c r="BG121" s="1001"/>
      <c r="BH121" s="1001"/>
      <c r="BI121" s="1001"/>
      <c r="BJ121" s="1001"/>
      <c r="BK121" s="1001"/>
      <c r="BL121" s="1001"/>
      <c r="BM121" s="1001"/>
      <c r="BN121" s="1001"/>
      <c r="BO121" s="1001"/>
      <c r="BP121" s="1002"/>
      <c r="BQ121" s="1015">
        <v>18034354</v>
      </c>
      <c r="BR121" s="1016"/>
      <c r="BS121" s="1016"/>
      <c r="BT121" s="1016"/>
      <c r="BU121" s="1016"/>
      <c r="BV121" s="1016">
        <v>17335558</v>
      </c>
      <c r="BW121" s="1016"/>
      <c r="BX121" s="1016"/>
      <c r="BY121" s="1016"/>
      <c r="BZ121" s="1016"/>
      <c r="CA121" s="1016">
        <v>17145489</v>
      </c>
      <c r="CB121" s="1016"/>
      <c r="CC121" s="1016"/>
      <c r="CD121" s="1016"/>
      <c r="CE121" s="1016"/>
      <c r="CF121" s="1054">
        <v>305</v>
      </c>
      <c r="CG121" s="1055"/>
      <c r="CH121" s="1055"/>
      <c r="CI121" s="1055"/>
      <c r="CJ121" s="1055"/>
      <c r="CK121" s="1046"/>
      <c r="CL121" s="1047"/>
      <c r="CM121" s="1047"/>
      <c r="CN121" s="1047"/>
      <c r="CO121" s="1048"/>
      <c r="CP121" s="1037" t="s">
        <v>443</v>
      </c>
      <c r="CQ121" s="1038"/>
      <c r="CR121" s="1038"/>
      <c r="CS121" s="1038"/>
      <c r="CT121" s="1038"/>
      <c r="CU121" s="1038"/>
      <c r="CV121" s="1038"/>
      <c r="CW121" s="1038"/>
      <c r="CX121" s="1038"/>
      <c r="CY121" s="1038"/>
      <c r="CZ121" s="1038"/>
      <c r="DA121" s="1038"/>
      <c r="DB121" s="1038"/>
      <c r="DC121" s="1038"/>
      <c r="DD121" s="1038"/>
      <c r="DE121" s="1038"/>
      <c r="DF121" s="1039"/>
      <c r="DG121" s="949">
        <v>2683119</v>
      </c>
      <c r="DH121" s="950"/>
      <c r="DI121" s="950"/>
      <c r="DJ121" s="950"/>
      <c r="DK121" s="950"/>
      <c r="DL121" s="950">
        <v>2759202</v>
      </c>
      <c r="DM121" s="950"/>
      <c r="DN121" s="950"/>
      <c r="DO121" s="950"/>
      <c r="DP121" s="950"/>
      <c r="DQ121" s="950">
        <v>2693235</v>
      </c>
      <c r="DR121" s="950"/>
      <c r="DS121" s="950"/>
      <c r="DT121" s="950"/>
      <c r="DU121" s="950"/>
      <c r="DV121" s="951">
        <v>47.9</v>
      </c>
      <c r="DW121" s="951"/>
      <c r="DX121" s="951"/>
      <c r="DY121" s="951"/>
      <c r="DZ121" s="952"/>
    </row>
    <row r="122" spans="1:130" s="197" customFormat="1" ht="26.25" customHeight="1">
      <c r="A122" s="1005"/>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444</v>
      </c>
      <c r="BP122" s="1024"/>
      <c r="BQ122" s="1064">
        <v>21237071</v>
      </c>
      <c r="BR122" s="1065"/>
      <c r="BS122" s="1065"/>
      <c r="BT122" s="1065"/>
      <c r="BU122" s="1065"/>
      <c r="BV122" s="1065">
        <v>20286857</v>
      </c>
      <c r="BW122" s="1065"/>
      <c r="BX122" s="1065"/>
      <c r="BY122" s="1065"/>
      <c r="BZ122" s="1065"/>
      <c r="CA122" s="1065">
        <v>20755436</v>
      </c>
      <c r="CB122" s="1065"/>
      <c r="CC122" s="1065"/>
      <c r="CD122" s="1065"/>
      <c r="CE122" s="1065"/>
      <c r="CF122" s="1017"/>
      <c r="CG122" s="1018"/>
      <c r="CH122" s="1018"/>
      <c r="CI122" s="1018"/>
      <c r="CJ122" s="1019"/>
      <c r="CK122" s="1046"/>
      <c r="CL122" s="1047"/>
      <c r="CM122" s="1047"/>
      <c r="CN122" s="1047"/>
      <c r="CO122" s="1048"/>
      <c r="CP122" s="1037" t="s">
        <v>445</v>
      </c>
      <c r="CQ122" s="1038"/>
      <c r="CR122" s="1038"/>
      <c r="CS122" s="1038"/>
      <c r="CT122" s="1038"/>
      <c r="CU122" s="1038"/>
      <c r="CV122" s="1038"/>
      <c r="CW122" s="1038"/>
      <c r="CX122" s="1038"/>
      <c r="CY122" s="1038"/>
      <c r="CZ122" s="1038"/>
      <c r="DA122" s="1038"/>
      <c r="DB122" s="1038"/>
      <c r="DC122" s="1038"/>
      <c r="DD122" s="1038"/>
      <c r="DE122" s="1038"/>
      <c r="DF122" s="1039"/>
      <c r="DG122" s="949">
        <v>10902</v>
      </c>
      <c r="DH122" s="950"/>
      <c r="DI122" s="950"/>
      <c r="DJ122" s="950"/>
      <c r="DK122" s="950"/>
      <c r="DL122" s="950" t="s">
        <v>108</v>
      </c>
      <c r="DM122" s="950"/>
      <c r="DN122" s="950"/>
      <c r="DO122" s="950"/>
      <c r="DP122" s="950"/>
      <c r="DQ122" s="950" t="s">
        <v>108</v>
      </c>
      <c r="DR122" s="950"/>
      <c r="DS122" s="950"/>
      <c r="DT122" s="950"/>
      <c r="DU122" s="950"/>
      <c r="DV122" s="951" t="s">
        <v>108</v>
      </c>
      <c r="DW122" s="951"/>
      <c r="DX122" s="951"/>
      <c r="DY122" s="951"/>
      <c r="DZ122" s="952"/>
    </row>
    <row r="123" spans="1:130" s="197" customFormat="1" ht="26.25" customHeight="1" thickBot="1">
      <c r="A123" s="1005"/>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3441</v>
      </c>
      <c r="AB123" s="989"/>
      <c r="AC123" s="989"/>
      <c r="AD123" s="989"/>
      <c r="AE123" s="990"/>
      <c r="AF123" s="991">
        <v>2160</v>
      </c>
      <c r="AG123" s="989"/>
      <c r="AH123" s="989"/>
      <c r="AI123" s="989"/>
      <c r="AJ123" s="990"/>
      <c r="AK123" s="991">
        <v>2160</v>
      </c>
      <c r="AL123" s="989"/>
      <c r="AM123" s="989"/>
      <c r="AN123" s="989"/>
      <c r="AO123" s="990"/>
      <c r="AP123" s="992">
        <v>0</v>
      </c>
      <c r="AQ123" s="993"/>
      <c r="AR123" s="993"/>
      <c r="AS123" s="993"/>
      <c r="AT123" s="994"/>
      <c r="AU123" s="1061" t="s">
        <v>446</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155.30000000000001</v>
      </c>
      <c r="BR123" s="1057"/>
      <c r="BS123" s="1057"/>
      <c r="BT123" s="1057"/>
      <c r="BU123" s="1057"/>
      <c r="BV123" s="1057">
        <v>145.80000000000001</v>
      </c>
      <c r="BW123" s="1057"/>
      <c r="BX123" s="1057"/>
      <c r="BY123" s="1057"/>
      <c r="BZ123" s="1057"/>
      <c r="CA123" s="1057">
        <v>127.5</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447</v>
      </c>
      <c r="AB124" s="989"/>
      <c r="AC124" s="989"/>
      <c r="AD124" s="989"/>
      <c r="AE124" s="990"/>
      <c r="AF124" s="991" t="s">
        <v>447</v>
      </c>
      <c r="AG124" s="989"/>
      <c r="AH124" s="989"/>
      <c r="AI124" s="989"/>
      <c r="AJ124" s="990"/>
      <c r="AK124" s="991" t="s">
        <v>447</v>
      </c>
      <c r="AL124" s="989"/>
      <c r="AM124" s="989"/>
      <c r="AN124" s="989"/>
      <c r="AO124" s="990"/>
      <c r="AP124" s="992" t="s">
        <v>447</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448</v>
      </c>
      <c r="CQ124" s="1038"/>
      <c r="CR124" s="1038"/>
      <c r="CS124" s="1038"/>
      <c r="CT124" s="1038"/>
      <c r="CU124" s="1038"/>
      <c r="CV124" s="1038"/>
      <c r="CW124" s="1038"/>
      <c r="CX124" s="1038"/>
      <c r="CY124" s="1038"/>
      <c r="CZ124" s="1038"/>
      <c r="DA124" s="1038"/>
      <c r="DB124" s="1038"/>
      <c r="DC124" s="1038"/>
      <c r="DD124" s="1038"/>
      <c r="DE124" s="1038"/>
      <c r="DF124" s="1039"/>
      <c r="DG124" s="1027" t="s">
        <v>447</v>
      </c>
      <c r="DH124" s="1028"/>
      <c r="DI124" s="1028"/>
      <c r="DJ124" s="1028"/>
      <c r="DK124" s="1029"/>
      <c r="DL124" s="1030" t="s">
        <v>447</v>
      </c>
      <c r="DM124" s="1028"/>
      <c r="DN124" s="1028"/>
      <c r="DO124" s="1028"/>
      <c r="DP124" s="1029"/>
      <c r="DQ124" s="1030" t="s">
        <v>447</v>
      </c>
      <c r="DR124" s="1028"/>
      <c r="DS124" s="1028"/>
      <c r="DT124" s="1028"/>
      <c r="DU124" s="1029"/>
      <c r="DV124" s="1031" t="s">
        <v>447</v>
      </c>
      <c r="DW124" s="1032"/>
      <c r="DX124" s="1032"/>
      <c r="DY124" s="1032"/>
      <c r="DZ124" s="1033"/>
    </row>
    <row r="125" spans="1:130" s="197" customFormat="1" ht="26.25" customHeight="1" thickBot="1">
      <c r="A125" s="1005"/>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447</v>
      </c>
      <c r="AB125" s="989"/>
      <c r="AC125" s="989"/>
      <c r="AD125" s="989"/>
      <c r="AE125" s="990"/>
      <c r="AF125" s="991" t="s">
        <v>447</v>
      </c>
      <c r="AG125" s="989"/>
      <c r="AH125" s="989"/>
      <c r="AI125" s="989"/>
      <c r="AJ125" s="990"/>
      <c r="AK125" s="991" t="s">
        <v>447</v>
      </c>
      <c r="AL125" s="989"/>
      <c r="AM125" s="989"/>
      <c r="AN125" s="989"/>
      <c r="AO125" s="990"/>
      <c r="AP125" s="992" t="s">
        <v>447</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449</v>
      </c>
      <c r="CL125" s="1044"/>
      <c r="CM125" s="1044"/>
      <c r="CN125" s="1044"/>
      <c r="CO125" s="1045"/>
      <c r="CP125" s="970" t="s">
        <v>450</v>
      </c>
      <c r="CQ125" s="917"/>
      <c r="CR125" s="917"/>
      <c r="CS125" s="917"/>
      <c r="CT125" s="917"/>
      <c r="CU125" s="917"/>
      <c r="CV125" s="917"/>
      <c r="CW125" s="917"/>
      <c r="CX125" s="917"/>
      <c r="CY125" s="917"/>
      <c r="CZ125" s="917"/>
      <c r="DA125" s="917"/>
      <c r="DB125" s="917"/>
      <c r="DC125" s="917"/>
      <c r="DD125" s="917"/>
      <c r="DE125" s="917"/>
      <c r="DF125" s="918"/>
      <c r="DG125" s="956" t="s">
        <v>447</v>
      </c>
      <c r="DH125" s="957"/>
      <c r="DI125" s="957"/>
      <c r="DJ125" s="957"/>
      <c r="DK125" s="957"/>
      <c r="DL125" s="957" t="s">
        <v>447</v>
      </c>
      <c r="DM125" s="957"/>
      <c r="DN125" s="957"/>
      <c r="DO125" s="957"/>
      <c r="DP125" s="957"/>
      <c r="DQ125" s="957" t="s">
        <v>447</v>
      </c>
      <c r="DR125" s="957"/>
      <c r="DS125" s="957"/>
      <c r="DT125" s="957"/>
      <c r="DU125" s="957"/>
      <c r="DV125" s="958" t="s">
        <v>447</v>
      </c>
      <c r="DW125" s="958"/>
      <c r="DX125" s="958"/>
      <c r="DY125" s="958"/>
      <c r="DZ125" s="959"/>
    </row>
    <row r="126" spans="1:130" s="197" customFormat="1" ht="26.25" customHeight="1">
      <c r="A126" s="1005"/>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447</v>
      </c>
      <c r="AB126" s="989"/>
      <c r="AC126" s="989"/>
      <c r="AD126" s="989"/>
      <c r="AE126" s="990"/>
      <c r="AF126" s="991" t="s">
        <v>447</v>
      </c>
      <c r="AG126" s="989"/>
      <c r="AH126" s="989"/>
      <c r="AI126" s="989"/>
      <c r="AJ126" s="990"/>
      <c r="AK126" s="991" t="s">
        <v>447</v>
      </c>
      <c r="AL126" s="989"/>
      <c r="AM126" s="989"/>
      <c r="AN126" s="989"/>
      <c r="AO126" s="990"/>
      <c r="AP126" s="992" t="s">
        <v>447</v>
      </c>
      <c r="AQ126" s="993"/>
      <c r="AR126" s="993"/>
      <c r="AS126" s="993"/>
      <c r="AT126" s="994"/>
      <c r="AU126" s="233"/>
      <c r="AV126" s="233"/>
      <c r="AW126" s="233"/>
      <c r="AX126" s="1066" t="s">
        <v>451</v>
      </c>
      <c r="AY126" s="1067"/>
      <c r="AZ126" s="1067"/>
      <c r="BA126" s="1067"/>
      <c r="BB126" s="1067"/>
      <c r="BC126" s="1067"/>
      <c r="BD126" s="1067"/>
      <c r="BE126" s="1068"/>
      <c r="BF126" s="1082" t="s">
        <v>452</v>
      </c>
      <c r="BG126" s="1067"/>
      <c r="BH126" s="1067"/>
      <c r="BI126" s="1067"/>
      <c r="BJ126" s="1067"/>
      <c r="BK126" s="1067"/>
      <c r="BL126" s="1068"/>
      <c r="BM126" s="1082" t="s">
        <v>453</v>
      </c>
      <c r="BN126" s="1067"/>
      <c r="BO126" s="1067"/>
      <c r="BP126" s="1067"/>
      <c r="BQ126" s="1067"/>
      <c r="BR126" s="1067"/>
      <c r="BS126" s="1068"/>
      <c r="BT126" s="1082" t="s">
        <v>454</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455</v>
      </c>
      <c r="CQ126" s="980"/>
      <c r="CR126" s="980"/>
      <c r="CS126" s="980"/>
      <c r="CT126" s="980"/>
      <c r="CU126" s="980"/>
      <c r="CV126" s="980"/>
      <c r="CW126" s="980"/>
      <c r="CX126" s="980"/>
      <c r="CY126" s="980"/>
      <c r="CZ126" s="980"/>
      <c r="DA126" s="980"/>
      <c r="DB126" s="980"/>
      <c r="DC126" s="980"/>
      <c r="DD126" s="980"/>
      <c r="DE126" s="980"/>
      <c r="DF126" s="981"/>
      <c r="DG126" s="949" t="s">
        <v>447</v>
      </c>
      <c r="DH126" s="950"/>
      <c r="DI126" s="950"/>
      <c r="DJ126" s="950"/>
      <c r="DK126" s="950"/>
      <c r="DL126" s="950" t="s">
        <v>447</v>
      </c>
      <c r="DM126" s="950"/>
      <c r="DN126" s="950"/>
      <c r="DO126" s="950"/>
      <c r="DP126" s="950"/>
      <c r="DQ126" s="950" t="s">
        <v>447</v>
      </c>
      <c r="DR126" s="950"/>
      <c r="DS126" s="950"/>
      <c r="DT126" s="950"/>
      <c r="DU126" s="950"/>
      <c r="DV126" s="951" t="s">
        <v>447</v>
      </c>
      <c r="DW126" s="951"/>
      <c r="DX126" s="951"/>
      <c r="DY126" s="951"/>
      <c r="DZ126" s="952"/>
    </row>
    <row r="127" spans="1:130" s="197" customFormat="1" ht="26.25" customHeight="1" thickBot="1">
      <c r="A127" s="1006"/>
      <c r="B127" s="978"/>
      <c r="C127" s="1034" t="s">
        <v>456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1764</v>
      </c>
      <c r="AB127" s="989"/>
      <c r="AC127" s="989"/>
      <c r="AD127" s="989"/>
      <c r="AE127" s="990"/>
      <c r="AF127" s="991">
        <v>217</v>
      </c>
      <c r="AG127" s="989"/>
      <c r="AH127" s="989"/>
      <c r="AI127" s="989"/>
      <c r="AJ127" s="990"/>
      <c r="AK127" s="991" t="s">
        <v>447</v>
      </c>
      <c r="AL127" s="989"/>
      <c r="AM127" s="989"/>
      <c r="AN127" s="989"/>
      <c r="AO127" s="990"/>
      <c r="AP127" s="992" t="s">
        <v>447</v>
      </c>
      <c r="AQ127" s="993"/>
      <c r="AR127" s="993"/>
      <c r="AS127" s="993"/>
      <c r="AT127" s="994"/>
      <c r="AU127" s="233"/>
      <c r="AV127" s="233"/>
      <c r="AW127" s="233"/>
      <c r="AX127" s="916" t="s">
        <v>457</v>
      </c>
      <c r="AY127" s="917"/>
      <c r="AZ127" s="917"/>
      <c r="BA127" s="917"/>
      <c r="BB127" s="917"/>
      <c r="BC127" s="917"/>
      <c r="BD127" s="917"/>
      <c r="BE127" s="918"/>
      <c r="BF127" s="1071" t="s">
        <v>447</v>
      </c>
      <c r="BG127" s="1072"/>
      <c r="BH127" s="1072"/>
      <c r="BI127" s="1072"/>
      <c r="BJ127" s="1072"/>
      <c r="BK127" s="1072"/>
      <c r="BL127" s="1081"/>
      <c r="BM127" s="1071">
        <v>13.85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458</v>
      </c>
      <c r="CQ127" s="1075"/>
      <c r="CR127" s="1075"/>
      <c r="CS127" s="1075"/>
      <c r="CT127" s="1075"/>
      <c r="CU127" s="1075"/>
      <c r="CV127" s="1075"/>
      <c r="CW127" s="1075"/>
      <c r="CX127" s="1075"/>
      <c r="CY127" s="1075"/>
      <c r="CZ127" s="1075"/>
      <c r="DA127" s="1075"/>
      <c r="DB127" s="1075"/>
      <c r="DC127" s="1075"/>
      <c r="DD127" s="1075"/>
      <c r="DE127" s="1075"/>
      <c r="DF127" s="1076"/>
      <c r="DG127" s="1077" t="s">
        <v>459</v>
      </c>
      <c r="DH127" s="1078"/>
      <c r="DI127" s="1078"/>
      <c r="DJ127" s="1078"/>
      <c r="DK127" s="1078"/>
      <c r="DL127" s="1078" t="s">
        <v>460</v>
      </c>
      <c r="DM127" s="1078"/>
      <c r="DN127" s="1078"/>
      <c r="DO127" s="1078"/>
      <c r="DP127" s="1078"/>
      <c r="DQ127" s="1078" t="s">
        <v>460</v>
      </c>
      <c r="DR127" s="1078"/>
      <c r="DS127" s="1078"/>
      <c r="DT127" s="1078"/>
      <c r="DU127" s="1078"/>
      <c r="DV127" s="1079" t="s">
        <v>460</v>
      </c>
      <c r="DW127" s="1079"/>
      <c r="DX127" s="1079"/>
      <c r="DY127" s="1079"/>
      <c r="DZ127" s="1080"/>
    </row>
    <row r="128" spans="1:130" s="197" customFormat="1" ht="26.25" customHeight="1">
      <c r="A128" s="1101" t="s">
        <v>461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462</v>
      </c>
      <c r="X128" s="1103"/>
      <c r="Y128" s="1103"/>
      <c r="Z128" s="1104"/>
      <c r="AA128" s="1119">
        <v>77650</v>
      </c>
      <c r="AB128" s="1120"/>
      <c r="AC128" s="1120"/>
      <c r="AD128" s="1120"/>
      <c r="AE128" s="1121"/>
      <c r="AF128" s="1122">
        <v>46980</v>
      </c>
      <c r="AG128" s="1120"/>
      <c r="AH128" s="1120"/>
      <c r="AI128" s="1120"/>
      <c r="AJ128" s="1121"/>
      <c r="AK128" s="1122">
        <v>43343</v>
      </c>
      <c r="AL128" s="1120"/>
      <c r="AM128" s="1120"/>
      <c r="AN128" s="1120"/>
      <c r="AO128" s="1121"/>
      <c r="AP128" s="1123"/>
      <c r="AQ128" s="1124"/>
      <c r="AR128" s="1124"/>
      <c r="AS128" s="1124"/>
      <c r="AT128" s="1125"/>
      <c r="AU128" s="235"/>
      <c r="AV128" s="235"/>
      <c r="AW128" s="235"/>
      <c r="AX128" s="1084" t="s">
        <v>463</v>
      </c>
      <c r="AY128" s="980"/>
      <c r="AZ128" s="980"/>
      <c r="BA128" s="980"/>
      <c r="BB128" s="980"/>
      <c r="BC128" s="980"/>
      <c r="BD128" s="980"/>
      <c r="BE128" s="981"/>
      <c r="BF128" s="1096" t="s">
        <v>447</v>
      </c>
      <c r="BG128" s="1097"/>
      <c r="BH128" s="1097"/>
      <c r="BI128" s="1097"/>
      <c r="BJ128" s="1097"/>
      <c r="BK128" s="1097"/>
      <c r="BL128" s="1098"/>
      <c r="BM128" s="1096">
        <v>18.850000000000001</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464</v>
      </c>
      <c r="X129" s="1091"/>
      <c r="Y129" s="1091"/>
      <c r="Z129" s="1092"/>
      <c r="AA129" s="988">
        <v>7814011</v>
      </c>
      <c r="AB129" s="989"/>
      <c r="AC129" s="989"/>
      <c r="AD129" s="989"/>
      <c r="AE129" s="990"/>
      <c r="AF129" s="991">
        <v>7743581</v>
      </c>
      <c r="AG129" s="989"/>
      <c r="AH129" s="989"/>
      <c r="AI129" s="989"/>
      <c r="AJ129" s="990"/>
      <c r="AK129" s="991">
        <v>7622831</v>
      </c>
      <c r="AL129" s="989"/>
      <c r="AM129" s="989"/>
      <c r="AN129" s="989"/>
      <c r="AO129" s="990"/>
      <c r="AP129" s="1093"/>
      <c r="AQ129" s="1094"/>
      <c r="AR129" s="1094"/>
      <c r="AS129" s="1094"/>
      <c r="AT129" s="1095"/>
      <c r="AU129" s="235"/>
      <c r="AV129" s="235"/>
      <c r="AW129" s="235"/>
      <c r="AX129" s="1084" t="s">
        <v>465</v>
      </c>
      <c r="AY129" s="980"/>
      <c r="AZ129" s="980"/>
      <c r="BA129" s="980"/>
      <c r="BB129" s="980"/>
      <c r="BC129" s="980"/>
      <c r="BD129" s="980"/>
      <c r="BE129" s="981"/>
      <c r="BF129" s="1085">
        <v>15.5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467</v>
      </c>
      <c r="X130" s="1091"/>
      <c r="Y130" s="1091"/>
      <c r="Z130" s="1092"/>
      <c r="AA130" s="988">
        <v>2044127</v>
      </c>
      <c r="AB130" s="989"/>
      <c r="AC130" s="989"/>
      <c r="AD130" s="989"/>
      <c r="AE130" s="990"/>
      <c r="AF130" s="991">
        <v>2075564</v>
      </c>
      <c r="AG130" s="989"/>
      <c r="AH130" s="989"/>
      <c r="AI130" s="989"/>
      <c r="AJ130" s="990"/>
      <c r="AK130" s="991">
        <v>2001882</v>
      </c>
      <c r="AL130" s="989"/>
      <c r="AM130" s="989"/>
      <c r="AN130" s="989"/>
      <c r="AO130" s="990"/>
      <c r="AP130" s="1093"/>
      <c r="AQ130" s="1094"/>
      <c r="AR130" s="1094"/>
      <c r="AS130" s="1094"/>
      <c r="AT130" s="1095"/>
      <c r="AU130" s="235"/>
      <c r="AV130" s="235"/>
      <c r="AW130" s="235"/>
      <c r="AX130" s="1143" t="s">
        <v>468</v>
      </c>
      <c r="AY130" s="1075"/>
      <c r="AZ130" s="1075"/>
      <c r="BA130" s="1075"/>
      <c r="BB130" s="1075"/>
      <c r="BC130" s="1075"/>
      <c r="BD130" s="1075"/>
      <c r="BE130" s="1076"/>
      <c r="BF130" s="1105">
        <v>127.5</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469</v>
      </c>
      <c r="X131" s="1114"/>
      <c r="Y131" s="1114"/>
      <c r="Z131" s="1115"/>
      <c r="AA131" s="1027">
        <v>5769884</v>
      </c>
      <c r="AB131" s="1028"/>
      <c r="AC131" s="1028"/>
      <c r="AD131" s="1028"/>
      <c r="AE131" s="1029"/>
      <c r="AF131" s="1030">
        <v>5668017</v>
      </c>
      <c r="AG131" s="1028"/>
      <c r="AH131" s="1028"/>
      <c r="AI131" s="1028"/>
      <c r="AJ131" s="1029"/>
      <c r="AK131" s="1030">
        <v>5620949</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470</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471</v>
      </c>
      <c r="W132" s="1131"/>
      <c r="X132" s="1131"/>
      <c r="Y132" s="1131"/>
      <c r="Z132" s="1132"/>
      <c r="AA132" s="1133">
        <v>16.81655992</v>
      </c>
      <c r="AB132" s="1134"/>
      <c r="AC132" s="1134"/>
      <c r="AD132" s="1134"/>
      <c r="AE132" s="1135"/>
      <c r="AF132" s="1136">
        <v>15.92477581</v>
      </c>
      <c r="AG132" s="1134"/>
      <c r="AH132" s="1134"/>
      <c r="AI132" s="1134"/>
      <c r="AJ132" s="1135"/>
      <c r="AK132" s="1136">
        <v>13.967516870000001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472</v>
      </c>
      <c r="W133" s="1138"/>
      <c r="X133" s="1138"/>
      <c r="Y133" s="1138"/>
      <c r="Z133" s="1139"/>
      <c r="AA133" s="1140">
        <v>15.8</v>
      </c>
      <c r="AB133" s="1141"/>
      <c r="AC133" s="1141"/>
      <c r="AD133" s="1141"/>
      <c r="AE133" s="1142"/>
      <c r="AF133" s="1140">
        <v>16.2</v>
      </c>
      <c r="AG133" s="1141"/>
      <c r="AH133" s="1141"/>
      <c r="AI133" s="1141"/>
      <c r="AJ133" s="1142"/>
      <c r="AK133" s="1140">
        <v>15.5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75" zoomScaleNormal="75" zoomScaleSheetLayoutView="9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75" zoomScaleNormal="75"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47" t="s">
        <v>475</v>
      </c>
      <c r="L7" s="254"/>
      <c r="M7" s="255" t="s">
        <v>476</v>
      </c>
      <c r="N7" s="256"/>
    </row>
    <row r="8" spans="1:16">
      <c r="A8" s="248"/>
      <c r="B8" s="244"/>
      <c r="C8" s="244"/>
      <c r="D8" s="244"/>
      <c r="E8" s="244"/>
      <c r="F8" s="244"/>
      <c r="G8" s="257"/>
      <c r="H8" s="258"/>
      <c r="I8" s="258"/>
      <c r="J8" s="259"/>
      <c r="K8" s="1148"/>
      <c r="L8" s="260" t="s">
        <v>477</v>
      </c>
      <c r="M8" s="261" t="s">
        <v>478</v>
      </c>
      <c r="N8" s="262" t="s">
        <v>479</v>
      </c>
    </row>
    <row r="9" spans="1:16">
      <c r="A9" s="248"/>
      <c r="B9" s="244"/>
      <c r="C9" s="244"/>
      <c r="D9" s="244"/>
      <c r="E9" s="244"/>
      <c r="F9" s="244"/>
      <c r="G9" s="1149" t="s">
        <v>480</v>
      </c>
      <c r="H9" s="1150"/>
      <c r="I9" s="1150"/>
      <c r="J9" s="1151"/>
      <c r="K9" s="263">
        <v>1460603</v>
      </c>
      <c r="L9" s="264">
        <v>128869</v>
      </c>
      <c r="M9" s="265">
        <v>92139</v>
      </c>
      <c r="N9" s="266">
        <v>39.9</v>
      </c>
    </row>
    <row r="10" spans="1:16">
      <c r="A10" s="248"/>
      <c r="B10" s="244"/>
      <c r="C10" s="244"/>
      <c r="D10" s="244"/>
      <c r="E10" s="244"/>
      <c r="F10" s="244"/>
      <c r="G10" s="1149" t="s">
        <v>481</v>
      </c>
      <c r="H10" s="1150"/>
      <c r="I10" s="1150"/>
      <c r="J10" s="1151"/>
      <c r="K10" s="267">
        <v>142835</v>
      </c>
      <c r="L10" s="268">
        <v>12602</v>
      </c>
      <c r="M10" s="269">
        <v>9828</v>
      </c>
      <c r="N10" s="270">
        <v>28.2</v>
      </c>
    </row>
    <row r="11" spans="1:16" ht="13.5" customHeight="1">
      <c r="A11" s="248"/>
      <c r="B11" s="244"/>
      <c r="C11" s="244"/>
      <c r="D11" s="244"/>
      <c r="E11" s="244"/>
      <c r="F11" s="244"/>
      <c r="G11" s="1149" t="s">
        <v>482</v>
      </c>
      <c r="H11" s="1150"/>
      <c r="I11" s="1150"/>
      <c r="J11" s="1151"/>
      <c r="K11" s="267">
        <v>314546</v>
      </c>
      <c r="L11" s="268">
        <v>27752</v>
      </c>
      <c r="M11" s="269">
        <v>18164</v>
      </c>
      <c r="N11" s="270">
        <v>52.8</v>
      </c>
    </row>
    <row r="12" spans="1:16" ht="13.5" customHeight="1">
      <c r="A12" s="248"/>
      <c r="B12" s="244"/>
      <c r="C12" s="244"/>
      <c r="D12" s="244"/>
      <c r="E12" s="244"/>
      <c r="F12" s="244"/>
      <c r="G12" s="1149" t="s">
        <v>483</v>
      </c>
      <c r="H12" s="1150"/>
      <c r="I12" s="1150"/>
      <c r="J12" s="1151"/>
      <c r="K12" s="267">
        <v>133085</v>
      </c>
      <c r="L12" s="268">
        <v>11742</v>
      </c>
      <c r="M12" s="269">
        <v>2035</v>
      </c>
      <c r="N12" s="270">
        <v>477</v>
      </c>
    </row>
    <row r="13" spans="1:16" ht="13.5" customHeight="1">
      <c r="A13" s="248"/>
      <c r="B13" s="244"/>
      <c r="C13" s="244"/>
      <c r="D13" s="244"/>
      <c r="E13" s="244"/>
      <c r="F13" s="244"/>
      <c r="G13" s="1149" t="s">
        <v>484</v>
      </c>
      <c r="H13" s="1150"/>
      <c r="I13" s="1150"/>
      <c r="J13" s="1151"/>
      <c r="K13" s="267" t="s">
        <v>485</v>
      </c>
      <c r="L13" s="268" t="s">
        <v>485</v>
      </c>
      <c r="M13" s="269" t="s">
        <v>485</v>
      </c>
      <c r="N13" s="270" t="s">
        <v>485</v>
      </c>
    </row>
    <row r="14" spans="1:16" ht="13.5" customHeight="1">
      <c r="A14" s="248"/>
      <c r="B14" s="244"/>
      <c r="C14" s="244"/>
      <c r="D14" s="244"/>
      <c r="E14" s="244"/>
      <c r="F14" s="244"/>
      <c r="G14" s="1149" t="s">
        <v>486</v>
      </c>
      <c r="H14" s="1150"/>
      <c r="I14" s="1150"/>
      <c r="J14" s="1151"/>
      <c r="K14" s="267">
        <v>157955</v>
      </c>
      <c r="L14" s="268">
        <v>13936</v>
      </c>
      <c r="M14" s="269">
        <v>4628</v>
      </c>
      <c r="N14" s="270">
        <v>201.1</v>
      </c>
    </row>
    <row r="15" spans="1:16" ht="13.5" customHeight="1">
      <c r="A15" s="248"/>
      <c r="B15" s="244"/>
      <c r="C15" s="244"/>
      <c r="D15" s="244"/>
      <c r="E15" s="244"/>
      <c r="F15" s="244"/>
      <c r="G15" s="1149" t="s">
        <v>487</v>
      </c>
      <c r="H15" s="1150"/>
      <c r="I15" s="1150"/>
      <c r="J15" s="1151"/>
      <c r="K15" s="267">
        <v>149737</v>
      </c>
      <c r="L15" s="268">
        <v>13211</v>
      </c>
      <c r="M15" s="269">
        <v>2248</v>
      </c>
      <c r="N15" s="270">
        <v>487.7</v>
      </c>
    </row>
    <row r="16" spans="1:16">
      <c r="A16" s="248"/>
      <c r="B16" s="244"/>
      <c r="C16" s="244"/>
      <c r="D16" s="244"/>
      <c r="E16" s="244"/>
      <c r="F16" s="244"/>
      <c r="G16" s="1152" t="s">
        <v>488</v>
      </c>
      <c r="H16" s="1153"/>
      <c r="I16" s="1153"/>
      <c r="J16" s="1154"/>
      <c r="K16" s="268">
        <v>-144212</v>
      </c>
      <c r="L16" s="268">
        <v>-12724</v>
      </c>
      <c r="M16" s="269">
        <v>-10097</v>
      </c>
      <c r="N16" s="270">
        <v>26</v>
      </c>
    </row>
    <row r="17" spans="1:16">
      <c r="A17" s="248"/>
      <c r="B17" s="244"/>
      <c r="C17" s="244"/>
      <c r="D17" s="244"/>
      <c r="E17" s="244"/>
      <c r="F17" s="244"/>
      <c r="G17" s="1152" t="s">
        <v>168</v>
      </c>
      <c r="H17" s="1153"/>
      <c r="I17" s="1153"/>
      <c r="J17" s="1154"/>
      <c r="K17" s="268">
        <v>2214549</v>
      </c>
      <c r="L17" s="268">
        <v>195390</v>
      </c>
      <c r="M17" s="269">
        <v>118944</v>
      </c>
      <c r="N17" s="270">
        <v>64.3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44" t="s">
        <v>493</v>
      </c>
      <c r="H21" s="1145"/>
      <c r="I21" s="1145"/>
      <c r="J21" s="1146"/>
      <c r="K21" s="280">
        <v>16.23</v>
      </c>
      <c r="L21" s="281">
        <v>10.66</v>
      </c>
      <c r="M21" s="282">
        <v>5.57</v>
      </c>
      <c r="N21" s="249"/>
      <c r="O21" s="283"/>
      <c r="P21" s="279"/>
    </row>
    <row r="22" spans="1:16" s="284" customFormat="1">
      <c r="A22" s="279"/>
      <c r="B22" s="249"/>
      <c r="C22" s="249"/>
      <c r="D22" s="249"/>
      <c r="E22" s="249"/>
      <c r="F22" s="249"/>
      <c r="G22" s="1144" t="s">
        <v>494</v>
      </c>
      <c r="H22" s="1145"/>
      <c r="I22" s="1145"/>
      <c r="J22" s="1146"/>
      <c r="K22" s="285">
        <v>98.7</v>
      </c>
      <c r="L22" s="286">
        <v>95.6</v>
      </c>
      <c r="M22" s="287">
        <v>3.1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47" t="s">
        <v>475</v>
      </c>
      <c r="L30" s="254"/>
      <c r="M30" s="255" t="s">
        <v>476</v>
      </c>
      <c r="N30" s="256"/>
    </row>
    <row r="31" spans="1:16">
      <c r="A31" s="248"/>
      <c r="B31" s="244"/>
      <c r="C31" s="244"/>
      <c r="D31" s="244"/>
      <c r="E31" s="244"/>
      <c r="F31" s="244"/>
      <c r="G31" s="257"/>
      <c r="H31" s="258"/>
      <c r="I31" s="258"/>
      <c r="J31" s="259"/>
      <c r="K31" s="1148"/>
      <c r="L31" s="260" t="s">
        <v>477</v>
      </c>
      <c r="M31" s="261" t="s">
        <v>478</v>
      </c>
      <c r="N31" s="262" t="s">
        <v>479</v>
      </c>
    </row>
    <row r="32" spans="1:16" ht="27" customHeight="1">
      <c r="A32" s="248"/>
      <c r="B32" s="244"/>
      <c r="C32" s="244"/>
      <c r="D32" s="244"/>
      <c r="E32" s="244"/>
      <c r="F32" s="244"/>
      <c r="G32" s="1160" t="s">
        <v>498</v>
      </c>
      <c r="H32" s="1161"/>
      <c r="I32" s="1161"/>
      <c r="J32" s="1162"/>
      <c r="K32" s="294">
        <v>2074640</v>
      </c>
      <c r="L32" s="294">
        <v>183046</v>
      </c>
      <c r="M32" s="295">
        <v>80028</v>
      </c>
      <c r="N32" s="296">
        <v>128.69999999999999</v>
      </c>
    </row>
    <row r="33" spans="1:16" ht="13.5" customHeight="1">
      <c r="A33" s="248"/>
      <c r="B33" s="244"/>
      <c r="C33" s="244"/>
      <c r="D33" s="244"/>
      <c r="E33" s="244"/>
      <c r="F33" s="244"/>
      <c r="G33" s="1160" t="s">
        <v>499</v>
      </c>
      <c r="H33" s="1161"/>
      <c r="I33" s="1161"/>
      <c r="J33" s="1162"/>
      <c r="K33" s="294" t="s">
        <v>485</v>
      </c>
      <c r="L33" s="294" t="s">
        <v>485</v>
      </c>
      <c r="M33" s="295" t="s">
        <v>485</v>
      </c>
      <c r="N33" s="296" t="s">
        <v>485</v>
      </c>
    </row>
    <row r="34" spans="1:16" ht="27" customHeight="1">
      <c r="A34" s="248"/>
      <c r="B34" s="244"/>
      <c r="C34" s="244"/>
      <c r="D34" s="244"/>
      <c r="E34" s="244"/>
      <c r="F34" s="244"/>
      <c r="G34" s="1160" t="s">
        <v>500</v>
      </c>
      <c r="H34" s="1161"/>
      <c r="I34" s="1161"/>
      <c r="J34" s="1162"/>
      <c r="K34" s="294" t="s">
        <v>485</v>
      </c>
      <c r="L34" s="294" t="s">
        <v>485</v>
      </c>
      <c r="M34" s="295" t="s">
        <v>485</v>
      </c>
      <c r="N34" s="296" t="s">
        <v>485</v>
      </c>
    </row>
    <row r="35" spans="1:16" ht="27" customHeight="1">
      <c r="A35" s="248"/>
      <c r="B35" s="244"/>
      <c r="C35" s="244"/>
      <c r="D35" s="244"/>
      <c r="E35" s="244"/>
      <c r="F35" s="244"/>
      <c r="G35" s="1160" t="s">
        <v>501</v>
      </c>
      <c r="H35" s="1161"/>
      <c r="I35" s="1161"/>
      <c r="J35" s="1162"/>
      <c r="K35" s="294">
        <v>663949</v>
      </c>
      <c r="L35" s="294">
        <v>58580</v>
      </c>
      <c r="M35" s="295">
        <v>25974</v>
      </c>
      <c r="N35" s="296">
        <v>125.5</v>
      </c>
    </row>
    <row r="36" spans="1:16" ht="27" customHeight="1">
      <c r="A36" s="248"/>
      <c r="B36" s="244"/>
      <c r="C36" s="244"/>
      <c r="D36" s="244"/>
      <c r="E36" s="244"/>
      <c r="F36" s="244"/>
      <c r="G36" s="1160" t="s">
        <v>502</v>
      </c>
      <c r="H36" s="1161"/>
      <c r="I36" s="1161"/>
      <c r="J36" s="1162"/>
      <c r="K36" s="294">
        <v>85621</v>
      </c>
      <c r="L36" s="294">
        <v>7554</v>
      </c>
      <c r="M36" s="295">
        <v>3122</v>
      </c>
      <c r="N36" s="296">
        <v>142</v>
      </c>
    </row>
    <row r="37" spans="1:16" ht="13.5" customHeight="1">
      <c r="A37" s="248"/>
      <c r="B37" s="244"/>
      <c r="C37" s="244"/>
      <c r="D37" s="244"/>
      <c r="E37" s="244"/>
      <c r="F37" s="244"/>
      <c r="G37" s="1160" t="s">
        <v>503</v>
      </c>
      <c r="H37" s="1161"/>
      <c r="I37" s="1161"/>
      <c r="J37" s="1162"/>
      <c r="K37" s="294">
        <v>5750</v>
      </c>
      <c r="L37" s="294">
        <v>507</v>
      </c>
      <c r="M37" s="295">
        <v>1366</v>
      </c>
      <c r="N37" s="296">
        <v>-62.9</v>
      </c>
    </row>
    <row r="38" spans="1:16" ht="27" customHeight="1">
      <c r="A38" s="248"/>
      <c r="B38" s="244"/>
      <c r="C38" s="244"/>
      <c r="D38" s="244"/>
      <c r="E38" s="244"/>
      <c r="F38" s="244"/>
      <c r="G38" s="1163" t="s">
        <v>504</v>
      </c>
      <c r="H38" s="1164"/>
      <c r="I38" s="1164"/>
      <c r="J38" s="1165"/>
      <c r="K38" s="297">
        <v>372</v>
      </c>
      <c r="L38" s="297">
        <v>33</v>
      </c>
      <c r="M38" s="298">
        <v>23</v>
      </c>
      <c r="N38" s="299">
        <v>43.5</v>
      </c>
      <c r="O38" s="293"/>
    </row>
    <row r="39" spans="1:16">
      <c r="A39" s="248"/>
      <c r="B39" s="244"/>
      <c r="C39" s="244"/>
      <c r="D39" s="244"/>
      <c r="E39" s="244"/>
      <c r="F39" s="244"/>
      <c r="G39" s="1163" t="s">
        <v>505</v>
      </c>
      <c r="H39" s="1164"/>
      <c r="I39" s="1164"/>
      <c r="J39" s="1165"/>
      <c r="K39" s="300">
        <v>-43343</v>
      </c>
      <c r="L39" s="300">
        <v>-3824</v>
      </c>
      <c r="M39" s="301">
        <v>-3584</v>
      </c>
      <c r="N39" s="302">
        <v>6.7</v>
      </c>
      <c r="O39" s="293"/>
    </row>
    <row r="40" spans="1:16" ht="27" customHeight="1">
      <c r="A40" s="248"/>
      <c r="B40" s="244"/>
      <c r="C40" s="244"/>
      <c r="D40" s="244"/>
      <c r="E40" s="244"/>
      <c r="F40" s="244"/>
      <c r="G40" s="1160" t="s">
        <v>506</v>
      </c>
      <c r="H40" s="1161"/>
      <c r="I40" s="1161"/>
      <c r="J40" s="1162"/>
      <c r="K40" s="300">
        <v>-2001882</v>
      </c>
      <c r="L40" s="300">
        <v>-176626</v>
      </c>
      <c r="M40" s="301">
        <v>-73614</v>
      </c>
      <c r="N40" s="302">
        <v>139.9</v>
      </c>
      <c r="O40" s="293"/>
    </row>
    <row r="41" spans="1:16">
      <c r="A41" s="248"/>
      <c r="B41" s="244"/>
      <c r="C41" s="244"/>
      <c r="D41" s="244"/>
      <c r="E41" s="244"/>
      <c r="F41" s="244"/>
      <c r="G41" s="1166" t="s">
        <v>279</v>
      </c>
      <c r="H41" s="1167"/>
      <c r="I41" s="1167"/>
      <c r="J41" s="1168"/>
      <c r="K41" s="294">
        <v>785107</v>
      </c>
      <c r="L41" s="300">
        <v>69270</v>
      </c>
      <c r="M41" s="301">
        <v>33316</v>
      </c>
      <c r="N41" s="302">
        <v>107.9</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55" t="s">
        <v>475</v>
      </c>
      <c r="J49" s="1157" t="s">
        <v>510</v>
      </c>
      <c r="K49" s="1158"/>
      <c r="L49" s="1158"/>
      <c r="M49" s="1158"/>
      <c r="N49" s="1159"/>
    </row>
    <row r="50" spans="1:14">
      <c r="A50" s="248"/>
      <c r="B50" s="244"/>
      <c r="C50" s="244"/>
      <c r="D50" s="244"/>
      <c r="E50" s="244"/>
      <c r="F50" s="244"/>
      <c r="G50" s="312"/>
      <c r="H50" s="313"/>
      <c r="I50" s="1156"/>
      <c r="J50" s="314" t="s">
        <v>511</v>
      </c>
      <c r="K50" s="315" t="s">
        <v>512</v>
      </c>
      <c r="L50" s="316" t="s">
        <v>513</v>
      </c>
      <c r="M50" s="317" t="s">
        <v>514</v>
      </c>
      <c r="N50" s="318" t="s">
        <v>515</v>
      </c>
    </row>
    <row r="51" spans="1:14">
      <c r="A51" s="248"/>
      <c r="B51" s="244"/>
      <c r="C51" s="244"/>
      <c r="D51" s="244"/>
      <c r="E51" s="244"/>
      <c r="F51" s="244"/>
      <c r="G51" s="310" t="s">
        <v>516</v>
      </c>
      <c r="H51" s="311"/>
      <c r="I51" s="319">
        <v>1884363</v>
      </c>
      <c r="J51" s="320">
        <v>159112</v>
      </c>
      <c r="K51" s="321">
        <v>-19.100000000000001</v>
      </c>
      <c r="L51" s="322">
        <v>117242</v>
      </c>
      <c r="M51" s="323">
        <v>-20.7</v>
      </c>
      <c r="N51" s="324">
        <v>1.6</v>
      </c>
    </row>
    <row r="52" spans="1:14">
      <c r="A52" s="248"/>
      <c r="B52" s="244"/>
      <c r="C52" s="244"/>
      <c r="D52" s="244"/>
      <c r="E52" s="244"/>
      <c r="F52" s="244"/>
      <c r="G52" s="325"/>
      <c r="H52" s="326" t="s">
        <v>517</v>
      </c>
      <c r="I52" s="327">
        <v>1022977</v>
      </c>
      <c r="J52" s="328">
        <v>86378</v>
      </c>
      <c r="K52" s="329">
        <v>-22</v>
      </c>
      <c r="L52" s="330">
        <v>59388</v>
      </c>
      <c r="M52" s="331">
        <v>-6.1</v>
      </c>
      <c r="N52" s="332">
        <v>-15.9</v>
      </c>
    </row>
    <row r="53" spans="1:14">
      <c r="A53" s="248"/>
      <c r="B53" s="244"/>
      <c r="C53" s="244"/>
      <c r="D53" s="244"/>
      <c r="E53" s="244"/>
      <c r="F53" s="244"/>
      <c r="G53" s="310" t="s">
        <v>518</v>
      </c>
      <c r="H53" s="311"/>
      <c r="I53" s="319">
        <v>1496925</v>
      </c>
      <c r="J53" s="320">
        <v>127474</v>
      </c>
      <c r="K53" s="321">
        <v>-19.899999999999999</v>
      </c>
      <c r="L53" s="322">
        <v>114097</v>
      </c>
      <c r="M53" s="323">
        <v>-2.7</v>
      </c>
      <c r="N53" s="324">
        <v>-17.2</v>
      </c>
    </row>
    <row r="54" spans="1:14">
      <c r="A54" s="248"/>
      <c r="B54" s="244"/>
      <c r="C54" s="244"/>
      <c r="D54" s="244"/>
      <c r="E54" s="244"/>
      <c r="F54" s="244"/>
      <c r="G54" s="325"/>
      <c r="H54" s="326" t="s">
        <v>517</v>
      </c>
      <c r="I54" s="327">
        <v>697969</v>
      </c>
      <c r="J54" s="328">
        <v>59437</v>
      </c>
      <c r="K54" s="329">
        <v>-31.2</v>
      </c>
      <c r="L54" s="330">
        <v>61630</v>
      </c>
      <c r="M54" s="331">
        <v>3.8</v>
      </c>
      <c r="N54" s="332">
        <v>-35</v>
      </c>
    </row>
    <row r="55" spans="1:14">
      <c r="A55" s="248"/>
      <c r="B55" s="244"/>
      <c r="C55" s="244"/>
      <c r="D55" s="244"/>
      <c r="E55" s="244"/>
      <c r="F55" s="244"/>
      <c r="G55" s="310" t="s">
        <v>519</v>
      </c>
      <c r="H55" s="311"/>
      <c r="I55" s="319">
        <v>1819652</v>
      </c>
      <c r="J55" s="320">
        <v>156368</v>
      </c>
      <c r="K55" s="321">
        <v>22.7</v>
      </c>
      <c r="L55" s="322">
        <v>136577</v>
      </c>
      <c r="M55" s="323">
        <v>19.7</v>
      </c>
      <c r="N55" s="324">
        <v>3</v>
      </c>
    </row>
    <row r="56" spans="1:14">
      <c r="A56" s="248"/>
      <c r="B56" s="244"/>
      <c r="C56" s="244"/>
      <c r="D56" s="244"/>
      <c r="E56" s="244"/>
      <c r="F56" s="244"/>
      <c r="G56" s="325"/>
      <c r="H56" s="326" t="s">
        <v>517</v>
      </c>
      <c r="I56" s="327">
        <v>793890</v>
      </c>
      <c r="J56" s="328">
        <v>68221</v>
      </c>
      <c r="K56" s="329">
        <v>14.8</v>
      </c>
      <c r="L56" s="330">
        <v>59645</v>
      </c>
      <c r="M56" s="331">
        <v>-3.2</v>
      </c>
      <c r="N56" s="332">
        <v>18</v>
      </c>
    </row>
    <row r="57" spans="1:14">
      <c r="A57" s="248"/>
      <c r="B57" s="244"/>
      <c r="C57" s="244"/>
      <c r="D57" s="244"/>
      <c r="E57" s="244"/>
      <c r="F57" s="244"/>
      <c r="G57" s="310" t="s">
        <v>520</v>
      </c>
      <c r="H57" s="311"/>
      <c r="I57" s="319">
        <v>1864805</v>
      </c>
      <c r="J57" s="320">
        <v>162312</v>
      </c>
      <c r="K57" s="321">
        <v>3.8</v>
      </c>
      <c r="L57" s="322">
        <v>132212</v>
      </c>
      <c r="M57" s="323">
        <v>-3.2</v>
      </c>
      <c r="N57" s="324">
        <v>7</v>
      </c>
    </row>
    <row r="58" spans="1:14">
      <c r="A58" s="248"/>
      <c r="B58" s="244"/>
      <c r="C58" s="244"/>
      <c r="D58" s="244"/>
      <c r="E58" s="244"/>
      <c r="F58" s="244"/>
      <c r="G58" s="325"/>
      <c r="H58" s="326" t="s">
        <v>517</v>
      </c>
      <c r="I58" s="327">
        <v>308942</v>
      </c>
      <c r="J58" s="328">
        <v>26890</v>
      </c>
      <c r="K58" s="329">
        <v>-60.6</v>
      </c>
      <c r="L58" s="330">
        <v>67114</v>
      </c>
      <c r="M58" s="331">
        <v>12.5</v>
      </c>
      <c r="N58" s="332">
        <v>-73.099999999999994</v>
      </c>
    </row>
    <row r="59" spans="1:14">
      <c r="A59" s="248"/>
      <c r="B59" s="244"/>
      <c r="C59" s="244"/>
      <c r="D59" s="244"/>
      <c r="E59" s="244"/>
      <c r="F59" s="244"/>
      <c r="G59" s="310" t="s">
        <v>521</v>
      </c>
      <c r="H59" s="311"/>
      <c r="I59" s="319">
        <v>1766136</v>
      </c>
      <c r="J59" s="320">
        <v>155826</v>
      </c>
      <c r="K59" s="321">
        <v>-4</v>
      </c>
      <c r="L59" s="322">
        <v>93741</v>
      </c>
      <c r="M59" s="323">
        <v>-29.1</v>
      </c>
      <c r="N59" s="324">
        <v>25.1</v>
      </c>
    </row>
    <row r="60" spans="1:14">
      <c r="A60" s="248"/>
      <c r="B60" s="244"/>
      <c r="C60" s="244"/>
      <c r="D60" s="244"/>
      <c r="E60" s="244"/>
      <c r="F60" s="244"/>
      <c r="G60" s="325"/>
      <c r="H60" s="326" t="s">
        <v>517</v>
      </c>
      <c r="I60" s="333">
        <v>547833</v>
      </c>
      <c r="J60" s="328">
        <v>48335</v>
      </c>
      <c r="K60" s="329">
        <v>79.8</v>
      </c>
      <c r="L60" s="330">
        <v>46285</v>
      </c>
      <c r="M60" s="331">
        <v>-31</v>
      </c>
      <c r="N60" s="332">
        <v>110.8</v>
      </c>
    </row>
    <row r="61" spans="1:14">
      <c r="A61" s="248"/>
      <c r="B61" s="244"/>
      <c r="C61" s="244"/>
      <c r="D61" s="244"/>
      <c r="E61" s="244"/>
      <c r="F61" s="244"/>
      <c r="G61" s="310" t="s">
        <v>522</v>
      </c>
      <c r="H61" s="334"/>
      <c r="I61" s="335">
        <v>1766376</v>
      </c>
      <c r="J61" s="336">
        <v>152218</v>
      </c>
      <c r="K61" s="337">
        <v>-3.3</v>
      </c>
      <c r="L61" s="338">
        <v>118774</v>
      </c>
      <c r="M61" s="339">
        <v>-7.2</v>
      </c>
      <c r="N61" s="324">
        <v>3.9</v>
      </c>
    </row>
    <row r="62" spans="1:14">
      <c r="A62" s="248"/>
      <c r="B62" s="244"/>
      <c r="C62" s="244"/>
      <c r="D62" s="244"/>
      <c r="E62" s="244"/>
      <c r="F62" s="244"/>
      <c r="G62" s="325"/>
      <c r="H62" s="326" t="s">
        <v>517</v>
      </c>
      <c r="I62" s="327">
        <v>674322</v>
      </c>
      <c r="J62" s="328">
        <v>57852</v>
      </c>
      <c r="K62" s="329">
        <v>-3.8</v>
      </c>
      <c r="L62" s="330">
        <v>58812</v>
      </c>
      <c r="M62" s="331">
        <v>-4.8</v>
      </c>
      <c r="N62" s="332">
        <v>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69" t="s">
        <v>3</v>
      </c>
      <c r="D47" s="1169"/>
      <c r="E47" s="1170"/>
      <c r="F47" s="11">
        <v>5.61</v>
      </c>
      <c r="G47" s="12">
        <v>7.34</v>
      </c>
      <c r="H47" s="12">
        <v>6.7</v>
      </c>
      <c r="I47" s="12">
        <v>4.54</v>
      </c>
      <c r="J47" s="13">
        <v>7.99</v>
      </c>
    </row>
    <row r="48" spans="2:10" ht="57.75" customHeight="1">
      <c r="B48" s="14"/>
      <c r="C48" s="1171" t="s">
        <v>4</v>
      </c>
      <c r="D48" s="1171"/>
      <c r="E48" s="1172"/>
      <c r="F48" s="15">
        <v>1.87</v>
      </c>
      <c r="G48" s="16">
        <v>3.14</v>
      </c>
      <c r="H48" s="16">
        <v>2.88</v>
      </c>
      <c r="I48" s="16">
        <v>7.28</v>
      </c>
      <c r="J48" s="17">
        <v>4.1100000000000003</v>
      </c>
    </row>
    <row r="49" spans="2:10" ht="57.75" customHeight="1" thickBot="1">
      <c r="B49" s="18"/>
      <c r="C49" s="1173" t="s">
        <v>5</v>
      </c>
      <c r="D49" s="1173"/>
      <c r="E49" s="1174"/>
      <c r="F49" s="19" t="s">
        <v>529</v>
      </c>
      <c r="G49" s="20">
        <v>3.06</v>
      </c>
      <c r="H49" s="20" t="s">
        <v>530</v>
      </c>
      <c r="I49" s="20">
        <v>2.15</v>
      </c>
      <c r="J49" s="21">
        <v>2.06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2017-02-28T03:07:38Z</cp:lastPrinted>
  <dcterms:created xsi:type="dcterms:W3CDTF">2017-02-15T21:25:40Z</dcterms:created>
  <dcterms:modified xsi:type="dcterms:W3CDTF">2017-05-19T12:16:34Z</dcterms:modified>
  <cp:category/>
</cp:coreProperties>
</file>