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AM39" i="9"/>
  <c r="U39" i="9"/>
  <c r="C39" i="9"/>
  <c r="AM38" i="9"/>
  <c r="C38" i="9"/>
  <c r="AM37" i="9"/>
  <c r="C37" i="9"/>
  <c r="AM36" i="9"/>
  <c r="C36" i="9"/>
  <c r="AM35" i="9"/>
  <c r="BW34" i="9"/>
  <c r="BW35" i="9" s="1"/>
  <c r="BW36" i="9" s="1"/>
  <c r="BW37" i="9" s="1"/>
  <c r="BW38" i="9" s="1"/>
  <c r="BW39" i="9" s="1"/>
  <c r="C34" i="9"/>
  <c r="CO34" i="9" l="1"/>
  <c r="CO35" i="9" s="1"/>
  <c r="CO36" i="9" s="1"/>
  <c r="CO37" i="9" s="1"/>
  <c r="CO38" i="9" s="1"/>
  <c r="CO39" i="9" s="1"/>
  <c r="CO40" i="9" s="1"/>
  <c r="CO41" i="9" s="1"/>
  <c r="CO42" i="9" s="1"/>
  <c r="CO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c r="BE34" i="9" s="1"/>
  <c r="BE35" i="9" s="1"/>
  <c r="BE36" i="9" s="1"/>
  <c r="BE37" i="9" s="1"/>
  <c r="BE38" i="9" s="1"/>
  <c r="BE39" i="9" s="1"/>
  <c r="BE40" i="9" s="1"/>
</calcChain>
</file>

<file path=xl/sharedStrings.xml><?xml version="1.0" encoding="utf-8"?>
<sst xmlns="http://schemas.openxmlformats.org/spreadsheetml/2006/main" count="1056" uniqueCount="576">
  <si>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</si>
  <si>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</si>
  <si>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</si>
  <si>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</si>
  <si>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</si>
  <si>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</si>
  <si>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</si>
  <si>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</si>
  <si>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</si>
  <si>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</si>
  <si>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</si>
  <si>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</si>
  <si>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</si>
  <si>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</si>
  <si>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</si>
  <si>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</si>
  <si>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</si>
  <si>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</si>
  <si>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</si>
  <si>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</si>
  <si>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</si>
  <si>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</si>
  <si>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</si>
  <si>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</si>
  <si>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</si>
  <si>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</si>
  <si>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</si>
  <si>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</si>
  <si>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</si>
  <si>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</si>
  <si>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</si>
  <si>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</si>
  <si>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</si>
  <si>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</si>
  <si>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</si>
  <si>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</si>
  <si>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</si>
  <si>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</si>
  <si>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</si>
  <si>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</si>
  <si>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</si>
  <si>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</si>
  <si>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</si>
  <si>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</si>
  <si>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</si>
  <si>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</si>
  <si>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</si>
  <si>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</si>
  <si>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</si>
  <si>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</si>
  <si>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</si>
  <si>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</si>
  <si>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</si>
  <si>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</si>
  <si>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</si>
  <si>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</si>
  <si>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</si>
  <si>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</si>
  <si>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</si>
  <si>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</si>
  <si>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</si>
  <si>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</si>
  <si>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</si>
  <si>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</si>
  <si>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</si>
  <si>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</si>
  <si>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</si>
  <si>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</si>
  <si>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</si>
  <si>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</si>
  <si>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</si>
  <si>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</si>
  <si>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</si>
  <si>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</si>
  <si>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</si>
  <si>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</si>
  <si>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</si>
  <si>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</si>
  <si>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</si>
  <si>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</si>
  <si>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</si>
  <si>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</si>
  <si>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</si>
  <si>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</si>
  <si>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</si>
  <si>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</si>
  <si>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</si>
  <si>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</si>
  <si>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</si>
  <si>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</si>
  <si>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</si>
  <si>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</si>
  <si>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</si>
  <si>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</si>
  <si>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</si>
  <si>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</si>
  <si>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</si>
  <si>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</si>
  <si>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</si>
  <si>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</si>
  <si>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</si>
  <si>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</si>
  <si>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</si>
  <si>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</si>
  <si>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</si>
  <si>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</si>
  <si>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</si>
  <si>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</si>
  <si>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</si>
  <si>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</si>
  <si>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</si>
  <si>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</si>
  <si>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</si>
  <si>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</si>
  <si>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</si>
  <si>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</si>
  <si>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</si>
  <si>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</si>
  <si>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</si>
  <si>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</si>
  <si>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</si>
  <si>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</si>
  <si>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</si>
  <si>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</si>
  <si>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</si>
  <si>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</si>
  <si>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</si>
  <si>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</si>
  <si>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</si>
  <si>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</si>
  <si>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</si>
  <si>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</si>
  <si>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</si>
  <si>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</si>
  <si>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</si>
  <si>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</si>
  <si>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</si>
  <si>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</si>
  <si>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</si>
  <si>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</si>
  <si>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</si>
  <si>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</si>
  <si>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</si>
  <si>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</si>
  <si>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</si>
  <si>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</si>
  <si>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</si>
  <si>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</si>
  <si>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</si>
  <si>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</si>
  <si>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</si>
  <si>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</si>
  <si>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</si>
  <si>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</si>
  <si>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</si>
  <si>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</si>
  <si>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</si>
  <si>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</si>
  <si>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</si>
  <si>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</si>
  <si>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</si>
  <si>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</si>
  <si>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</si>
  <si>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</si>
  <si>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</si>
  <si>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</si>
  <si>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</si>
  <si>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</si>
  <si>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</si>
  <si>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</si>
  <si>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</si>
  <si>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</si>
  <si>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</si>
  <si>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</si>
  <si>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</si>
  <si>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</si>
  <si>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</si>
  <si>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</si>
  <si>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</si>
  <si>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</si>
  <si>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</si>
  <si>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</si>
  <si>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</si>
  <si>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</si>
  <si>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</si>
  <si>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</si>
  <si>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</si>
  <si>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</si>
  <si>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</si>
  <si>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</si>
  <si>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</si>
  <si>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</si>
  <si>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</si>
  <si>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</si>
  <si>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</si>
  <si>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</si>
  <si>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島根県奥出雲町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</si>
  <si>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</si>
  <si>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</si>
  <si>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</si>
  <si>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</si>
  <si>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</si>
  <si>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</si>
  <si>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</si>
  <si>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</si>
  <si>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</si>
  <si>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</si>
  <si>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</si>
  <si>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</si>
  <si>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</si>
  <si>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</si>
  <si>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</si>
  <si>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</si>
  <si>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</si>
  <si>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</si>
  <si>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</si>
  <si>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</si>
  <si>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</si>
  <si>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</si>
  <si>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</si>
  <si>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</si>
  <si>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</si>
  <si>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</si>
  <si>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</si>
  <si>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</si>
  <si>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</si>
  <si>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</si>
  <si>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</si>
  <si>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</si>
  <si>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</si>
  <si>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</si>
  <si>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</si>
  <si>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</si>
  <si>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</si>
  <si>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</si>
  <si>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</si>
  <si>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</si>
  <si>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</si>
  <si>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</si>
  <si>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</si>
  <si>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</si>
  <si>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</si>
  <si>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</si>
  <si>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</si>
  <si>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</si>
  <si>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</si>
  <si>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</si>
  <si>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</si>
  <si>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</si>
  <si>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</si>
  <si>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</si>
  <si>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</si>
  <si>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</si>
  <si>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</si>
  <si>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</si>
  <si>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</si>
  <si>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</si>
  <si>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</si>
  <si>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</si>
  <si>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</si>
  <si>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</si>
  <si>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</si>
  <si>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</si>
  <si>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</si>
  <si>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</si>
  <si>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</si>
  <si>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</si>
  <si>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</si>
  <si>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</si>
  <si>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</si>
  <si>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</si>
  <si>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</si>
  <si>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</si>
  <si>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</si>
  <si>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</si>
  <si>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</si>
  <si>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</si>
  <si>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</si>
  <si>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</si>
  <si>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</si>
  <si>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</si>
  <si>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</si>
  <si>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</si>
  <si>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</si>
  <si>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</si>
  <si>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</si>
  <si>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</si>
  <si>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</si>
  <si>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</si>
  <si>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</si>
  <si>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</si>
  <si>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</si>
  <si>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</si>
  <si>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</si>
  <si>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</si>
  <si>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</si>
  <si>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</si>
  <si>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</si>
  <si>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</si>
  <si>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</si>
  <si>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</si>
  <si>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</si>
  <si>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</si>
  <si>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</si>
  <si>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</si>
  <si>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</si>
  <si>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</si>
  <si>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</si>
  <si>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</si>
  <si>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</si>
  <si>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</si>
  <si>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</si>
  <si>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</si>
  <si>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</si>
  <si>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</si>
  <si>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</si>
  <si>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</si>
  <si>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</si>
  <si>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</si>
  <si>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</si>
  <si>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</si>
  <si>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</si>
  <si>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</si>
  <si>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</si>
  <si>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</si>
  <si>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</si>
  <si>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</si>
  <si>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</si>
  <si>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</si>
  <si>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</si>
  <si>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</si>
  <si>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</si>
  <si>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</si>
  <si>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</si>
  <si>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</si>
  <si>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</si>
  <si>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</si>
  <si>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</si>
  <si>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</si>
  <si>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</si>
  <si>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</si>
  <si>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</si>
  <si>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</si>
  <si>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</si>
  <si>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</si>
  <si>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</si>
  <si>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島根県奥出雲町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</si>
  <si>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</si>
  <si>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</si>
  <si>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</si>
  <si>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</si>
  <si>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</si>
  <si>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</si>
  <si>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</si>
  <si>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</si>
  <si>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</si>
  <si>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</si>
  <si>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</si>
  <si>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</si>
  <si>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</si>
  <si>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</si>
  <si>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</si>
  <si>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</si>
  <si>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</si>
  <si>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</si>
  <si>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</si>
  <si>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</si>
  <si>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</si>
  <si>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</si>
  <si>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</si>
  <si>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</si>
  <si>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</si>
  <si>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</si>
  <si>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</si>
  <si>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</si>
  <si>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</si>
  <si>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</si>
  <si>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</si>
  <si>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</si>
  <si>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</si>
  <si>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</si>
  <si>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</si>
  <si>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</si>
  <si>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</si>
  <si>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介護サービス事業特別会計</t>
    <phoneticPr fontId="5"/>
  </si>
  <si>
    <t>訪問看護ステーション事業特別会計</t>
    <phoneticPr fontId="5"/>
  </si>
  <si>
    <t>奥出雲病院事業特別会計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</si>
  <si>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</si>
  <si>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</si>
  <si>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</si>
  <si>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</si>
  <si>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</si>
  <si>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合併処理浄化槽事業特別会計</t>
    <phoneticPr fontId="5"/>
  </si>
  <si>
    <t>三井野原スキーリフト事業特別会計</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</si>
  <si>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</si>
  <si>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</si>
  <si>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</si>
  <si>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</si>
  <si>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</si>
  <si>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</si>
  <si>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</si>
  <si>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</si>
  <si>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</si>
  <si>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</si>
  <si>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</si>
  <si>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</si>
  <si>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</si>
  <si>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</si>
  <si>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</si>
  <si>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</si>
  <si>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</si>
  <si>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</si>
  <si>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</si>
  <si>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</si>
  <si>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</si>
  <si>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</si>
  <si>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</si>
  <si>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</si>
  <si>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</si>
  <si>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</si>
  <si>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</si>
  <si>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</si>
  <si>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</si>
  <si>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</si>
  <si>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</si>
  <si>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</si>
  <si>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</si>
  <si>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</si>
  <si>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</si>
  <si>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</si>
  <si>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</si>
  <si>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</si>
  <si>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</si>
  <si>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</si>
  <si>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</si>
  <si>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</si>
  <si>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</si>
  <si>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</si>
  <si>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</si>
  <si>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</si>
  <si>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</si>
  <si>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</si>
  <si>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</si>
  <si>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</si>
  <si>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</si>
  <si>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</si>
  <si>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</si>
  <si>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</si>
  <si>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</si>
  <si>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</si>
  <si>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</si>
  <si>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</si>
  <si>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</si>
  <si>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</si>
  <si>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</si>
  <si>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</si>
  <si>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</si>
  <si>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</si>
  <si>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</si>
  <si>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</si>
  <si>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</si>
  <si>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</si>
  <si>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</si>
  <si>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</si>
  <si>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</si>
  <si>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</si>
  <si>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</si>
  <si>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</si>
  <si>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</si>
  <si>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</si>
  <si>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</si>
  <si>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</si>
  <si>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</si>
  <si>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</si>
  <si>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</si>
  <si>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</si>
  <si>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</si>
  <si>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</si>
  <si>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</si>
  <si>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</si>
  <si>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</si>
  <si>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</si>
  <si>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</si>
  <si>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</si>
  <si>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</si>
  <si>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</si>
  <si>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</si>
  <si>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</si>
  <si>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</si>
  <si>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</si>
  <si>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</si>
  <si>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</si>
  <si>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</si>
  <si>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</si>
  <si>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</si>
  <si>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</si>
  <si>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</si>
  <si>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</si>
  <si>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</si>
  <si>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</si>
  <si>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</si>
  <si>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</si>
  <si>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</si>
  <si>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</si>
  <si>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</si>
  <si>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</si>
  <si>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</si>
  <si>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</si>
  <si>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</si>
  <si>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</si>
  <si>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</si>
  <si>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</si>
  <si>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</si>
  <si>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</si>
  <si>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</si>
  <si>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</si>
  <si>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</si>
  <si>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</si>
  <si>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</si>
  <si>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</si>
  <si>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</si>
  <si>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</si>
  <si>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</si>
  <si>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</si>
  <si>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</si>
  <si>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</si>
  <si>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</si>
  <si>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</si>
  <si>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</si>
  <si>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奥出雲病院事業特別会計</t>
  </si>
  <si>
    <t>一般会計</t>
  </si>
  <si>
    <t>国民健康保険事業特別会計</t>
  </si>
  <si>
    <t>後期高齢者医療保険事業特別会計</t>
  </si>
  <si>
    <t>仁多発電事業特別会計</t>
  </si>
  <si>
    <t>簡易水道事業特別会計</t>
  </si>
  <si>
    <t>国営農地開発事業特別会計</t>
  </si>
  <si>
    <t>訪問看護ステーション事業特別会計</t>
  </si>
  <si>
    <t>その他会計（赤字）</t>
  </si>
  <si>
    <t>その他会計（黒字）</t>
  </si>
  <si>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</si>
  <si>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</si>
  <si>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</si>
  <si>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</si>
  <si>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</si>
  <si>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4">
      <t>オクイズモチョウ</t>
    </rPh>
    <rPh sb="4" eb="6">
      <t>トチ</t>
    </rPh>
    <rPh sb="6" eb="8">
      <t>カイハツ</t>
    </rPh>
    <rPh sb="8" eb="10">
      <t>コウシャ</t>
    </rPh>
    <phoneticPr fontId="2"/>
  </si>
  <si>
    <t>奥出雲町農業公社</t>
    <rPh sb="0" eb="4">
      <t>オクイズモチョウ</t>
    </rPh>
    <rPh sb="4" eb="6">
      <t>ノウギョウ</t>
    </rPh>
    <rPh sb="6" eb="8">
      <t>コウシャ</t>
    </rPh>
    <phoneticPr fontId="2"/>
  </si>
  <si>
    <t>道の駅おろちループ</t>
    <rPh sb="0" eb="1">
      <t>ミチ</t>
    </rPh>
    <rPh sb="2" eb="3">
      <t>エキ</t>
    </rPh>
    <phoneticPr fontId="2"/>
  </si>
  <si>
    <t>舞茸奥出雲</t>
    <rPh sb="0" eb="2">
      <t>マイタケ</t>
    </rPh>
    <rPh sb="2" eb="5">
      <t>オクイズモ</t>
    </rPh>
    <phoneticPr fontId="2"/>
  </si>
  <si>
    <t>奥出雲酒造</t>
    <rPh sb="0" eb="3">
      <t>オクイズモ</t>
    </rPh>
    <rPh sb="3" eb="5">
      <t>シュゾウ</t>
    </rPh>
    <phoneticPr fontId="2"/>
  </si>
  <si>
    <t>島根県住宅供給公社</t>
    <rPh sb="0" eb="3">
      <t>シマネケン</t>
    </rPh>
    <rPh sb="3" eb="5">
      <t>ジュウタク</t>
    </rPh>
    <rPh sb="5" eb="7">
      <t>キョウキュウ</t>
    </rPh>
    <rPh sb="7" eb="9">
      <t>コウシャ</t>
    </rPh>
    <phoneticPr fontId="2"/>
  </si>
  <si>
    <t>-</t>
    <phoneticPr fontId="2"/>
  </si>
  <si>
    <t>-</t>
    <phoneticPr fontId="2"/>
  </si>
  <si>
    <t>-</t>
    <phoneticPr fontId="2"/>
  </si>
  <si>
    <t>-</t>
    <phoneticPr fontId="2"/>
  </si>
  <si>
    <t>○</t>
    <phoneticPr fontId="2"/>
  </si>
  <si>
    <t>○</t>
    <phoneticPr fontId="2"/>
  </si>
  <si>
    <t>島根県市町村総合事務組合（普通）</t>
    <rPh sb="0" eb="3">
      <t>シマネケン</t>
    </rPh>
    <rPh sb="3" eb="6">
      <t>シチョウソン</t>
    </rPh>
    <rPh sb="6" eb="8">
      <t>ソウゴウ</t>
    </rPh>
    <rPh sb="8" eb="10">
      <t>ジム</t>
    </rPh>
    <rPh sb="10" eb="12">
      <t>クミアイ</t>
    </rPh>
    <rPh sb="13" eb="15">
      <t>フツウ</t>
    </rPh>
    <phoneticPr fontId="2"/>
  </si>
  <si>
    <t>雲南広域連合（普通）</t>
    <rPh sb="0" eb="2">
      <t>ウンナン</t>
    </rPh>
    <rPh sb="2" eb="4">
      <t>コウイキ</t>
    </rPh>
    <rPh sb="4" eb="6">
      <t>レンゴウ</t>
    </rPh>
    <rPh sb="7" eb="9">
      <t>フツウ</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</si>
  <si>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</si>
  <si>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</si>
  <si>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</si>
  <si>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</si>
  <si>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</si>
  <si>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</si>
  <si>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</si>
  <si>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</si>
  <si>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</si>
  <si>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</si>
  <si>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</si>
  <si>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</si>
  <si>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</si>
  <si>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</si>
  <si>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</si>
  <si>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</si>
  <si>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</si>
  <si>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繰上償還の実施などにより毎年着実に改善しているが、類似団体と比較すると依然として高水準にある。
　今後は、交付税合併算定替の縮減期間にあることもあり、計画的な繰上償還と新規起債発行の抑制により、将来負担及び公債費の適正化を図りたい。
　また、H28年度決算から三セク等への短期貸付が将来負担比率に参入されることを踏まえ、三セク等への経営指導・助言等を行い財政状況の健全化に努める。</t>
    <rPh sb="1" eb="3">
      <t>クリアゲ</t>
    </rPh>
    <rPh sb="3" eb="5">
      <t>ショウカン</t>
    </rPh>
    <rPh sb="6" eb="8">
      <t>ジッシ</t>
    </rPh>
    <rPh sb="13" eb="15">
      <t>マイトシ</t>
    </rPh>
    <rPh sb="15" eb="17">
      <t>チャクジツ</t>
    </rPh>
    <rPh sb="18" eb="20">
      <t>カイゼン</t>
    </rPh>
    <rPh sb="26" eb="28">
      <t>ルイジ</t>
    </rPh>
    <rPh sb="28" eb="30">
      <t>ダンタイ</t>
    </rPh>
    <rPh sb="31" eb="33">
      <t>ヒカク</t>
    </rPh>
    <rPh sb="36" eb="38">
      <t>イゼン</t>
    </rPh>
    <rPh sb="41" eb="44">
      <t>コウスイジュン</t>
    </rPh>
    <rPh sb="50" eb="52">
      <t>コンゴ</t>
    </rPh>
    <rPh sb="54" eb="57">
      <t>コウフゼイ</t>
    </rPh>
    <rPh sb="57" eb="59">
      <t>ガッペイ</t>
    </rPh>
    <rPh sb="59" eb="61">
      <t>サンテイ</t>
    </rPh>
    <rPh sb="61" eb="62">
      <t>カ</t>
    </rPh>
    <rPh sb="63" eb="65">
      <t>シュクゲン</t>
    </rPh>
    <rPh sb="65" eb="67">
      <t>キカン</t>
    </rPh>
    <rPh sb="76" eb="79">
      <t>ケイカクテキ</t>
    </rPh>
    <rPh sb="80" eb="82">
      <t>クリアゲ</t>
    </rPh>
    <rPh sb="82" eb="84">
      <t>ショウカン</t>
    </rPh>
    <rPh sb="85" eb="87">
      <t>シンキ</t>
    </rPh>
    <rPh sb="87" eb="89">
      <t>キサイ</t>
    </rPh>
    <rPh sb="89" eb="91">
      <t>ハッコウ</t>
    </rPh>
    <rPh sb="92" eb="94">
      <t>ヨクセイ</t>
    </rPh>
    <rPh sb="98" eb="100">
      <t>ショウライ</t>
    </rPh>
    <rPh sb="100" eb="102">
      <t>フタン</t>
    </rPh>
    <rPh sb="102" eb="103">
      <t>オヨ</t>
    </rPh>
    <rPh sb="104" eb="107">
      <t>コウサイヒ</t>
    </rPh>
    <rPh sb="108" eb="111">
      <t>テキセイカ</t>
    </rPh>
    <rPh sb="112" eb="113">
      <t>ハカ</t>
    </rPh>
    <rPh sb="125" eb="127">
      <t>ネンド</t>
    </rPh>
    <rPh sb="127" eb="129">
      <t>ケッサン</t>
    </rPh>
    <rPh sb="131" eb="132">
      <t>サン</t>
    </rPh>
    <rPh sb="134" eb="135">
      <t>トウ</t>
    </rPh>
    <rPh sb="137" eb="139">
      <t>タンキ</t>
    </rPh>
    <rPh sb="139" eb="141">
      <t>カシツケ</t>
    </rPh>
    <rPh sb="142" eb="144">
      <t>ショウライ</t>
    </rPh>
    <rPh sb="144" eb="146">
      <t>フタン</t>
    </rPh>
    <rPh sb="146" eb="148">
      <t>ヒリツ</t>
    </rPh>
    <rPh sb="149" eb="151">
      <t>サンニュウ</t>
    </rPh>
    <rPh sb="157" eb="158">
      <t>フ</t>
    </rPh>
    <rPh sb="161" eb="162">
      <t>サン</t>
    </rPh>
    <rPh sb="164" eb="165">
      <t>トウ</t>
    </rPh>
    <rPh sb="167" eb="169">
      <t>ケイエイ</t>
    </rPh>
    <rPh sb="169" eb="171">
      <t>シドウ</t>
    </rPh>
    <rPh sb="172" eb="175">
      <t>ジョゲントウ</t>
    </rPh>
    <rPh sb="176" eb="177">
      <t>オコナ</t>
    </rPh>
    <rPh sb="178" eb="180">
      <t>ザイセイ</t>
    </rPh>
    <rPh sb="180" eb="182">
      <t>ジョウキョウ</t>
    </rPh>
    <rPh sb="183" eb="186">
      <t>ケンゼンカ</t>
    </rPh>
    <rPh sb="187" eb="188">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</si>
</sst>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227913</c:v>
                </c:pt>
                <c:pt idx="1">
                  <c:v>185759</c:v>
                </c:pt>
                <c:pt idx="2">
                  <c:v>202506</c:v>
                </c:pt>
                <c:pt idx="3">
                  <c:v>155408</c:v>
                </c:pt>
                <c:pt idx="4">
                  <c:v>191293</c:v>
                </c:pt>
              </c:numCache>
            </c:numRef>
          </c:val>
          <c:smooth val="0"/>
        </c:ser>
        <c:dLbls>
          <c:showLegendKey val="0"/>
          <c:showVal val="0"/>
          <c:showCatName val="0"/>
          <c:showSerName val="0"/>
          <c:showPercent val="0"/>
          <c:showBubbleSize val="0"/>
        </c:dLbls>
        <c:marker val="1"/>
        <c:smooth val="0"/>
        <c:axId val="134403200"/>
        <c:axId val="134405120"/>
      </c:lineChart>
      <c:catAx>
        <c:axId val="13440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05120"/>
        <c:crosses val="autoZero"/>
        <c:auto val="1"/>
        <c:lblAlgn val="ctr"/>
        <c:lblOffset val="100"/>
        <c:tickLblSkip val="1"/>
        <c:tickMarkSkip val="1"/>
        <c:noMultiLvlLbl val="0"/>
      </c:catAx>
      <c:valAx>
        <c:axId val="134405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0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2.52</c:v>
                </c:pt>
                <c:pt idx="1">
                  <c:v>2.0099999999999998</c:v>
                </c:pt>
                <c:pt idx="2">
                  <c:v>2.93</c:v>
                </c:pt>
                <c:pt idx="3">
                  <c:v>2.2400000000000002</c:v>
                </c:pt>
                <c:pt idx="4">
                  <c:v>2.2200000000000002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11.75</c:v>
                </c:pt>
                <c:pt idx="1">
                  <c:v>11.75</c:v>
                </c:pt>
                <c:pt idx="2">
                  <c:v>11.89</c:v>
                </c:pt>
                <c:pt idx="3">
                  <c:v>12</c:v>
                </c:pt>
                <c:pt idx="4">
                  <c:v>11.85</c:v>
                </c:pt>
              </c:numCache>
            </c:numRef>
          </c:val>
        </c:ser>
        <c:dLbls>
          <c:showLegendKey val="0"/>
          <c:showVal val="0"/>
          <c:showCatName val="0"/>
          <c:showSerName val="0"/>
          <c:showPercent val="0"/>
          <c:showBubbleSize val="0"/>
        </c:dLbls>
        <c:gapWidth val="250"/>
        <c:overlap val="100"/>
        <c:axId val="143423744"/>
        <c:axId val="14575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7.08</c:v>
                </c:pt>
                <c:pt idx="1">
                  <c:v>7.39</c:v>
                </c:pt>
                <c:pt idx="2">
                  <c:v>9.15</c:v>
                </c:pt>
                <c:pt idx="3">
                  <c:v>7.51</c:v>
                </c:pt>
                <c:pt idx="4">
                  <c:v>7.62</c:v>
                </c:pt>
              </c:numCache>
            </c:numRef>
          </c:val>
          <c:smooth val="0"/>
        </c:ser>
        <c:dLbls>
          <c:showLegendKey val="0"/>
          <c:showVal val="0"/>
          <c:showCatName val="0"/>
          <c:showSerName val="0"/>
          <c:showPercent val="0"/>
          <c:showBubbleSize val="0"/>
        </c:dLbls>
        <c:marker val="1"/>
        <c:smooth val="0"/>
        <c:axId val="143423744"/>
        <c:axId val="145756544"/>
      </c:lineChart>
      <c:catAx>
        <c:axId val="14342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756544"/>
        <c:crosses val="autoZero"/>
        <c:auto val="1"/>
        <c:lblAlgn val="ctr"/>
        <c:lblOffset val="100"/>
        <c:tickLblSkip val="1"/>
        <c:tickMarkSkip val="1"/>
        <c:noMultiLvlLbl val="0"/>
      </c:catAx>
      <c:valAx>
        <c:axId val="14575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2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0.02</c:v>
                </c:pt>
                <c:pt idx="4">
                  <c:v>#N/A</c:v>
                </c:pt>
                <c:pt idx="5">
                  <c:v>0.02</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国営農地開発事業特別会計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0.2</c:v>
                </c:pt>
                <c:pt idx="6">
                  <c:v>#N/A</c:v>
                </c:pt>
                <c:pt idx="7">
                  <c:v>0.01</c:v>
                </c:pt>
                <c:pt idx="8">
                  <c:v>#N/A</c:v>
                </c:pt>
                <c:pt idx="9">
                  <c:v>0.02</c:v>
                </c:pt>
              </c:numCache>
            </c:numRef>
          </c:val>
        </c:ser>
        <c:ser>
          <c:idx val="5"/>
          <c:order val="5"/>
          <c:tx>
            <c:strRef>
              <c:f>データシート!$A$32</c:f>
              <c:strCache>
                <c:ptCount val="1"/>
                <c:pt idx="0">
                  <c:v>仁多発電事業特別会計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0.02</c:v>
                </c:pt>
                <c:pt idx="4">
                  <c:v>#N/A</c:v>
                </c:pt>
                <c:pt idx="5">
                  <c:v>0.01</c:v>
                </c:pt>
                <c:pt idx="6">
                  <c:v>#N/A</c:v>
                </c:pt>
                <c:pt idx="7">
                  <c:v>0</c:v>
                </c:pt>
                <c:pt idx="8">
                  <c:v>#N/A</c:v>
                </c:pt>
                <c:pt idx="9">
                  <c:v>0.03</c:v>
                </c:pt>
              </c:numCache>
            </c:numRef>
          </c:val>
        </c:ser>
        <c:ser>
          <c:idx val="6"/>
          <c:order val="6"/>
          <c:tx>
            <c:strRef>
              <c:f>データシート!$A$33</c:f>
              <c:strCache>
                <c:ptCount val="1"/>
                <c:pt idx="0">
                  <c:v>後期高齢者医療保険事業特別会計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0.03</c:v>
                </c:pt>
                <c:pt idx="4">
                  <c:v>#N/A</c:v>
                </c:pt>
                <c:pt idx="5">
                  <c:v>0.03</c:v>
                </c:pt>
                <c:pt idx="6">
                  <c:v>#N/A</c:v>
                </c:pt>
                <c:pt idx="7">
                  <c:v>0.03</c:v>
                </c:pt>
                <c:pt idx="8">
                  <c:v>#N/A</c:v>
                </c:pt>
                <c:pt idx="9">
                  <c:v>0.04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0.06</c:v>
                </c:pt>
                <c:pt idx="4">
                  <c:v>#N/A</c:v>
                </c:pt>
                <c:pt idx="5">
                  <c:v>0.02</c:v>
                </c:pt>
                <c:pt idx="6">
                  <c:v>#N/A</c:v>
                </c:pt>
                <c:pt idx="7">
                  <c:v>0.03</c:v>
                </c:pt>
                <c:pt idx="8">
                  <c:v>#N/A</c:v>
                </c:pt>
                <c:pt idx="9">
                  <c:v>0.16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c:v>
                </c:pt>
                <c:pt idx="2">
                  <c:v>#N/A</c:v>
                </c:pt>
                <c:pt idx="3">
                  <c:v>2.0099999999999998</c:v>
                </c:pt>
                <c:pt idx="4">
                  <c:v>#N/A</c:v>
                </c:pt>
                <c:pt idx="5">
                  <c:v>2.89</c:v>
                </c:pt>
                <c:pt idx="6">
                  <c:v>#N/A</c:v>
                </c:pt>
                <c:pt idx="7">
                  <c:v>2.2200000000000002</c:v>
                </c:pt>
                <c:pt idx="8">
                  <c:v>#N/A</c:v>
                </c:pt>
                <c:pt idx="9">
                  <c:v>2.2000000000000002</c:v>
                </c:pt>
              </c:numCache>
            </c:numRef>
          </c:val>
        </c:ser>
        <c:ser>
          <c:idx val="9"/>
          <c:order val="9"/>
          <c:tx>
            <c:strRef>
              <c:f>データシート!$A$36</c:f>
              <c:strCache>
                <c:ptCount val="1"/>
                <c:pt idx="0">
                  <c:v>奥出雲病院事業特別会計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6.24</c:v>
                </c:pt>
                <c:pt idx="2">
                  <c:v>#N/A</c:v>
                </c:pt>
                <c:pt idx="3">
                  <c:v>4.6500000000000004</c:v>
                </c:pt>
                <c:pt idx="4">
                  <c:v>#N/A</c:v>
                </c:pt>
                <c:pt idx="5">
                  <c:v>4.4000000000000004</c:v>
                </c:pt>
                <c:pt idx="6">
                  <c:v>#N/A</c:v>
                </c:pt>
                <c:pt idx="7">
                  <c:v>4.9400000000000004</c:v>
                </c:pt>
                <c:pt idx="8">
                  <c:v>#N/A</c:v>
                </c:pt>
                <c:pt idx="9">
                  <c:v>4.1399999999999997</c:v>
                </c:pt>
              </c:numCache>
            </c:numRef>
          </c:val>
        </c:ser>
        <c:dLbls>
          <c:showLegendKey val="0"/>
          <c:showVal val="0"/>
          <c:showCatName val="0"/>
          <c:showSerName val="0"/>
          <c:showPercent val="0"/>
          <c:showBubbleSize val="0"/>
        </c:dLbls>
        <c:gapWidth val="150"/>
        <c:overlap val="100"/>
        <c:axId val="129531904"/>
        <c:axId val="129533440"/>
      </c:barChart>
      <c:catAx>
        <c:axId val="12953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533440"/>
        <c:crosses val="autoZero"/>
        <c:auto val="1"/>
        <c:lblAlgn val="ctr"/>
        <c:lblOffset val="100"/>
        <c:tickLblSkip val="1"/>
        <c:tickMarkSkip val="1"/>
        <c:noMultiLvlLbl val="0"/>
      </c:catAx>
      <c:valAx>
        <c:axId val="12953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3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2893</c:v>
                </c:pt>
                <c:pt idx="5">
                  <c:v>2985</c:v>
                </c:pt>
                <c:pt idx="8">
                  <c:v>2844</c:v>
                </c:pt>
                <c:pt idx="11">
                  <c:v>2917</c:v>
                </c:pt>
                <c:pt idx="14">
                  <c:v>2965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62</c:v>
                </c:pt>
                <c:pt idx="3">
                  <c:v>77</c:v>
                </c:pt>
                <c:pt idx="6">
                  <c:v>74</c:v>
                </c:pt>
                <c:pt idx="9">
                  <c:v>25</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19</c:v>
                </c:pt>
                <c:pt idx="6">
                  <c:v>19</c:v>
                </c:pt>
                <c:pt idx="9">
                  <c:v>21</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999</c:v>
                </c:pt>
                <c:pt idx="3">
                  <c:v>995</c:v>
                </c:pt>
                <c:pt idx="6">
                  <c:v>986</c:v>
                </c:pt>
                <c:pt idx="9">
                  <c:v>983</c:v>
                </c:pt>
                <c:pt idx="12">
                  <c:v>1037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2857</c:v>
                </c:pt>
                <c:pt idx="3">
                  <c:v>2759</c:v>
                </c:pt>
                <c:pt idx="6">
                  <c:v>2676</c:v>
                </c:pt>
                <c:pt idx="9">
                  <c:v>2649</c:v>
                </c:pt>
                <c:pt idx="12">
                  <c:v>2627</c:v>
                </c:pt>
              </c:numCache>
            </c:numRef>
          </c:val>
        </c:ser>
        <c:dLbls>
          <c:showLegendKey val="0"/>
          <c:showVal val="0"/>
          <c:showCatName val="0"/>
          <c:showSerName val="0"/>
          <c:showPercent val="0"/>
          <c:showBubbleSize val="0"/>
        </c:dLbls>
        <c:gapWidth val="100"/>
        <c:overlap val="100"/>
        <c:axId val="66651264"/>
        <c:axId val="6665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1046</c:v>
                </c:pt>
                <c:pt idx="2">
                  <c:v>#N/A</c:v>
                </c:pt>
                <c:pt idx="3">
                  <c:v>#N/A</c:v>
                </c:pt>
                <c:pt idx="4">
                  <c:v>866</c:v>
                </c:pt>
                <c:pt idx="5">
                  <c:v>#N/A</c:v>
                </c:pt>
                <c:pt idx="6">
                  <c:v>#N/A</c:v>
                </c:pt>
                <c:pt idx="7">
                  <c:v>911</c:v>
                </c:pt>
                <c:pt idx="8">
                  <c:v>#N/A</c:v>
                </c:pt>
                <c:pt idx="9">
                  <c:v>#N/A</c:v>
                </c:pt>
                <c:pt idx="10">
                  <c:v>761</c:v>
                </c:pt>
                <c:pt idx="11">
                  <c:v>#N/A</c:v>
                </c:pt>
                <c:pt idx="12">
                  <c:v>#N/A</c:v>
                </c:pt>
                <c:pt idx="13">
                  <c:v>751</c:v>
                </c:pt>
                <c:pt idx="14">
                  <c:v>#N/A</c:v>
                </c:pt>
              </c:numCache>
            </c:numRef>
          </c:val>
          <c:smooth val="0"/>
        </c:ser>
        <c:dLbls>
          <c:showLegendKey val="0"/>
          <c:showVal val="0"/>
          <c:showCatName val="0"/>
          <c:showSerName val="0"/>
          <c:showPercent val="0"/>
          <c:showBubbleSize val="0"/>
        </c:dLbls>
        <c:marker val="1"/>
        <c:smooth val="0"/>
        <c:axId val="66651264"/>
        <c:axId val="66653184"/>
      </c:lineChart>
      <c:catAx>
        <c:axId val="666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53184"/>
        <c:crosses val="autoZero"/>
        <c:auto val="1"/>
        <c:lblAlgn val="ctr"/>
        <c:lblOffset val="100"/>
        <c:tickLblSkip val="1"/>
        <c:tickMarkSkip val="1"/>
        <c:noMultiLvlLbl val="0"/>
      </c:catAx>
      <c:valAx>
        <c:axId val="6665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5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26979</c:v>
                </c:pt>
                <c:pt idx="5">
                  <c:v>26538</c:v>
                </c:pt>
                <c:pt idx="8">
                  <c:v>26081</c:v>
                </c:pt>
                <c:pt idx="11">
                  <c:v>25301</c:v>
                </c:pt>
                <c:pt idx="14">
                  <c:v>24649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1014</c:v>
                </c:pt>
                <c:pt idx="5">
                  <c:v>1135</c:v>
                </c:pt>
                <c:pt idx="8">
                  <c:v>1066</c:v>
                </c:pt>
                <c:pt idx="11">
                  <c:v>911</c:v>
                </c:pt>
                <c:pt idx="14">
                  <c:v>788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2829</c:v>
                </c:pt>
                <c:pt idx="5">
                  <c:v>2980</c:v>
                </c:pt>
                <c:pt idx="8">
                  <c:v>3115</c:v>
                </c:pt>
                <c:pt idx="11">
                  <c:v>3144</c:v>
                </c:pt>
                <c:pt idx="14">
                  <c:v>3164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119</c:v>
                </c:pt>
                <c:pt idx="3">
                  <c:v>328</c:v>
                </c:pt>
                <c:pt idx="6">
                  <c:v>166</c:v>
                </c:pt>
                <c:pt idx="9">
                  <c:v>64</c:v>
                </c:pt>
                <c:pt idx="12">
                  <c:v>99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1265</c:v>
                </c:pt>
                <c:pt idx="3">
                  <c:v>1279</c:v>
                </c:pt>
                <c:pt idx="6">
                  <c:v>1244</c:v>
                </c:pt>
                <c:pt idx="9">
                  <c:v>1209</c:v>
                </c:pt>
                <c:pt idx="12">
                  <c:v>1152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231</c:v>
                </c:pt>
                <c:pt idx="3">
                  <c:v>230</c:v>
                </c:pt>
                <c:pt idx="6">
                  <c:v>231</c:v>
                </c:pt>
                <c:pt idx="9">
                  <c:v>234</c:v>
                </c:pt>
                <c:pt idx="12">
                  <c:v>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13414</c:v>
                </c:pt>
                <c:pt idx="3">
                  <c:v>13363</c:v>
                </c:pt>
                <c:pt idx="6">
                  <c:v>13192</c:v>
                </c:pt>
                <c:pt idx="9">
                  <c:v>13003</c:v>
                </c:pt>
                <c:pt idx="12">
                  <c:v>12633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965</c:v>
                </c:pt>
                <c:pt idx="3">
                  <c:v>824</c:v>
                </c:pt>
                <c:pt idx="6">
                  <c:v>718</c:v>
                </c:pt>
                <c:pt idx="9">
                  <c:v>595</c:v>
                </c:pt>
                <c:pt idx="12">
                  <c:v>487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24940</c:v>
                </c:pt>
                <c:pt idx="3">
                  <c:v>24836</c:v>
                </c:pt>
                <c:pt idx="6">
                  <c:v>24325</c:v>
                </c:pt>
                <c:pt idx="9">
                  <c:v>23442</c:v>
                </c:pt>
                <c:pt idx="12">
                  <c:v>22852</c:v>
                </c:pt>
              </c:numCache>
            </c:numRef>
          </c:val>
        </c:ser>
        <c:dLbls>
          <c:showLegendKey val="0"/>
          <c:showVal val="0"/>
          <c:showCatName val="0"/>
          <c:showSerName val="0"/>
          <c:showPercent val="0"/>
          <c:showBubbleSize val="0"/>
        </c:dLbls>
        <c:gapWidth val="100"/>
        <c:overlap val="100"/>
        <c:axId val="67165568"/>
        <c:axId val="6717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10112</c:v>
                </c:pt>
                <c:pt idx="2">
                  <c:v>#N/A</c:v>
                </c:pt>
                <c:pt idx="3">
                  <c:v>#N/A</c:v>
                </c:pt>
                <c:pt idx="4">
                  <c:v>10206</c:v>
                </c:pt>
                <c:pt idx="5">
                  <c:v>#N/A</c:v>
                </c:pt>
                <c:pt idx="6">
                  <c:v>#N/A</c:v>
                </c:pt>
                <c:pt idx="7">
                  <c:v>9614</c:v>
                </c:pt>
                <c:pt idx="8">
                  <c:v>#N/A</c:v>
                </c:pt>
                <c:pt idx="9">
                  <c:v>#N/A</c:v>
                </c:pt>
                <c:pt idx="10">
                  <c:v>9189</c:v>
                </c:pt>
                <c:pt idx="11">
                  <c:v>#N/A</c:v>
                </c:pt>
                <c:pt idx="12">
                  <c:v>#N/A</c:v>
                </c:pt>
                <c:pt idx="13">
                  <c:v>8857</c:v>
                </c:pt>
                <c:pt idx="14">
                  <c:v>#N/A</c:v>
                </c:pt>
              </c:numCache>
            </c:numRef>
          </c:val>
          <c:smooth val="0"/>
        </c:ser>
        <c:dLbls>
          <c:showLegendKey val="0"/>
          <c:showVal val="0"/>
          <c:showCatName val="0"/>
          <c:showSerName val="0"/>
          <c:showPercent val="0"/>
          <c:showBubbleSize val="0"/>
        </c:dLbls>
        <c:marker val="1"/>
        <c:smooth val="0"/>
        <c:axId val="67165568"/>
        <c:axId val="67171840"/>
      </c:lineChart>
      <c:catAx>
        <c:axId val="671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171840"/>
        <c:crosses val="autoZero"/>
        <c:auto val="1"/>
        <c:lblAlgn val="ctr"/>
        <c:lblOffset val="100"/>
        <c:tickLblSkip val="1"/>
        <c:tickMarkSkip val="1"/>
        <c:noMultiLvlLbl val="0"/>
      </c:catAx>
      <c:valAx>
        <c:axId val="671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{28F9AF88-0AEC-4107-AC74-65C4F7340055}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{D95C6FBF-B7DC-4B67-BDDE-69B882D81AD0}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{F396E167-D51A-4357-9457-C336E8878D12}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{CDDEE62F-3D8E-40DF-A3AE-AFC2DBCFA785}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{293FA9BC-3F1F-42F6-B1AC-2E2287A22FF4}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{5D8BC0CB-DD47-41A9-9988-0E8330B9D291}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{D6AC061B-4F47-4FFF-B779-74E7FECCEF02}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{0A999D89-A886-46EC-8D86-9A6BA1E0CE9D}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{CF2D82AC-8607-4BB3-84D1-24C10845D690}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{2947F1BE-01E1-4897-9AC3-65188CA2911E}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6849792"/>
        <c:axId val="66897024"/>
      </c:scatterChart>
      <c:valAx>
        <c:axId val="66849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897024"/>
        <c:crosses val="autoZero"/>
        <c:crossBetween val="midCat"/>
      </c:valAx>
      <c:valAx>
        <c:axId val="66897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84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{53DA7B2E-9E4B-4448-91A3-F090D19290DC}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{CC006126-48FE-4EF9-9441-1773783E89BB}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{B19DF3C6-67B0-4CF9-AAA4-BB61C8DB562A}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{B4FE8BA4-7286-4BE3-AB02-33B0B7008A4D}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{0AAA26A7-2F0E-46ED-B336-FAACFC90733D}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19.7</c:v>
                </c:pt>
                <c:pt idx="1">
                  <c:v>18.600000000000001</c:v>
                </c:pt>
                <c:pt idx="2">
                  <c:v>17.3</c:v>
                </c:pt>
                <c:pt idx="3">
                  <c:v>15.7</c:v>
                </c:pt>
                <c:pt idx="4">
                  <c:v>15</c:v>
                </c:pt>
              </c:numCache>
            </c:numRef>
          </c:xVal>
          <c:yVal>
            <c:numRef>
              <c:f>公会計指標分析・財政指標組合せ分析表!$K$73:$O$73</c:f>
              <c:numCache>
                <c:formatCode>#,##0.0;"▲ "#,##0.0</c:formatCode>
                <c:ptCount val="5"/>
                <c:pt idx="0">
                  <c:v>189.7</c:v>
                </c:pt>
                <c:pt idx="1">
                  <c:v>190.2</c:v>
                </c:pt>
                <c:pt idx="2">
                  <c:v>178</c:v>
                </c:pt>
                <c:pt idx="3">
                  <c:v>173.4</c:v>
                </c:pt>
                <c:pt idx="4">
                  <c:v>165.9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{21E996B6-5953-4A10-9FBE-2C281FB7F5C0}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{644B4FCA-18C3-4479-80CF-E49A457F30B1}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{9DE2436D-AC60-4DC8-A6C8-9992B5BF7868}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{BE53FEF1-17AA-485E-A793-27768D42EC04}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{6A79592F-469A-450F-ABB6-9CA31DD02963}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67938560"/>
        <c:axId val="67961216"/>
      </c:scatterChart>
      <c:valAx>
        <c:axId val="67938560"/>
        <c:scaling>
          <c:orientation val="minMax"/>
          <c:max val="20.5"/>
          <c:min val="10.1999999999999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961216"/>
        <c:crosses val="autoZero"/>
        <c:crossBetween val="midCat"/>
      </c:valAx>
      <c:valAx>
        <c:axId val="67961216"/>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938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元利償還金は繰上償還の実施による抑制効果により、前年度より約</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万円の減となった。</a:t>
          </a:r>
          <a:endParaRPr lang="ja-JP" altLang="ja-JP" sz="1800">
            <a:effectLst/>
          </a:endParaRPr>
        </a:p>
        <a:p>
          <a:r>
            <a:rPr kumimoji="1" lang="ja-JP" altLang="ja-JP" sz="1400">
              <a:solidFill>
                <a:schemeClr val="dk1"/>
              </a:solidFill>
              <a:effectLst/>
              <a:latin typeface="+mn-lt"/>
              <a:ea typeface="+mn-ea"/>
              <a:cs typeface="+mn-cs"/>
            </a:rPr>
            <a:t>　また、算入公債費等については、災害復旧費等分の増が主な要因となって約</a:t>
          </a:r>
          <a:r>
            <a:rPr kumimoji="1" lang="en-US" altLang="ja-JP" sz="1400">
              <a:solidFill>
                <a:schemeClr val="dk1"/>
              </a:solidFill>
              <a:effectLst/>
              <a:latin typeface="+mn-lt"/>
              <a:ea typeface="+mn-ea"/>
              <a:cs typeface="+mn-cs"/>
            </a:rPr>
            <a:t>48</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万円増加している。</a:t>
          </a:r>
          <a:endParaRPr lang="ja-JP" altLang="ja-JP" sz="1800">
            <a:effectLst/>
          </a:endParaRPr>
        </a:p>
        <a:p>
          <a:r>
            <a:rPr kumimoji="1" lang="ja-JP" altLang="ja-JP" sz="1400">
              <a:solidFill>
                <a:schemeClr val="dk1"/>
              </a:solidFill>
              <a:effectLst/>
              <a:latin typeface="+mn-lt"/>
              <a:ea typeface="+mn-ea"/>
              <a:cs typeface="+mn-cs"/>
            </a:rPr>
            <a:t>　上記の要因</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により実質公債費比率の分子としては、約</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万円の減少となった。</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地方債残高は繰上償還の効果等により近年減少傾向にあり</a:t>
          </a:r>
          <a:r>
            <a:rPr kumimoji="1" lang="en-US" altLang="ja-JP" sz="1400">
              <a:solidFill>
                <a:schemeClr val="dk1"/>
              </a:solidFill>
              <a:effectLst/>
              <a:latin typeface="+mn-lt"/>
              <a:ea typeface="+mn-ea"/>
              <a:cs typeface="+mn-cs"/>
            </a:rPr>
            <a:t>H27</a:t>
          </a:r>
          <a:r>
            <a:rPr kumimoji="1" lang="ja-JP" altLang="ja-JP"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590</a:t>
          </a:r>
          <a:r>
            <a:rPr kumimoji="1" lang="ja-JP" altLang="ja-JP" sz="1400">
              <a:solidFill>
                <a:schemeClr val="dk1"/>
              </a:solidFill>
              <a:effectLst/>
              <a:latin typeface="+mn-lt"/>
              <a:ea typeface="+mn-ea"/>
              <a:cs typeface="+mn-cs"/>
            </a:rPr>
            <a:t>百万円減少した。そのほか債務負担行為に基づく支出予定額は</a:t>
          </a:r>
          <a:r>
            <a:rPr kumimoji="1" lang="en-US" altLang="ja-JP" sz="1400">
              <a:solidFill>
                <a:schemeClr val="dk1"/>
              </a:solidFill>
              <a:effectLst/>
              <a:latin typeface="+mn-lt"/>
              <a:ea typeface="+mn-ea"/>
              <a:cs typeface="+mn-cs"/>
            </a:rPr>
            <a:t>108</a:t>
          </a:r>
          <a:r>
            <a:rPr kumimoji="1" lang="ja-JP" altLang="ja-JP" sz="1400">
              <a:solidFill>
                <a:schemeClr val="dk1"/>
              </a:solidFill>
              <a:effectLst/>
              <a:latin typeface="+mn-lt"/>
              <a:ea typeface="+mn-ea"/>
              <a:cs typeface="+mn-cs"/>
            </a:rPr>
            <a:t>百万円の減、公営企業債等繰入見込額が</a:t>
          </a:r>
          <a:r>
            <a:rPr kumimoji="1" lang="en-US" altLang="ja-JP" sz="1400">
              <a:solidFill>
                <a:schemeClr val="dk1"/>
              </a:solidFill>
              <a:effectLst/>
              <a:latin typeface="+mn-lt"/>
              <a:ea typeface="+mn-ea"/>
              <a:cs typeface="+mn-cs"/>
            </a:rPr>
            <a:t>370</a:t>
          </a:r>
          <a:r>
            <a:rPr kumimoji="1" lang="ja-JP" altLang="ja-JP" sz="1400">
              <a:solidFill>
                <a:schemeClr val="dk1"/>
              </a:solidFill>
              <a:effectLst/>
              <a:latin typeface="+mn-lt"/>
              <a:ea typeface="+mn-ea"/>
              <a:cs typeface="+mn-cs"/>
            </a:rPr>
            <a:t>百万円の減となっている。また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第三セクター</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経常損失</a:t>
          </a:r>
          <a:r>
            <a:rPr kumimoji="1" lang="ja-JP" altLang="en-US" sz="1400">
              <a:solidFill>
                <a:schemeClr val="dk1"/>
              </a:solidFill>
              <a:effectLst/>
              <a:latin typeface="+mn-lt"/>
              <a:ea typeface="+mn-ea"/>
              <a:cs typeface="+mn-cs"/>
            </a:rPr>
            <a:t>を計上した</a:t>
          </a:r>
          <a:r>
            <a:rPr kumimoji="1" lang="ja-JP" altLang="ja-JP" sz="1400">
              <a:solidFill>
                <a:schemeClr val="dk1"/>
              </a:solidFill>
              <a:effectLst/>
              <a:latin typeface="+mn-lt"/>
              <a:ea typeface="+mn-ea"/>
              <a:cs typeface="+mn-cs"/>
            </a:rPr>
            <a:t>ことによる算入率</a:t>
          </a:r>
          <a:r>
            <a:rPr kumimoji="1" lang="ja-JP" altLang="en-US" sz="1400">
              <a:solidFill>
                <a:schemeClr val="dk1"/>
              </a:solidFill>
              <a:effectLst/>
              <a:latin typeface="+mn-lt"/>
              <a:ea typeface="+mn-ea"/>
              <a:cs typeface="+mn-cs"/>
            </a:rPr>
            <a:t>の変動</a:t>
          </a:r>
          <a:r>
            <a:rPr kumimoji="1" lang="ja-JP" altLang="ja-JP" sz="1400">
              <a:solidFill>
                <a:schemeClr val="dk1"/>
              </a:solidFill>
              <a:effectLst/>
              <a:latin typeface="+mn-lt"/>
              <a:ea typeface="+mn-ea"/>
              <a:cs typeface="+mn-cs"/>
            </a:rPr>
            <a:t>により、負債額等負担見込額が</a:t>
          </a:r>
          <a:r>
            <a:rPr kumimoji="1" lang="en-US" altLang="ja-JP" sz="1400">
              <a:solidFill>
                <a:schemeClr val="dk1"/>
              </a:solidFill>
              <a:effectLst/>
              <a:latin typeface="+mn-lt"/>
              <a:ea typeface="+mn-ea"/>
              <a:cs typeface="+mn-cs"/>
            </a:rPr>
            <a:t>35</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となっている。</a:t>
          </a:r>
          <a:endParaRPr lang="ja-JP" altLang="ja-JP" sz="1800">
            <a:effectLst/>
          </a:endParaRPr>
        </a:p>
        <a:p>
          <a:r>
            <a:rPr kumimoji="1" lang="ja-JP" altLang="ja-JP" sz="1400">
              <a:solidFill>
                <a:schemeClr val="dk1"/>
              </a:solidFill>
              <a:effectLst/>
              <a:latin typeface="+mn-lt"/>
              <a:ea typeface="+mn-ea"/>
              <a:cs typeface="+mn-cs"/>
            </a:rPr>
            <a:t>　一方で、基準財政需要額算入見込額における事業費補正分について、算入期間が終了したことなどにより約</a:t>
          </a:r>
          <a:r>
            <a:rPr kumimoji="1" lang="en-US" altLang="ja-JP" sz="1400">
              <a:solidFill>
                <a:schemeClr val="dk1"/>
              </a:solidFill>
              <a:effectLst/>
              <a:latin typeface="+mn-lt"/>
              <a:ea typeface="+mn-ea"/>
              <a:cs typeface="+mn-cs"/>
            </a:rPr>
            <a:t>652</a:t>
          </a:r>
          <a:r>
            <a:rPr kumimoji="1" lang="ja-JP" altLang="ja-JP" sz="1400">
              <a:solidFill>
                <a:schemeClr val="dk1"/>
              </a:solidFill>
              <a:effectLst/>
              <a:latin typeface="+mn-lt"/>
              <a:ea typeface="+mn-ea"/>
              <a:cs typeface="+mn-cs"/>
            </a:rPr>
            <a:t>百万円の減となり、充当可能財源等全体としては約</a:t>
          </a:r>
          <a:r>
            <a:rPr kumimoji="1" lang="en-US" altLang="ja-JP" sz="1400">
              <a:solidFill>
                <a:schemeClr val="dk1"/>
              </a:solidFill>
              <a:effectLst/>
              <a:latin typeface="+mn-lt"/>
              <a:ea typeface="+mn-ea"/>
              <a:cs typeface="+mn-cs"/>
            </a:rPr>
            <a:t>755</a:t>
          </a:r>
          <a:r>
            <a:rPr kumimoji="1" lang="ja-JP" altLang="ja-JP" sz="1400">
              <a:solidFill>
                <a:schemeClr val="dk1"/>
              </a:solidFill>
              <a:effectLst/>
              <a:latin typeface="+mn-lt"/>
              <a:ea typeface="+mn-ea"/>
              <a:cs typeface="+mn-cs"/>
            </a:rPr>
            <a:t>百万円の減となっている。</a:t>
          </a:r>
          <a:endParaRPr lang="ja-JP" altLang="ja-JP" sz="1800">
            <a:effectLst/>
          </a:endParaRPr>
        </a:p>
        <a:p>
          <a:r>
            <a:rPr kumimoji="1" lang="ja-JP" altLang="ja-JP" sz="1400">
              <a:solidFill>
                <a:schemeClr val="dk1"/>
              </a:solidFill>
              <a:effectLst/>
              <a:latin typeface="+mn-lt"/>
              <a:ea typeface="+mn-ea"/>
              <a:cs typeface="+mn-cs"/>
            </a:rPr>
            <a:t>　これらの要因により分子は</a:t>
          </a:r>
          <a:r>
            <a:rPr kumimoji="1" lang="en-US" altLang="ja-JP" sz="1400">
              <a:solidFill>
                <a:schemeClr val="dk1"/>
              </a:solidFill>
              <a:effectLst/>
              <a:latin typeface="+mn-lt"/>
              <a:ea typeface="+mn-ea"/>
              <a:cs typeface="+mn-cs"/>
            </a:rPr>
            <a:t>332</a:t>
          </a:r>
          <a:r>
            <a:rPr kumimoji="1" lang="ja-JP" altLang="ja-JP" sz="1400">
              <a:solidFill>
                <a:schemeClr val="dk1"/>
              </a:solidFill>
              <a:effectLst/>
              <a:latin typeface="+mn-lt"/>
              <a:ea typeface="+mn-ea"/>
              <a:cs typeface="+mn-cs"/>
            </a:rPr>
            <a:t>百万円の減少となった</a:t>
          </a:r>
          <a:r>
            <a:rPr kumimoji="1" lang="ja-JP" altLang="en-US" sz="1400">
              <a:solidFill>
                <a:schemeClr val="dk1"/>
              </a:solidFill>
              <a:effectLst/>
              <a:latin typeface="+mn-lt"/>
              <a:ea typeface="+mn-ea"/>
              <a:cs typeface="+mn-cs"/>
            </a:rPr>
            <a:t>。</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13,582
13,501
368.01
15,768,251
15,533,836
180,844
8,144,395
22,852,237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13,582
13,501
368.01
15,768,251
15,533,836
180,844
8,144,395
22,852,237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13,582
13,501
368.01
15,768,251
15,533,836
180,844
8,144,395
22,852,237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13,582
13,501
368.01
15,768,251
15,533,836
180,844
8,144,395
22,852,237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人口の減少や全国平均を上回る高齢化率（</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年度末</a:t>
          </a:r>
          <a:r>
            <a:rPr kumimoji="1" lang="en-US" altLang="ja-JP" sz="1300">
              <a:solidFill>
                <a:schemeClr val="dk1"/>
              </a:solidFill>
              <a:effectLst/>
              <a:latin typeface="+mn-lt"/>
              <a:ea typeface="+mn-ea"/>
              <a:cs typeface="+mn-cs"/>
            </a:rPr>
            <a:t>39.4</a:t>
          </a:r>
          <a:r>
            <a:rPr kumimoji="1" lang="ja-JP" altLang="ja-JP" sz="1300">
              <a:solidFill>
                <a:schemeClr val="dk1"/>
              </a:solidFill>
              <a:effectLst/>
              <a:latin typeface="+mn-lt"/>
              <a:ea typeface="+mn-ea"/>
              <a:cs typeface="+mn-cs"/>
            </a:rPr>
            <a:t>％）に加え、町内企業が少ないこと等により財政基盤が弱く、類似団体平均をかなり下回る状況が続いている。今後も行財政改革等による歳出削減を実施するなど、財政基盤の強化に努める。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61685</xdr:rowOff>
    </xdr:to>
    <xdr:cxnSp macro="">
      <xdr:nvCxnSpPr>
        <xdr:cNvPr id="70" name="直線コネクタ 69"/>
        <xdr:cNvCxnSpPr/>
      </xdr:nvCxnSpPr>
      <xdr:spPr>
        <a:xfrm flipV="1">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96157</xdr:rowOff>
    </xdr:to>
    <xdr:cxnSp macro="">
      <xdr:nvCxnSpPr>
        <xdr:cNvPr id="73" name="直線コネクタ 72"/>
        <xdr:cNvCxnSpPr/>
      </xdr:nvCxnSpPr>
      <xdr:spPr>
        <a:xfrm flipV="1">
          <a:off x="3225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6" name="直線コネクタ 75"/>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96157</xdr:rowOff>
    </xdr:to>
    <xdr:cxnSp macro="">
      <xdr:nvCxnSpPr>
        <xdr:cNvPr id="79" name="直線コネクタ 78"/>
        <xdr:cNvCxnSpPr/>
      </xdr:nvCxnSpPr>
      <xdr:spPr>
        <a:xfrm>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5" name="円/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分子となる歳出経常一般財源において、</a:t>
          </a:r>
          <a:r>
            <a:rPr kumimoji="1" lang="ja-JP" altLang="en-US" sz="1300">
              <a:solidFill>
                <a:schemeClr val="dk1"/>
              </a:solidFill>
              <a:effectLst/>
              <a:latin typeface="+mn-lt"/>
              <a:ea typeface="+mn-ea"/>
              <a:cs typeface="+mn-cs"/>
            </a:rPr>
            <a:t>退職手当特別負担金支出による人件費の増、下水道特別会計繰出金の高資本費対策分の増、子ども・子育て支援新制度施行による保育所運営費の増などにより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増となった。</a:t>
          </a:r>
          <a:endParaRPr lang="ja-JP" altLang="ja-JP" sz="1300">
            <a:effectLst/>
          </a:endParaRPr>
        </a:p>
        <a:p>
          <a:r>
            <a:rPr kumimoji="1" lang="ja-JP" altLang="ja-JP" sz="1300">
              <a:solidFill>
                <a:schemeClr val="dk1"/>
              </a:solidFill>
              <a:effectLst/>
              <a:latin typeface="+mn-lt"/>
              <a:ea typeface="+mn-ea"/>
              <a:cs typeface="+mn-cs"/>
            </a:rPr>
            <a:t>　一方、分母となる歳入経常一般財源は、地方消費税交付金の増</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普通交付税における基準財政需要額の</a:t>
          </a:r>
          <a:r>
            <a:rPr kumimoji="1" lang="ja-JP" altLang="en-US" sz="1300">
              <a:solidFill>
                <a:schemeClr val="dk1"/>
              </a:solidFill>
              <a:effectLst/>
              <a:latin typeface="+mn-lt"/>
              <a:ea typeface="+mn-ea"/>
              <a:cs typeface="+mn-cs"/>
            </a:rPr>
            <a:t>人口減少対策費の増及び地方債償還開始に伴う公債費分等の増</a:t>
          </a:r>
          <a:r>
            <a:rPr kumimoji="1" lang="ja-JP" altLang="ja-JP" sz="1300">
              <a:solidFill>
                <a:schemeClr val="dk1"/>
              </a:solidFill>
              <a:effectLst/>
              <a:latin typeface="+mn-lt"/>
              <a:ea typeface="+mn-ea"/>
              <a:cs typeface="+mn-cs"/>
            </a:rPr>
            <a:t>などにより前年度に比べ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となり結果として対前年度</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ポイント悪化した。</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63</xdr:row>
      <xdr:rowOff>66040</xdr:rowOff>
    </xdr:to>
    <xdr:cxnSp macro="">
      <xdr:nvCxnSpPr>
        <xdr:cNvPr id="131" name="直線コネクタ 130"/>
        <xdr:cNvCxnSpPr/>
      </xdr:nvCxnSpPr>
      <xdr:spPr>
        <a:xfrm>
          <a:off x="4114800" y="108480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46736</xdr:rowOff>
    </xdr:to>
    <xdr:cxnSp macro="">
      <xdr:nvCxnSpPr>
        <xdr:cNvPr id="134" name="直線コネクタ 133"/>
        <xdr:cNvCxnSpPr/>
      </xdr:nvCxnSpPr>
      <xdr:spPr>
        <a:xfrm>
          <a:off x="3225800" y="1068882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6" name="テキスト ボックス 135"/>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68580</xdr:rowOff>
    </xdr:to>
    <xdr:cxnSp macro="">
      <xdr:nvCxnSpPr>
        <xdr:cNvPr id="137" name="直線コネクタ 136"/>
        <xdr:cNvCxnSpPr/>
      </xdr:nvCxnSpPr>
      <xdr:spPr>
        <a:xfrm flipV="1">
          <a:off x="2336800" y="1068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131318</xdr:rowOff>
    </xdr:to>
    <xdr:cxnSp macro="">
      <xdr:nvCxnSpPr>
        <xdr:cNvPr id="140" name="直線コネクタ 139"/>
        <xdr:cNvCxnSpPr/>
      </xdr:nvCxnSpPr>
      <xdr:spPr>
        <a:xfrm flipV="1">
          <a:off x="1447800" y="106984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2" name="円/楕円 151"/>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53" name="テキスト ボックス 152"/>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4" name="円/楕円 153"/>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5" name="テキスト ボックス 154"/>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6" name="円/楕円 155"/>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7" name="テキスト ボックス 15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8" name="円/楕円 157"/>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9" name="テキスト ボックス 158"/>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[201,519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a:t>
          </a:r>
          <a:r>
            <a:rPr kumimoji="1" lang="ja-JP" altLang="en-US" sz="1300">
              <a:solidFill>
                <a:schemeClr val="dk1"/>
              </a:solidFill>
              <a:effectLst/>
              <a:latin typeface="+mn-lt"/>
              <a:ea typeface="+mn-ea"/>
              <a:cs typeface="+mn-cs"/>
            </a:rPr>
            <a:t>、物件費ともに</a:t>
          </a:r>
          <a:r>
            <a:rPr kumimoji="1" lang="ja-JP" altLang="ja-JP" sz="1300">
              <a:solidFill>
                <a:schemeClr val="dk1"/>
              </a:solidFill>
              <a:effectLst/>
              <a:latin typeface="+mn-lt"/>
              <a:ea typeface="+mn-ea"/>
              <a:cs typeface="+mn-cs"/>
            </a:rPr>
            <a:t>類似団体平均とほぼ</a:t>
          </a:r>
          <a:r>
            <a:rPr kumimoji="1" lang="ja-JP" altLang="en-US" sz="1300">
              <a:solidFill>
                <a:schemeClr val="dk1"/>
              </a:solidFill>
              <a:effectLst/>
              <a:latin typeface="+mn-lt"/>
              <a:ea typeface="+mn-ea"/>
              <a:cs typeface="+mn-cs"/>
            </a:rPr>
            <a:t>同様の推移</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en-US" sz="1300">
              <a:solidFill>
                <a:schemeClr val="dk1"/>
              </a:solidFill>
              <a:effectLst/>
              <a:latin typeface="+mn-lt"/>
              <a:ea typeface="+mn-ea"/>
              <a:cs typeface="+mn-cs"/>
            </a:rPr>
            <a:t>　人口減少及び退職手当特別負担金支出等の影響で人件費が増となり、類似団体平均を上回る状況となっている。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限られた職員数のなかで</a:t>
          </a:r>
          <a:r>
            <a:rPr kumimoji="1" lang="ja-JP" altLang="en-US" sz="1300">
              <a:solidFill>
                <a:schemeClr val="dk1"/>
              </a:solidFill>
              <a:effectLst/>
              <a:latin typeface="+mn-lt"/>
              <a:ea typeface="+mn-ea"/>
              <a:cs typeface="+mn-cs"/>
            </a:rPr>
            <a:t>サービス</a:t>
          </a:r>
          <a:r>
            <a:rPr kumimoji="1" lang="ja-JP" altLang="ja-JP" sz="1300">
              <a:solidFill>
                <a:schemeClr val="dk1"/>
              </a:solidFill>
              <a:effectLst/>
              <a:latin typeface="+mn-lt"/>
              <a:ea typeface="+mn-ea"/>
              <a:cs typeface="+mn-cs"/>
            </a:rPr>
            <a:t>の質を維持</a:t>
          </a:r>
          <a:r>
            <a:rPr kumimoji="1" lang="ja-JP" altLang="en-US" sz="1300">
              <a:solidFill>
                <a:schemeClr val="dk1"/>
              </a:solidFill>
              <a:effectLst/>
              <a:latin typeface="+mn-lt"/>
              <a:ea typeface="+mn-ea"/>
              <a:cs typeface="+mn-cs"/>
            </a:rPr>
            <a:t>しながら、</a:t>
          </a:r>
          <a:r>
            <a:rPr kumimoji="1" lang="ja-JP" altLang="ja-JP" sz="1300">
              <a:solidFill>
                <a:schemeClr val="dk1"/>
              </a:solidFill>
              <a:effectLst/>
              <a:latin typeface="+mn-lt"/>
              <a:ea typeface="+mn-ea"/>
              <a:cs typeface="+mn-cs"/>
            </a:rPr>
            <a:t>事業の見直しを行い、コストパフォーマンスの向上に努めたい。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106513</xdr:rowOff>
    </xdr:from>
    <xdr:to>
      <xdr:col>7</xdr:col>
      <xdr:colOff>152400</xdr:colOff>
      <xdr:row>83</xdr:row>
      <xdr:rowOff>140681</xdr:rowOff>
    </xdr:to>
    <xdr:cxnSp macro="">
      <xdr:nvCxnSpPr>
        <xdr:cNvPr id="192" name="直線コネクタ 191"/>
        <xdr:cNvCxnSpPr/>
      </xdr:nvCxnSpPr>
      <xdr:spPr>
        <a:xfrm>
          <a:off x="4114800" y="14336863"/>
          <a:ext cx="838200" cy="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42490</xdr:rowOff>
    </xdr:from>
    <xdr:to>
      <xdr:col>6</xdr:col>
      <xdr:colOff>0</xdr:colOff>
      <xdr:row>83</xdr:row>
      <xdr:rowOff>106513</xdr:rowOff>
    </xdr:to>
    <xdr:cxnSp macro="">
      <xdr:nvCxnSpPr>
        <xdr:cNvPr id="195" name="直線コネクタ 194"/>
        <xdr:cNvCxnSpPr/>
      </xdr:nvCxnSpPr>
      <xdr:spPr>
        <a:xfrm>
          <a:off x="3225800" y="14272840"/>
          <a:ext cx="889000" cy="6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42490</xdr:rowOff>
    </xdr:from>
    <xdr:to>
      <xdr:col>4</xdr:col>
      <xdr:colOff>482600</xdr:colOff>
      <xdr:row>83</xdr:row>
      <xdr:rowOff>83970</xdr:rowOff>
    </xdr:to>
    <xdr:cxnSp macro="">
      <xdr:nvCxnSpPr>
        <xdr:cNvPr id="198" name="直線コネクタ 197"/>
        <xdr:cNvCxnSpPr/>
      </xdr:nvCxnSpPr>
      <xdr:spPr>
        <a:xfrm flipV="1">
          <a:off x="2336800" y="14272840"/>
          <a:ext cx="8890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83970</xdr:rowOff>
    </xdr:from>
    <xdr:to>
      <xdr:col>3</xdr:col>
      <xdr:colOff>279400</xdr:colOff>
      <xdr:row>83</xdr:row>
      <xdr:rowOff>97772</xdr:rowOff>
    </xdr:to>
    <xdr:cxnSp macro="">
      <xdr:nvCxnSpPr>
        <xdr:cNvPr id="201" name="直線コネクタ 200"/>
        <xdr:cNvCxnSpPr/>
      </xdr:nvCxnSpPr>
      <xdr:spPr>
        <a:xfrm flipV="1">
          <a:off x="1447800" y="14314320"/>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113478</xdr:rowOff>
    </xdr:from>
    <xdr:ext cx="762000" cy="259045"/>
    <xdr:sp macro="" textlink="">
      <xdr:nvSpPr>
        <xdr:cNvPr id="203" name="テキスト ボックス 202"/>
        <xdr:cNvSpPr txBox="1"/>
      </xdr:nvSpPr>
      <xdr:spPr>
        <a:xfrm>
          <a:off x="1955800" y="140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89881</xdr:rowOff>
    </xdr:from>
    <xdr:to>
      <xdr:col>7</xdr:col>
      <xdr:colOff>203200</xdr:colOff>
      <xdr:row>84</xdr:row>
      <xdr:rowOff>20031</xdr:rowOff>
    </xdr:to>
    <xdr:sp macro="" textlink="">
      <xdr:nvSpPr>
        <xdr:cNvPr id="211" name="円/楕円 210"/>
        <xdr:cNvSpPr/>
      </xdr:nvSpPr>
      <xdr:spPr>
        <a:xfrm>
          <a:off x="4902200" y="143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61958</xdr:rowOff>
    </xdr:from>
    <xdr:ext cx="762000" cy="259045"/>
    <xdr:sp macro="" textlink="">
      <xdr:nvSpPr>
        <xdr:cNvPr id="212" name="人件費・物件費等の状況該当値テキスト"/>
        <xdr:cNvSpPr txBox="1"/>
      </xdr:nvSpPr>
      <xdr:spPr>
        <a:xfrm>
          <a:off x="5041900" y="142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201,519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55713</xdr:rowOff>
    </xdr:from>
    <xdr:to>
      <xdr:col>6</xdr:col>
      <xdr:colOff>50800</xdr:colOff>
      <xdr:row>83</xdr:row>
      <xdr:rowOff>157313</xdr:rowOff>
    </xdr:to>
    <xdr:sp macro="" textlink="">
      <xdr:nvSpPr>
        <xdr:cNvPr id="213" name="円/楕円 212"/>
        <xdr:cNvSpPr/>
      </xdr:nvSpPr>
      <xdr:spPr>
        <a:xfrm>
          <a:off x="4064000" y="142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142090</xdr:rowOff>
    </xdr:from>
    <xdr:ext cx="736600" cy="259045"/>
    <xdr:sp macro="" textlink="">
      <xdr:nvSpPr>
        <xdr:cNvPr id="214" name="テキスト ボックス 213"/>
        <xdr:cNvSpPr txBox="1"/>
      </xdr:nvSpPr>
      <xdr:spPr>
        <a:xfrm>
          <a:off x="3733800" y="1437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163140</xdr:rowOff>
    </xdr:from>
    <xdr:to>
      <xdr:col>4</xdr:col>
      <xdr:colOff>533400</xdr:colOff>
      <xdr:row>83</xdr:row>
      <xdr:rowOff>93290</xdr:rowOff>
    </xdr:to>
    <xdr:sp macro="" textlink="">
      <xdr:nvSpPr>
        <xdr:cNvPr id="215" name="円/楕円 214"/>
        <xdr:cNvSpPr/>
      </xdr:nvSpPr>
      <xdr:spPr>
        <a:xfrm>
          <a:off x="3175000" y="142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103467</xdr:rowOff>
    </xdr:from>
    <xdr:ext cx="762000" cy="259045"/>
    <xdr:sp macro="" textlink="">
      <xdr:nvSpPr>
        <xdr:cNvPr id="216" name="テキスト ボックス 215"/>
        <xdr:cNvSpPr txBox="1"/>
      </xdr:nvSpPr>
      <xdr:spPr>
        <a:xfrm>
          <a:off x="2844800" y="139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181,173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33170</xdr:rowOff>
    </xdr:from>
    <xdr:to>
      <xdr:col>3</xdr:col>
      <xdr:colOff>330200</xdr:colOff>
      <xdr:row>83</xdr:row>
      <xdr:rowOff>134770</xdr:rowOff>
    </xdr:to>
    <xdr:sp macro="" textlink="">
      <xdr:nvSpPr>
        <xdr:cNvPr id="217" name="円/楕円 216"/>
        <xdr:cNvSpPr/>
      </xdr:nvSpPr>
      <xdr:spPr>
        <a:xfrm>
          <a:off x="2286000" y="142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119547</xdr:rowOff>
    </xdr:from>
    <xdr:ext cx="762000" cy="259045"/>
    <xdr:sp macro="" textlink="">
      <xdr:nvSpPr>
        <xdr:cNvPr id="218" name="テキスト ボックス 217"/>
        <xdr:cNvSpPr txBox="1"/>
      </xdr:nvSpPr>
      <xdr:spPr>
        <a:xfrm>
          <a:off x="1955800" y="1434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46972</xdr:rowOff>
    </xdr:from>
    <xdr:to>
      <xdr:col>2</xdr:col>
      <xdr:colOff>127000</xdr:colOff>
      <xdr:row>83</xdr:row>
      <xdr:rowOff>148572</xdr:rowOff>
    </xdr:to>
    <xdr:sp macro="" textlink="">
      <xdr:nvSpPr>
        <xdr:cNvPr id="219" name="円/楕円 218"/>
        <xdr:cNvSpPr/>
      </xdr:nvSpPr>
      <xdr:spPr>
        <a:xfrm>
          <a:off x="1397000" y="142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133349</xdr:rowOff>
    </xdr:from>
    <xdr:ext cx="762000" cy="259045"/>
    <xdr:sp macro="" textlink="">
      <xdr:nvSpPr>
        <xdr:cNvPr id="220" name="テキスト ボックス 219"/>
        <xdr:cNvSpPr txBox="1"/>
      </xdr:nvSpPr>
      <xdr:spPr>
        <a:xfrm>
          <a:off x="1066800" y="1436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ラスパイレス指数は経験年数階層の変動等により、対前年比で</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ポイント上昇した。</a:t>
          </a:r>
        </a:p>
        <a:p>
          <a:r>
            <a:rPr kumimoji="1" lang="ja-JP" altLang="en-US" sz="1300">
              <a:solidFill>
                <a:schemeClr val="dk1"/>
              </a:solidFill>
              <a:effectLst/>
              <a:latin typeface="+mn-lt"/>
              <a:ea typeface="+mn-ea"/>
              <a:cs typeface="+mn-cs"/>
            </a:rPr>
            <a:t>　本町は合併時にワタリ制度を廃止し、独自の給与カットを平成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年度まで実施、平成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年度は給与削減措置を実施した。</a:t>
          </a:r>
        </a:p>
        <a:p>
          <a:r>
            <a:rPr kumimoji="1" lang="ja-JP" altLang="en-US" sz="1300">
              <a:solidFill>
                <a:schemeClr val="dk1"/>
              </a:solidFill>
              <a:effectLst/>
              <a:latin typeface="+mn-lt"/>
              <a:ea typeface="+mn-ea"/>
              <a:cs typeface="+mn-cs"/>
            </a:rPr>
            <a:t>　また、平成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日に給与制度の総合的見直しを実施した。</a:t>
          </a:r>
        </a:p>
        <a:p>
          <a:r>
            <a:rPr kumimoji="1" lang="ja-JP" altLang="en-US" sz="1300">
              <a:solidFill>
                <a:schemeClr val="dk1"/>
              </a:solidFill>
              <a:effectLst/>
              <a:latin typeface="+mn-lt"/>
              <a:ea typeface="+mn-ea"/>
              <a:cs typeface="+mn-cs"/>
            </a:rPr>
            <a:t>　今後も、適正な給与水準を維持していきたい。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143934</xdr:rowOff>
    </xdr:to>
    <xdr:cxnSp macro="">
      <xdr:nvCxnSpPr>
        <xdr:cNvPr id="254" name="直線コネクタ 253"/>
        <xdr:cNvCxnSpPr/>
      </xdr:nvCxnSpPr>
      <xdr:spPr>
        <a:xfrm>
          <a:off x="16179800" y="141224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36689</xdr:rowOff>
    </xdr:from>
    <xdr:to>
      <xdr:col>23</xdr:col>
      <xdr:colOff>406400</xdr:colOff>
      <xdr:row>82</xdr:row>
      <xdr:rowOff>63500</xdr:rowOff>
    </xdr:to>
    <xdr:cxnSp macro="">
      <xdr:nvCxnSpPr>
        <xdr:cNvPr id="257" name="直線コネクタ 256"/>
        <xdr:cNvCxnSpPr/>
      </xdr:nvCxnSpPr>
      <xdr:spPr>
        <a:xfrm>
          <a:off x="15290800" y="1409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36689</xdr:rowOff>
    </xdr:from>
    <xdr:to>
      <xdr:col>22</xdr:col>
      <xdr:colOff>203200</xdr:colOff>
      <xdr:row>87</xdr:row>
      <xdr:rowOff>144639</xdr:rowOff>
    </xdr:to>
    <xdr:cxnSp macro="">
      <xdr:nvCxnSpPr>
        <xdr:cNvPr id="260" name="直線コネクタ 259"/>
        <xdr:cNvCxnSpPr/>
      </xdr:nvCxnSpPr>
      <xdr:spPr>
        <a:xfrm flipV="1">
          <a:off x="14401800" y="1409558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74789</xdr:rowOff>
    </xdr:from>
    <xdr:to>
      <xdr:col>21</xdr:col>
      <xdr:colOff>0</xdr:colOff>
      <xdr:row>87</xdr:row>
      <xdr:rowOff>144639</xdr:rowOff>
    </xdr:to>
    <xdr:cxnSp macro="">
      <xdr:nvCxnSpPr>
        <xdr:cNvPr id="263" name="直線コネクタ 262"/>
        <xdr:cNvCxnSpPr/>
      </xdr:nvCxnSpPr>
      <xdr:spPr>
        <a:xfrm>
          <a:off x="13512800" y="1481948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3" name="円/楕円 272"/>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4"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5" name="円/楕円 274"/>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6" name="テキスト ボックス 275"/>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157339</xdr:rowOff>
    </xdr:from>
    <xdr:to>
      <xdr:col>22</xdr:col>
      <xdr:colOff>254000</xdr:colOff>
      <xdr:row>82</xdr:row>
      <xdr:rowOff>87489</xdr:rowOff>
    </xdr:to>
    <xdr:sp macro="" textlink="">
      <xdr:nvSpPr>
        <xdr:cNvPr id="277" name="円/楕円 276"/>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97666</xdr:rowOff>
    </xdr:from>
    <xdr:ext cx="762000" cy="259045"/>
    <xdr:sp macro="" textlink="">
      <xdr:nvSpPr>
        <xdr:cNvPr id="278" name="テキスト ボックス 277"/>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93839</xdr:rowOff>
    </xdr:from>
    <xdr:to>
      <xdr:col>21</xdr:col>
      <xdr:colOff>50800</xdr:colOff>
      <xdr:row>88</xdr:row>
      <xdr:rowOff>23989</xdr:rowOff>
    </xdr:to>
    <xdr:sp macro="" textlink="">
      <xdr:nvSpPr>
        <xdr:cNvPr id="279" name="円/楕円 278"/>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34166</xdr:rowOff>
    </xdr:from>
    <xdr:ext cx="762000" cy="259045"/>
    <xdr:sp macro="" textlink="">
      <xdr:nvSpPr>
        <xdr:cNvPr id="280" name="テキスト ボックス 279"/>
        <xdr:cNvSpPr txBox="1"/>
      </xdr:nvSpPr>
      <xdr:spPr>
        <a:xfrm>
          <a:off x="14020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23989</xdr:rowOff>
    </xdr:from>
    <xdr:to>
      <xdr:col>19</xdr:col>
      <xdr:colOff>533400</xdr:colOff>
      <xdr:row>86</xdr:row>
      <xdr:rowOff>125589</xdr:rowOff>
    </xdr:to>
    <xdr:sp macro="" textlink="">
      <xdr:nvSpPr>
        <xdr:cNvPr id="281" name="円/楕円 280"/>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135766</xdr:rowOff>
    </xdr:from>
    <xdr:ext cx="762000" cy="259045"/>
    <xdr:sp macro="" textlink="">
      <xdr:nvSpPr>
        <xdr:cNvPr id="282" name="テキスト ボックス 281"/>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職員数は対前年比で１名増となり、人口千人当たり職員数は</a:t>
          </a:r>
          <a:r>
            <a:rPr kumimoji="1" lang="en-US" altLang="ja-JP" sz="1300">
              <a:solidFill>
                <a:schemeClr val="dk1"/>
              </a:solidFill>
              <a:effectLst/>
              <a:latin typeface="+mn-lt"/>
              <a:ea typeface="+mn-ea"/>
              <a:cs typeface="+mn-cs"/>
            </a:rPr>
            <a:t>0.28</a:t>
          </a:r>
          <a:r>
            <a:rPr kumimoji="1" lang="ja-JP" altLang="en-US" sz="1300">
              <a:solidFill>
                <a:schemeClr val="dk1"/>
              </a:solidFill>
              <a:effectLst/>
              <a:latin typeface="+mn-lt"/>
              <a:ea typeface="+mn-ea"/>
              <a:cs typeface="+mn-cs"/>
            </a:rPr>
            <a:t>ポイント増加した。</a:t>
          </a:r>
        </a:p>
        <a:p>
          <a:r>
            <a:rPr kumimoji="1" lang="ja-JP" altLang="en-US" sz="1300">
              <a:solidFill>
                <a:schemeClr val="dk1"/>
              </a:solidFill>
              <a:effectLst/>
              <a:latin typeface="+mn-lt"/>
              <a:ea typeface="+mn-ea"/>
              <a:cs typeface="+mn-cs"/>
            </a:rPr>
            <a:t>　本町は</a:t>
          </a:r>
          <a:r>
            <a:rPr kumimoji="1" lang="en-US" altLang="ja-JP" sz="1300">
              <a:solidFill>
                <a:schemeClr val="dk1"/>
              </a:solidFill>
              <a:effectLst/>
              <a:latin typeface="+mn-lt"/>
              <a:ea typeface="+mn-ea"/>
              <a:cs typeface="+mn-cs"/>
            </a:rPr>
            <a:t>H17</a:t>
          </a:r>
          <a:r>
            <a:rPr kumimoji="1" lang="ja-JP" altLang="en-US" sz="1300">
              <a:solidFill>
                <a:schemeClr val="dk1"/>
              </a:solidFill>
              <a:effectLst/>
              <a:latin typeface="+mn-lt"/>
              <a:ea typeface="+mn-ea"/>
              <a:cs typeface="+mn-cs"/>
            </a:rPr>
            <a:t>合併後の急激な人員削減により生じた職員の年齢構成のバラつき是正を行ってきたところである。今後も福祉分野をはじめとする制度改正等による影響が見込まれるが、バランスのとれた職員数維持を念頭に、スリムで効率的な組織づくりに努めていきたい。</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117656</xdr:rowOff>
    </xdr:from>
    <xdr:to>
      <xdr:col>24</xdr:col>
      <xdr:colOff>558800</xdr:colOff>
      <xdr:row>61</xdr:row>
      <xdr:rowOff>165916</xdr:rowOff>
    </xdr:to>
    <xdr:cxnSp macro="">
      <xdr:nvCxnSpPr>
        <xdr:cNvPr id="319" name="直線コネクタ 318"/>
        <xdr:cNvCxnSpPr/>
      </xdr:nvCxnSpPr>
      <xdr:spPr>
        <a:xfrm>
          <a:off x="16179800" y="105761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96974</xdr:rowOff>
    </xdr:from>
    <xdr:to>
      <xdr:col>23</xdr:col>
      <xdr:colOff>406400</xdr:colOff>
      <xdr:row>61</xdr:row>
      <xdr:rowOff>117656</xdr:rowOff>
    </xdr:to>
    <xdr:cxnSp macro="">
      <xdr:nvCxnSpPr>
        <xdr:cNvPr id="322" name="直線コネクタ 321"/>
        <xdr:cNvCxnSpPr/>
      </xdr:nvCxnSpPr>
      <xdr:spPr>
        <a:xfrm>
          <a:off x="15290800" y="1055542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84909</xdr:rowOff>
    </xdr:from>
    <xdr:to>
      <xdr:col>22</xdr:col>
      <xdr:colOff>203200</xdr:colOff>
      <xdr:row>61</xdr:row>
      <xdr:rowOff>96974</xdr:rowOff>
    </xdr:to>
    <xdr:cxnSp macro="">
      <xdr:nvCxnSpPr>
        <xdr:cNvPr id="325" name="直線コネクタ 324"/>
        <xdr:cNvCxnSpPr/>
      </xdr:nvCxnSpPr>
      <xdr:spPr>
        <a:xfrm>
          <a:off x="14401800" y="105433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7" name="テキスト ボックス 326"/>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84909</xdr:rowOff>
    </xdr:from>
    <xdr:to>
      <xdr:col>21</xdr:col>
      <xdr:colOff>0</xdr:colOff>
      <xdr:row>61</xdr:row>
      <xdr:rowOff>93526</xdr:rowOff>
    </xdr:to>
    <xdr:cxnSp macro="">
      <xdr:nvCxnSpPr>
        <xdr:cNvPr id="328" name="直線コネクタ 327"/>
        <xdr:cNvCxnSpPr/>
      </xdr:nvCxnSpPr>
      <xdr:spPr>
        <a:xfrm flipV="1">
          <a:off x="13512800" y="1054335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0" name="テキスト ボックス 329"/>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2" name="テキスト ボックス 33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115116</xdr:rowOff>
    </xdr:from>
    <xdr:to>
      <xdr:col>24</xdr:col>
      <xdr:colOff>609600</xdr:colOff>
      <xdr:row>62</xdr:row>
      <xdr:rowOff>45266</xdr:rowOff>
    </xdr:to>
    <xdr:sp macro="" textlink="">
      <xdr:nvSpPr>
        <xdr:cNvPr id="338" name="円/楕円 337"/>
        <xdr:cNvSpPr/>
      </xdr:nvSpPr>
      <xdr:spPr>
        <a:xfrm>
          <a:off x="169672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131643</xdr:rowOff>
    </xdr:from>
    <xdr:ext cx="762000" cy="259045"/>
    <xdr:sp macro="" textlink="">
      <xdr:nvSpPr>
        <xdr:cNvPr id="339" name="定員管理の状況該当値テキスト"/>
        <xdr:cNvSpPr txBox="1"/>
      </xdr:nvSpPr>
      <xdr:spPr>
        <a:xfrm>
          <a:off x="171069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66856</xdr:rowOff>
    </xdr:from>
    <xdr:to>
      <xdr:col>23</xdr:col>
      <xdr:colOff>457200</xdr:colOff>
      <xdr:row>61</xdr:row>
      <xdr:rowOff>168456</xdr:rowOff>
    </xdr:to>
    <xdr:sp macro="" textlink="">
      <xdr:nvSpPr>
        <xdr:cNvPr id="340" name="円/楕円 339"/>
        <xdr:cNvSpPr/>
      </xdr:nvSpPr>
      <xdr:spPr>
        <a:xfrm>
          <a:off x="16129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7183</xdr:rowOff>
    </xdr:from>
    <xdr:ext cx="736600" cy="259045"/>
    <xdr:sp macro="" textlink="">
      <xdr:nvSpPr>
        <xdr:cNvPr id="341" name="テキスト ボックス 340"/>
        <xdr:cNvSpPr txBox="1"/>
      </xdr:nvSpPr>
      <xdr:spPr>
        <a:xfrm>
          <a:off x="15798800" y="1029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46174</xdr:rowOff>
    </xdr:from>
    <xdr:to>
      <xdr:col>22</xdr:col>
      <xdr:colOff>254000</xdr:colOff>
      <xdr:row>61</xdr:row>
      <xdr:rowOff>147774</xdr:rowOff>
    </xdr:to>
    <xdr:sp macro="" textlink="">
      <xdr:nvSpPr>
        <xdr:cNvPr id="342" name="円/楕円 341"/>
        <xdr:cNvSpPr/>
      </xdr:nvSpPr>
      <xdr:spPr>
        <a:xfrm>
          <a:off x="15240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157951</xdr:rowOff>
    </xdr:from>
    <xdr:ext cx="762000" cy="259045"/>
    <xdr:sp macro="" textlink="">
      <xdr:nvSpPr>
        <xdr:cNvPr id="343" name="テキスト ボックス 342"/>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macro="" textlink="">
      <xdr:nvSpPr>
        <xdr:cNvPr id="344" name="円/楕円 343"/>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145886</xdr:rowOff>
    </xdr:from>
    <xdr:ext cx="762000" cy="259045"/>
    <xdr:sp macro="" textlink="">
      <xdr:nvSpPr>
        <xdr:cNvPr id="345" name="テキスト ボックス 344"/>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42726</xdr:rowOff>
    </xdr:from>
    <xdr:to>
      <xdr:col>19</xdr:col>
      <xdr:colOff>533400</xdr:colOff>
      <xdr:row>61</xdr:row>
      <xdr:rowOff>144326</xdr:rowOff>
    </xdr:to>
    <xdr:sp macro="" textlink="">
      <xdr:nvSpPr>
        <xdr:cNvPr id="346" name="円/楕円 345"/>
        <xdr:cNvSpPr/>
      </xdr:nvSpPr>
      <xdr:spPr>
        <a:xfrm>
          <a:off x="13462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154503</xdr:rowOff>
    </xdr:from>
    <xdr:ext cx="762000" cy="259045"/>
    <xdr:sp macro="" textlink="">
      <xdr:nvSpPr>
        <xdr:cNvPr id="347" name="テキスト ボックス 346"/>
        <xdr:cNvSpPr txBox="1"/>
      </xdr:nvSpPr>
      <xdr:spPr>
        <a:xfrm>
          <a:off x="13131800" y="1027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ポイント改善し、毎年着実に改善してきているが、類似団体と比較しても依然として高い水準にある。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分母における普通交付税の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分子における</a:t>
          </a:r>
          <a:r>
            <a:rPr kumimoji="1" lang="ja-JP" altLang="ja-JP" sz="1300">
              <a:solidFill>
                <a:schemeClr val="dk1"/>
              </a:solidFill>
              <a:effectLst/>
              <a:latin typeface="+mn-lt"/>
              <a:ea typeface="+mn-ea"/>
              <a:cs typeface="+mn-cs"/>
            </a:rPr>
            <a:t>繰上償還の実施による償還額の減少や準公債費の減少はあるが、一部事務組合負担金公債費分</a:t>
          </a:r>
          <a:r>
            <a:rPr kumimoji="1" lang="ja-JP" altLang="en-US" sz="1300">
              <a:solidFill>
                <a:schemeClr val="dk1"/>
              </a:solidFill>
              <a:effectLst/>
              <a:latin typeface="+mn-lt"/>
              <a:ea typeface="+mn-ea"/>
              <a:cs typeface="+mn-cs"/>
            </a:rPr>
            <a:t>と公営企業繰出金公債費分の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があり、大幅な比率の改善には至っていない。</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交付税合併算定替の縮減期間</a:t>
          </a:r>
          <a:r>
            <a:rPr kumimoji="1" lang="ja-JP" altLang="en-US" sz="1300">
              <a:solidFill>
                <a:schemeClr val="dk1"/>
              </a:solidFill>
              <a:effectLst/>
              <a:latin typeface="+mn-lt"/>
              <a:ea typeface="+mn-ea"/>
              <a:cs typeface="+mn-cs"/>
            </a:rPr>
            <a:t>にあることもあり</a:t>
          </a:r>
          <a:r>
            <a:rPr kumimoji="1" lang="ja-JP" altLang="ja-JP" sz="1300">
              <a:solidFill>
                <a:schemeClr val="dk1"/>
              </a:solidFill>
              <a:effectLst/>
              <a:latin typeface="+mn-lt"/>
              <a:ea typeface="+mn-ea"/>
              <a:cs typeface="+mn-cs"/>
            </a:rPr>
            <a:t>、計画的な繰上償還と新規起債発行の抑制により公債費の適正化を図りたい。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109008</xdr:rowOff>
    </xdr:from>
    <xdr:to>
      <xdr:col>24</xdr:col>
      <xdr:colOff>558800</xdr:colOff>
      <xdr:row>43</xdr:row>
      <xdr:rowOff>105304</xdr:rowOff>
    </xdr:to>
    <xdr:cxnSp macro="">
      <xdr:nvCxnSpPr>
        <xdr:cNvPr id="381" name="直線コネクタ 380"/>
        <xdr:cNvCxnSpPr/>
      </xdr:nvCxnSpPr>
      <xdr:spPr>
        <a:xfrm flipV="1">
          <a:off x="17018000" y="6281208"/>
          <a:ext cx="0" cy="11964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77381</xdr:rowOff>
    </xdr:from>
    <xdr:ext cx="762000" cy="259045"/>
    <xdr:sp macro="" textlink="">
      <xdr:nvSpPr>
        <xdr:cNvPr id="382" name="公債費負担の状況最小値テキスト"/>
        <xdr:cNvSpPr txBox="1"/>
      </xdr:nvSpPr>
      <xdr:spPr>
        <a:xfrm>
          <a:off x="17106900" y="744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105304</xdr:rowOff>
    </xdr:from>
    <xdr:to>
      <xdr:col>24</xdr:col>
      <xdr:colOff>647700</xdr:colOff>
      <xdr:row>43</xdr:row>
      <xdr:rowOff>105304</xdr:rowOff>
    </xdr:to>
    <xdr:cxnSp macro="">
      <xdr:nvCxnSpPr>
        <xdr:cNvPr id="383" name="直線コネクタ 382"/>
        <xdr:cNvCxnSpPr/>
      </xdr:nvCxnSpPr>
      <xdr:spPr>
        <a:xfrm>
          <a:off x="16929100" y="74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23935</xdr:rowOff>
    </xdr:from>
    <xdr:ext cx="762000" cy="259045"/>
    <xdr:sp macro="" textlink="">
      <xdr:nvSpPr>
        <xdr:cNvPr id="384"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109008</xdr:rowOff>
    </xdr:from>
    <xdr:to>
      <xdr:col>24</xdr:col>
      <xdr:colOff>647700</xdr:colOff>
      <xdr:row>36</xdr:row>
      <xdr:rowOff>109008</xdr:rowOff>
    </xdr:to>
    <xdr:cxnSp macro="">
      <xdr:nvCxnSpPr>
        <xdr:cNvPr id="385" name="直線コネクタ 384"/>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85725</xdr:rowOff>
    </xdr:from>
    <xdr:to>
      <xdr:col>24</xdr:col>
      <xdr:colOff>558800</xdr:colOff>
      <xdr:row>42</xdr:row>
      <xdr:rowOff>156104</xdr:rowOff>
    </xdr:to>
    <xdr:cxnSp macro="">
      <xdr:nvCxnSpPr>
        <xdr:cNvPr id="386" name="直線コネクタ 385"/>
        <xdr:cNvCxnSpPr/>
      </xdr:nvCxnSpPr>
      <xdr:spPr>
        <a:xfrm flipV="1">
          <a:off x="16179800" y="7286625"/>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87"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8" name="フローチャート : 判断 387"/>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156104</xdr:rowOff>
    </xdr:from>
    <xdr:to>
      <xdr:col>23</xdr:col>
      <xdr:colOff>406400</xdr:colOff>
      <xdr:row>43</xdr:row>
      <xdr:rowOff>145521</xdr:rowOff>
    </xdr:to>
    <xdr:cxnSp macro="">
      <xdr:nvCxnSpPr>
        <xdr:cNvPr id="389" name="直線コネクタ 388"/>
        <xdr:cNvCxnSpPr/>
      </xdr:nvCxnSpPr>
      <xdr:spPr>
        <a:xfrm flipV="1">
          <a:off x="15290800" y="735700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25929</xdr:rowOff>
    </xdr:from>
    <xdr:to>
      <xdr:col>23</xdr:col>
      <xdr:colOff>457200</xdr:colOff>
      <xdr:row>40</xdr:row>
      <xdr:rowOff>127529</xdr:rowOff>
    </xdr:to>
    <xdr:sp macro="" textlink="">
      <xdr:nvSpPr>
        <xdr:cNvPr id="390" name="フローチャート : 判断 389"/>
        <xdr:cNvSpPr/>
      </xdr:nvSpPr>
      <xdr:spPr>
        <a:xfrm>
          <a:off x="16129000" y="68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137706</xdr:rowOff>
    </xdr:from>
    <xdr:ext cx="736600" cy="259045"/>
    <xdr:sp macro="" textlink="">
      <xdr:nvSpPr>
        <xdr:cNvPr id="391" name="テキスト ボックス 390"/>
        <xdr:cNvSpPr txBox="1"/>
      </xdr:nvSpPr>
      <xdr:spPr>
        <a:xfrm>
          <a:off x="15798800" y="665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145521</xdr:rowOff>
    </xdr:from>
    <xdr:to>
      <xdr:col>22</xdr:col>
      <xdr:colOff>203200</xdr:colOff>
      <xdr:row>44</xdr:row>
      <xdr:rowOff>104775</xdr:rowOff>
    </xdr:to>
    <xdr:cxnSp macro="">
      <xdr:nvCxnSpPr>
        <xdr:cNvPr id="392" name="直線コネクタ 391"/>
        <xdr:cNvCxnSpPr/>
      </xdr:nvCxnSpPr>
      <xdr:spPr>
        <a:xfrm flipV="1">
          <a:off x="14401800" y="751787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104775</xdr:rowOff>
    </xdr:from>
    <xdr:to>
      <xdr:col>21</xdr:col>
      <xdr:colOff>0</xdr:colOff>
      <xdr:row>45</xdr:row>
      <xdr:rowOff>43921</xdr:rowOff>
    </xdr:to>
    <xdr:cxnSp macro="">
      <xdr:nvCxnSpPr>
        <xdr:cNvPr id="395" name="直線コネクタ 394"/>
        <xdr:cNvCxnSpPr/>
      </xdr:nvCxnSpPr>
      <xdr:spPr>
        <a:xfrm flipV="1">
          <a:off x="13512800" y="7648575"/>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35454</xdr:rowOff>
    </xdr:from>
    <xdr:to>
      <xdr:col>21</xdr:col>
      <xdr:colOff>50800</xdr:colOff>
      <xdr:row>41</xdr:row>
      <xdr:rowOff>137054</xdr:rowOff>
    </xdr:to>
    <xdr:sp macro="" textlink="">
      <xdr:nvSpPr>
        <xdr:cNvPr id="396" name="フローチャート : 判断 395"/>
        <xdr:cNvSpPr/>
      </xdr:nvSpPr>
      <xdr:spPr>
        <a:xfrm>
          <a:off x="14351000" y="7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147231</xdr:rowOff>
    </xdr:from>
    <xdr:ext cx="762000" cy="259045"/>
    <xdr:sp macro="" textlink="">
      <xdr:nvSpPr>
        <xdr:cNvPr id="397" name="テキスト ボックス 396"/>
        <xdr:cNvSpPr txBox="1"/>
      </xdr:nvSpPr>
      <xdr:spPr>
        <a:xfrm>
          <a:off x="14020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156104</xdr:rowOff>
    </xdr:from>
    <xdr:to>
      <xdr:col>19</xdr:col>
      <xdr:colOff>533400</xdr:colOff>
      <xdr:row>42</xdr:row>
      <xdr:rowOff>86254</xdr:rowOff>
    </xdr:to>
    <xdr:sp macro="" textlink="">
      <xdr:nvSpPr>
        <xdr:cNvPr id="398" name="フローチャート : 判断 397"/>
        <xdr:cNvSpPr/>
      </xdr:nvSpPr>
      <xdr:spPr>
        <a:xfrm>
          <a:off x="13462000" y="71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96431</xdr:rowOff>
    </xdr:from>
    <xdr:ext cx="762000" cy="259045"/>
    <xdr:sp macro="" textlink="">
      <xdr:nvSpPr>
        <xdr:cNvPr id="399" name="テキスト ボックス 398"/>
        <xdr:cNvSpPr txBox="1"/>
      </xdr:nvSpPr>
      <xdr:spPr>
        <a:xfrm>
          <a:off x="13131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34925</xdr:rowOff>
    </xdr:from>
    <xdr:to>
      <xdr:col>24</xdr:col>
      <xdr:colOff>609600</xdr:colOff>
      <xdr:row>42</xdr:row>
      <xdr:rowOff>136525</xdr:rowOff>
    </xdr:to>
    <xdr:sp macro="" textlink="">
      <xdr:nvSpPr>
        <xdr:cNvPr id="405" name="円/楕円 404"/>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7002</xdr:rowOff>
    </xdr:from>
    <xdr:ext cx="762000" cy="259045"/>
    <xdr:sp macro="" textlink="">
      <xdr:nvSpPr>
        <xdr:cNvPr id="406" name="公債費負担の状況該当値テキスト"/>
        <xdr:cNvSpPr txBox="1"/>
      </xdr:nvSpPr>
      <xdr:spPr>
        <a:xfrm>
          <a:off x="17106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105304</xdr:rowOff>
    </xdr:from>
    <xdr:to>
      <xdr:col>23</xdr:col>
      <xdr:colOff>457200</xdr:colOff>
      <xdr:row>43</xdr:row>
      <xdr:rowOff>35454</xdr:rowOff>
    </xdr:to>
    <xdr:sp macro="" textlink="">
      <xdr:nvSpPr>
        <xdr:cNvPr id="407" name="円/楕円 406"/>
        <xdr:cNvSpPr/>
      </xdr:nvSpPr>
      <xdr:spPr>
        <a:xfrm>
          <a:off x="16129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20231</xdr:rowOff>
    </xdr:from>
    <xdr:ext cx="736600" cy="259045"/>
    <xdr:sp macro="" textlink="">
      <xdr:nvSpPr>
        <xdr:cNvPr id="408" name="テキスト ボックス 407"/>
        <xdr:cNvSpPr txBox="1"/>
      </xdr:nvSpPr>
      <xdr:spPr>
        <a:xfrm>
          <a:off x="15798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94721</xdr:rowOff>
    </xdr:from>
    <xdr:to>
      <xdr:col>22</xdr:col>
      <xdr:colOff>254000</xdr:colOff>
      <xdr:row>44</xdr:row>
      <xdr:rowOff>24871</xdr:rowOff>
    </xdr:to>
    <xdr:sp macro="" textlink="">
      <xdr:nvSpPr>
        <xdr:cNvPr id="409" name="円/楕円 408"/>
        <xdr:cNvSpPr/>
      </xdr:nvSpPr>
      <xdr:spPr>
        <a:xfrm>
          <a:off x="15240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9648</xdr:rowOff>
    </xdr:from>
    <xdr:ext cx="762000" cy="259045"/>
    <xdr:sp macro="" textlink="">
      <xdr:nvSpPr>
        <xdr:cNvPr id="410" name="テキスト ボックス 409"/>
        <xdr:cNvSpPr txBox="1"/>
      </xdr:nvSpPr>
      <xdr:spPr>
        <a:xfrm>
          <a:off x="14909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53975</xdr:rowOff>
    </xdr:from>
    <xdr:to>
      <xdr:col>21</xdr:col>
      <xdr:colOff>50800</xdr:colOff>
      <xdr:row>44</xdr:row>
      <xdr:rowOff>155575</xdr:rowOff>
    </xdr:to>
    <xdr:sp macro="" textlink="">
      <xdr:nvSpPr>
        <xdr:cNvPr id="411" name="円/楕円 410"/>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140352</xdr:rowOff>
    </xdr:from>
    <xdr:ext cx="762000" cy="259045"/>
    <xdr:sp macro="" textlink="">
      <xdr:nvSpPr>
        <xdr:cNvPr id="412" name="テキスト ボックス 411"/>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164571</xdr:rowOff>
    </xdr:from>
    <xdr:to>
      <xdr:col>19</xdr:col>
      <xdr:colOff>533400</xdr:colOff>
      <xdr:row>45</xdr:row>
      <xdr:rowOff>94721</xdr:rowOff>
    </xdr:to>
    <xdr:sp macro="" textlink="">
      <xdr:nvSpPr>
        <xdr:cNvPr id="413" name="円/楕円 412"/>
        <xdr:cNvSpPr/>
      </xdr:nvSpPr>
      <xdr:spPr>
        <a:xfrm>
          <a:off x="13462000" y="77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79498</xdr:rowOff>
    </xdr:from>
    <xdr:ext cx="762000" cy="259045"/>
    <xdr:sp macro="" textlink="">
      <xdr:nvSpPr>
        <xdr:cNvPr id="414" name="テキスト ボックス 413"/>
        <xdr:cNvSpPr txBox="1"/>
      </xdr:nvSpPr>
      <xdr:spPr>
        <a:xfrm>
          <a:off x="13131800" y="779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繰上償還の実施、起債発行額の抑制による地方債残高の減少や債務負担の解消等を実施しているが、類似団体と比較しても依然として高水準にある。</a:t>
          </a:r>
          <a:endParaRPr lang="ja-JP" altLang="ja-JP" sz="1300">
            <a:effectLst/>
          </a:endParaRPr>
        </a:p>
        <a:p>
          <a:r>
            <a:rPr kumimoji="1" lang="ja-JP" altLang="ja-JP" sz="1300">
              <a:solidFill>
                <a:schemeClr val="dk1"/>
              </a:solidFill>
              <a:effectLst/>
              <a:latin typeface="+mn-lt"/>
              <a:ea typeface="+mn-ea"/>
              <a:cs typeface="+mn-cs"/>
            </a:rPr>
            <a:t>　今後、大きく負担となっている地方債残高や公営企業債等繰入見込額の圧縮を進める。また、</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年度決算から三セク等への短期貸付が算入されることなども踏まえ、三セク等への経営指導・助言等を行い将来負担の健全化に努める。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104606</xdr:rowOff>
    </xdr:from>
    <xdr:to>
      <xdr:col>24</xdr:col>
      <xdr:colOff>558800</xdr:colOff>
      <xdr:row>21</xdr:row>
      <xdr:rowOff>164931</xdr:rowOff>
    </xdr:to>
    <xdr:cxnSp macro="">
      <xdr:nvCxnSpPr>
        <xdr:cNvPr id="448" name="直線コネクタ 447"/>
        <xdr:cNvCxnSpPr/>
      </xdr:nvCxnSpPr>
      <xdr:spPr>
        <a:xfrm flipV="1">
          <a:off x="16179800" y="370505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66946</xdr:rowOff>
    </xdr:from>
    <xdr:ext cx="762000" cy="259045"/>
    <xdr:sp macro="" textlink="">
      <xdr:nvSpPr>
        <xdr:cNvPr id="449" name="将来負担の状況平均値テキスト"/>
        <xdr:cNvSpPr txBox="1"/>
      </xdr:nvSpPr>
      <xdr:spPr>
        <a:xfrm>
          <a:off x="17106900" y="263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164931</xdr:rowOff>
    </xdr:from>
    <xdr:to>
      <xdr:col>23</xdr:col>
      <xdr:colOff>406400</xdr:colOff>
      <xdr:row>22</xdr:row>
      <xdr:rowOff>30480</xdr:rowOff>
    </xdr:to>
    <xdr:cxnSp macro="">
      <xdr:nvCxnSpPr>
        <xdr:cNvPr id="451" name="直線コネクタ 450"/>
        <xdr:cNvCxnSpPr/>
      </xdr:nvCxnSpPr>
      <xdr:spPr>
        <a:xfrm flipV="1">
          <a:off x="15290800" y="376538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3" name="テキスト ボックス 452"/>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30480</xdr:rowOff>
    </xdr:from>
    <xdr:to>
      <xdr:col>22</xdr:col>
      <xdr:colOff>203200</xdr:colOff>
      <xdr:row>22</xdr:row>
      <xdr:rowOff>128609</xdr:rowOff>
    </xdr:to>
    <xdr:cxnSp macro="">
      <xdr:nvCxnSpPr>
        <xdr:cNvPr id="454" name="直線コネクタ 453"/>
        <xdr:cNvCxnSpPr/>
      </xdr:nvCxnSpPr>
      <xdr:spPr>
        <a:xfrm flipV="1">
          <a:off x="14401800" y="3802380"/>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6" name="テキスト ボックス 455"/>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124587</xdr:rowOff>
    </xdr:from>
    <xdr:to>
      <xdr:col>21</xdr:col>
      <xdr:colOff>0</xdr:colOff>
      <xdr:row>22</xdr:row>
      <xdr:rowOff>128609</xdr:rowOff>
    </xdr:to>
    <xdr:cxnSp macro="">
      <xdr:nvCxnSpPr>
        <xdr:cNvPr id="457" name="直線コネクタ 456"/>
        <xdr:cNvCxnSpPr/>
      </xdr:nvCxnSpPr>
      <xdr:spPr>
        <a:xfrm>
          <a:off x="13512800" y="389648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8" name="フローチャート : 判断 457"/>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9" name="テキスト ボックス 458"/>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0" name="フローチャート : 判断 459"/>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61" name="テキスト ボックス 460"/>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53806</xdr:rowOff>
    </xdr:from>
    <xdr:to>
      <xdr:col>24</xdr:col>
      <xdr:colOff>609600</xdr:colOff>
      <xdr:row>21</xdr:row>
      <xdr:rowOff>155406</xdr:rowOff>
    </xdr:to>
    <xdr:sp macro="" textlink="">
      <xdr:nvSpPr>
        <xdr:cNvPr id="467" name="円/楕円 466"/>
        <xdr:cNvSpPr/>
      </xdr:nvSpPr>
      <xdr:spPr>
        <a:xfrm>
          <a:off x="169672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25883</xdr:rowOff>
    </xdr:from>
    <xdr:ext cx="762000" cy="259045"/>
    <xdr:sp macro="" textlink="">
      <xdr:nvSpPr>
        <xdr:cNvPr id="468" name="将来負担の状況該当値テキスト"/>
        <xdr:cNvSpPr txBox="1"/>
      </xdr:nvSpPr>
      <xdr:spPr>
        <a:xfrm>
          <a:off x="17106900" y="362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114131</xdr:rowOff>
    </xdr:from>
    <xdr:to>
      <xdr:col>23</xdr:col>
      <xdr:colOff>457200</xdr:colOff>
      <xdr:row>22</xdr:row>
      <xdr:rowOff>44281</xdr:rowOff>
    </xdr:to>
    <xdr:sp macro="" textlink="">
      <xdr:nvSpPr>
        <xdr:cNvPr id="469" name="円/楕円 468"/>
        <xdr:cNvSpPr/>
      </xdr:nvSpPr>
      <xdr:spPr>
        <a:xfrm>
          <a:off x="16129000" y="37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29058</xdr:rowOff>
    </xdr:from>
    <xdr:ext cx="736600" cy="259045"/>
    <xdr:sp macro="" textlink="">
      <xdr:nvSpPr>
        <xdr:cNvPr id="470" name="テキスト ボックス 469"/>
        <xdr:cNvSpPr txBox="1"/>
      </xdr:nvSpPr>
      <xdr:spPr>
        <a:xfrm>
          <a:off x="15798800" y="380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151130</xdr:rowOff>
    </xdr:from>
    <xdr:to>
      <xdr:col>22</xdr:col>
      <xdr:colOff>254000</xdr:colOff>
      <xdr:row>22</xdr:row>
      <xdr:rowOff>81280</xdr:rowOff>
    </xdr:to>
    <xdr:sp macro="" textlink="">
      <xdr:nvSpPr>
        <xdr:cNvPr id="471" name="円/楕円 470"/>
        <xdr:cNvSpPr/>
      </xdr:nvSpPr>
      <xdr:spPr>
        <a:xfrm>
          <a:off x="15240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66057</xdr:rowOff>
    </xdr:from>
    <xdr:ext cx="762000" cy="259045"/>
    <xdr:sp macro="" textlink="">
      <xdr:nvSpPr>
        <xdr:cNvPr id="472" name="テキスト ボックス 471"/>
        <xdr:cNvSpPr txBox="1"/>
      </xdr:nvSpPr>
      <xdr:spPr>
        <a:xfrm>
          <a:off x="14909800" y="38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77809</xdr:rowOff>
    </xdr:from>
    <xdr:to>
      <xdr:col>21</xdr:col>
      <xdr:colOff>50800</xdr:colOff>
      <xdr:row>23</xdr:row>
      <xdr:rowOff>7959</xdr:rowOff>
    </xdr:to>
    <xdr:sp macro="" textlink="">
      <xdr:nvSpPr>
        <xdr:cNvPr id="473" name="円/楕円 472"/>
        <xdr:cNvSpPr/>
      </xdr:nvSpPr>
      <xdr:spPr>
        <a:xfrm>
          <a:off x="14351000" y="3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164186</xdr:rowOff>
    </xdr:from>
    <xdr:ext cx="762000" cy="259045"/>
    <xdr:sp macro="" textlink="">
      <xdr:nvSpPr>
        <xdr:cNvPr id="474" name="テキスト ボックス 473"/>
        <xdr:cNvSpPr txBox="1"/>
      </xdr:nvSpPr>
      <xdr:spPr>
        <a:xfrm>
          <a:off x="14020800" y="39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73787</xdr:rowOff>
    </xdr:from>
    <xdr:to>
      <xdr:col>19</xdr:col>
      <xdr:colOff>533400</xdr:colOff>
      <xdr:row>23</xdr:row>
      <xdr:rowOff>3937</xdr:rowOff>
    </xdr:to>
    <xdr:sp macro="" textlink="">
      <xdr:nvSpPr>
        <xdr:cNvPr id="475" name="円/楕円 474"/>
        <xdr:cNvSpPr/>
      </xdr:nvSpPr>
      <xdr:spPr>
        <a:xfrm>
          <a:off x="13462000" y="38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160164</xdr:rowOff>
    </xdr:from>
    <xdr:ext cx="762000" cy="259045"/>
    <xdr:sp macro="" textlink="">
      <xdr:nvSpPr>
        <xdr:cNvPr id="476" name="テキスト ボックス 475"/>
        <xdr:cNvSpPr txBox="1"/>
      </xdr:nvSpPr>
      <xdr:spPr>
        <a:xfrm>
          <a:off x="13131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13,582
13,501
368.01
15,768,251
15,533,836
180,844
8,144,395
22,852,237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合併後、退職者の大半を不補充としたことなどにより職員数削減や人件費を抑制してきた</a:t>
          </a:r>
          <a:r>
            <a:rPr kumimoji="1" lang="ja-JP" altLang="en-US" sz="1300">
              <a:solidFill>
                <a:schemeClr val="dk1"/>
              </a:solidFill>
              <a:effectLst/>
              <a:latin typeface="+mn-lt"/>
              <a:ea typeface="+mn-ea"/>
              <a:cs typeface="+mn-cs"/>
            </a:rPr>
            <a:t>ため、類似団体平均と比べ大幅に低くなっている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は退職手当特別負担金支出等の影響で増となった。</a:t>
          </a:r>
          <a:endParaRPr lang="ja-JP" altLang="ja-JP" sz="1300">
            <a:effectLst/>
          </a:endParaRPr>
        </a:p>
        <a:p>
          <a:r>
            <a:rPr kumimoji="1" lang="ja-JP" altLang="ja-JP" sz="1300">
              <a:solidFill>
                <a:schemeClr val="dk1"/>
              </a:solidFill>
              <a:effectLst/>
              <a:latin typeface="+mn-lt"/>
              <a:ea typeface="+mn-ea"/>
              <a:cs typeface="+mn-cs"/>
            </a:rPr>
            <a:t>　今後も定員適正化計画を考慮しながら効率的な人員配置に努め、人件費の抑制を図っていきたい。</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15422</xdr:rowOff>
    </xdr:from>
    <xdr:to>
      <xdr:col>7</xdr:col>
      <xdr:colOff>15875</xdr:colOff>
      <xdr:row>33</xdr:row>
      <xdr:rowOff>48078</xdr:rowOff>
    </xdr:to>
    <xdr:cxnSp macro="">
      <xdr:nvCxnSpPr>
        <xdr:cNvPr id="68" name="直線コネクタ 67"/>
        <xdr:cNvCxnSpPr/>
      </xdr:nvCxnSpPr>
      <xdr:spPr>
        <a:xfrm>
          <a:off x="3987800" y="567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99786</xdr:rowOff>
    </xdr:from>
    <xdr:to>
      <xdr:col>5</xdr:col>
      <xdr:colOff>549275</xdr:colOff>
      <xdr:row>33</xdr:row>
      <xdr:rowOff>15422</xdr:rowOff>
    </xdr:to>
    <xdr:cxnSp macro="">
      <xdr:nvCxnSpPr>
        <xdr:cNvPr id="71" name="直線コネクタ 70"/>
        <xdr:cNvCxnSpPr/>
      </xdr:nvCxnSpPr>
      <xdr:spPr>
        <a:xfrm>
          <a:off x="3098800" y="55861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99786</xdr:rowOff>
    </xdr:from>
    <xdr:to>
      <xdr:col>4</xdr:col>
      <xdr:colOff>346075</xdr:colOff>
      <xdr:row>32</xdr:row>
      <xdr:rowOff>132443</xdr:rowOff>
    </xdr:to>
    <xdr:cxnSp macro="">
      <xdr:nvCxnSpPr>
        <xdr:cNvPr id="74" name="直線コネクタ 73"/>
        <xdr:cNvCxnSpPr/>
      </xdr:nvCxnSpPr>
      <xdr:spPr>
        <a:xfrm flipV="1">
          <a:off x="2209800" y="5586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132443</xdr:rowOff>
    </xdr:from>
    <xdr:to>
      <xdr:col>3</xdr:col>
      <xdr:colOff>142875</xdr:colOff>
      <xdr:row>32</xdr:row>
      <xdr:rowOff>143328</xdr:rowOff>
    </xdr:to>
    <xdr:cxnSp macro="">
      <xdr:nvCxnSpPr>
        <xdr:cNvPr id="77" name="直線コネクタ 76"/>
        <xdr:cNvCxnSpPr/>
      </xdr:nvCxnSpPr>
      <xdr:spPr>
        <a:xfrm flipV="1">
          <a:off x="1320800" y="561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168728</xdr:rowOff>
    </xdr:from>
    <xdr:to>
      <xdr:col>7</xdr:col>
      <xdr:colOff>66675</xdr:colOff>
      <xdr:row>33</xdr:row>
      <xdr:rowOff>98878</xdr:rowOff>
    </xdr:to>
    <xdr:sp macro="" textlink="">
      <xdr:nvSpPr>
        <xdr:cNvPr id="87" name="円/楕円 86"/>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77305</xdr:rowOff>
    </xdr:from>
    <xdr:ext cx="762000" cy="259045"/>
    <xdr:sp macro="" textlink="">
      <xdr:nvSpPr>
        <xdr:cNvPr id="88" name="人件費該当値テキスト"/>
        <xdr:cNvSpPr txBox="1"/>
      </xdr:nvSpPr>
      <xdr:spPr>
        <a:xfrm>
          <a:off x="4914900" y="55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136072</xdr:rowOff>
    </xdr:from>
    <xdr:to>
      <xdr:col>5</xdr:col>
      <xdr:colOff>600075</xdr:colOff>
      <xdr:row>33</xdr:row>
      <xdr:rowOff>66222</xdr:rowOff>
    </xdr:to>
    <xdr:sp macro="" textlink="">
      <xdr:nvSpPr>
        <xdr:cNvPr id="89" name="円/楕円 88"/>
        <xdr:cNvSpPr/>
      </xdr:nvSpPr>
      <xdr:spPr>
        <a:xfrm>
          <a:off x="3937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76399</xdr:rowOff>
    </xdr:from>
    <xdr:ext cx="736600" cy="259045"/>
    <xdr:sp macro="" textlink="">
      <xdr:nvSpPr>
        <xdr:cNvPr id="90" name="テキスト ボックス 89"/>
        <xdr:cNvSpPr txBox="1"/>
      </xdr:nvSpPr>
      <xdr:spPr>
        <a:xfrm>
          <a:off x="3606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48986</xdr:rowOff>
    </xdr:from>
    <xdr:to>
      <xdr:col>4</xdr:col>
      <xdr:colOff>396875</xdr:colOff>
      <xdr:row>32</xdr:row>
      <xdr:rowOff>150586</xdr:rowOff>
    </xdr:to>
    <xdr:sp macro="" textlink="">
      <xdr:nvSpPr>
        <xdr:cNvPr id="91" name="円/楕円 90"/>
        <xdr:cNvSpPr/>
      </xdr:nvSpPr>
      <xdr:spPr>
        <a:xfrm>
          <a:off x="3048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30</xdr:row>
      <xdr:rowOff>160763</xdr:rowOff>
    </xdr:from>
    <xdr:ext cx="762000" cy="259045"/>
    <xdr:sp macro="" textlink="">
      <xdr:nvSpPr>
        <xdr:cNvPr id="92" name="テキスト ボックス 91"/>
        <xdr:cNvSpPr txBox="1"/>
      </xdr:nvSpPr>
      <xdr:spPr>
        <a:xfrm>
          <a:off x="2717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81643</xdr:rowOff>
    </xdr:from>
    <xdr:to>
      <xdr:col>3</xdr:col>
      <xdr:colOff>193675</xdr:colOff>
      <xdr:row>33</xdr:row>
      <xdr:rowOff>11793</xdr:rowOff>
    </xdr:to>
    <xdr:sp macro="" textlink="">
      <xdr:nvSpPr>
        <xdr:cNvPr id="93" name="円/楕円 92"/>
        <xdr:cNvSpPr/>
      </xdr:nvSpPr>
      <xdr:spPr>
        <a:xfrm>
          <a:off x="2159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21970</xdr:rowOff>
    </xdr:from>
    <xdr:ext cx="762000" cy="259045"/>
    <xdr:sp macro="" textlink="">
      <xdr:nvSpPr>
        <xdr:cNvPr id="94" name="テキスト ボックス 93"/>
        <xdr:cNvSpPr txBox="1"/>
      </xdr:nvSpPr>
      <xdr:spPr>
        <a:xfrm>
          <a:off x="1828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92528</xdr:rowOff>
    </xdr:from>
    <xdr:to>
      <xdr:col>1</xdr:col>
      <xdr:colOff>676275</xdr:colOff>
      <xdr:row>33</xdr:row>
      <xdr:rowOff>22678</xdr:rowOff>
    </xdr:to>
    <xdr:sp macro="" textlink="">
      <xdr:nvSpPr>
        <xdr:cNvPr id="95" name="円/楕円 94"/>
        <xdr:cNvSpPr/>
      </xdr:nvSpPr>
      <xdr:spPr>
        <a:xfrm>
          <a:off x="1270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32855</xdr:rowOff>
    </xdr:from>
    <xdr:ext cx="762000" cy="259045"/>
    <xdr:sp macro="" textlink="">
      <xdr:nvSpPr>
        <xdr:cNvPr id="96" name="テキスト ボックス 95"/>
        <xdr:cNvSpPr txBox="1"/>
      </xdr:nvSpPr>
      <xdr:spPr>
        <a:xfrm>
          <a:off x="939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経常経費の削減により</a:t>
          </a:r>
          <a:r>
            <a:rPr kumimoji="1" lang="ja-JP" altLang="ja-JP" sz="1300">
              <a:solidFill>
                <a:schemeClr val="dk1"/>
              </a:solidFill>
              <a:effectLst/>
              <a:latin typeface="+mn-lt"/>
              <a:ea typeface="+mn-ea"/>
              <a:cs typeface="+mn-cs"/>
            </a:rPr>
            <a:t>、類似団体の中では</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番目の低い比率となっている。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と比較しても予算編成及び執行の各段階で経常経費を抑えたことにより、</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ポイントの減少となっている。</a:t>
          </a:r>
          <a:endParaRPr lang="ja-JP" altLang="ja-JP" sz="1300">
            <a:effectLst/>
          </a:endParaRPr>
        </a:p>
        <a:p>
          <a:r>
            <a:rPr kumimoji="1" lang="ja-JP" altLang="ja-JP" sz="1300">
              <a:solidFill>
                <a:schemeClr val="dk1"/>
              </a:solidFill>
              <a:effectLst/>
              <a:latin typeface="+mn-lt"/>
              <a:ea typeface="+mn-ea"/>
              <a:cs typeface="+mn-cs"/>
            </a:rPr>
            <a:t>　今後も事務機器のリース単価の見直しや保有施設の抜本的な見直しなどを実施し、経常経費の削減に努めたい。</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133350</xdr:rowOff>
    </xdr:from>
    <xdr:to>
      <xdr:col>24</xdr:col>
      <xdr:colOff>31750</xdr:colOff>
      <xdr:row>14</xdr:row>
      <xdr:rowOff>25400</xdr:rowOff>
    </xdr:to>
    <xdr:cxnSp macro="">
      <xdr:nvCxnSpPr>
        <xdr:cNvPr id="129" name="直線コネクタ 128"/>
        <xdr:cNvCxnSpPr/>
      </xdr:nvCxnSpPr>
      <xdr:spPr>
        <a:xfrm flipV="1">
          <a:off x="15671800" y="236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6350</xdr:rowOff>
    </xdr:from>
    <xdr:to>
      <xdr:col>22</xdr:col>
      <xdr:colOff>565150</xdr:colOff>
      <xdr:row>14</xdr:row>
      <xdr:rowOff>25400</xdr:rowOff>
    </xdr:to>
    <xdr:cxnSp macro="">
      <xdr:nvCxnSpPr>
        <xdr:cNvPr id="132" name="直線コネクタ 131"/>
        <xdr:cNvCxnSpPr/>
      </xdr:nvCxnSpPr>
      <xdr:spPr>
        <a:xfrm>
          <a:off x="14782800" y="2235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6350</xdr:rowOff>
    </xdr:from>
    <xdr:to>
      <xdr:col>21</xdr:col>
      <xdr:colOff>361950</xdr:colOff>
      <xdr:row>13</xdr:row>
      <xdr:rowOff>6350</xdr:rowOff>
    </xdr:to>
    <xdr:cxnSp macro="">
      <xdr:nvCxnSpPr>
        <xdr:cNvPr id="135" name="直線コネクタ 134"/>
        <xdr:cNvCxnSpPr/>
      </xdr:nvCxnSpPr>
      <xdr:spPr>
        <a:xfrm>
          <a:off x="13893800" y="223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6350</xdr:rowOff>
    </xdr:from>
    <xdr:to>
      <xdr:col>20</xdr:col>
      <xdr:colOff>158750</xdr:colOff>
      <xdr:row>13</xdr:row>
      <xdr:rowOff>19050</xdr:rowOff>
    </xdr:to>
    <xdr:cxnSp macro="">
      <xdr:nvCxnSpPr>
        <xdr:cNvPr id="138" name="直線コネクタ 137"/>
        <xdr:cNvCxnSpPr/>
      </xdr:nvCxnSpPr>
      <xdr:spPr>
        <a:xfrm flipV="1">
          <a:off x="13004800" y="223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82550</xdr:rowOff>
    </xdr:from>
    <xdr:to>
      <xdr:col>24</xdr:col>
      <xdr:colOff>82550</xdr:colOff>
      <xdr:row>14</xdr:row>
      <xdr:rowOff>12700</xdr:rowOff>
    </xdr:to>
    <xdr:sp macro="" textlink="">
      <xdr:nvSpPr>
        <xdr:cNvPr id="148" name="円/楕円 147"/>
        <xdr:cNvSpPr/>
      </xdr:nvSpPr>
      <xdr:spPr>
        <a:xfrm>
          <a:off x="164592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50" name="円/楕円 149"/>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51" name="テキスト ボックス 150"/>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127000</xdr:rowOff>
    </xdr:from>
    <xdr:to>
      <xdr:col>21</xdr:col>
      <xdr:colOff>412750</xdr:colOff>
      <xdr:row>13</xdr:row>
      <xdr:rowOff>57150</xdr:rowOff>
    </xdr:to>
    <xdr:sp macro="" textlink="">
      <xdr:nvSpPr>
        <xdr:cNvPr id="152" name="円/楕円 151"/>
        <xdr:cNvSpPr/>
      </xdr:nvSpPr>
      <xdr:spPr>
        <a:xfrm>
          <a:off x="14732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67327</xdr:rowOff>
    </xdr:from>
    <xdr:ext cx="762000" cy="259045"/>
    <xdr:sp macro="" textlink="">
      <xdr:nvSpPr>
        <xdr:cNvPr id="153" name="テキスト ボックス 152"/>
        <xdr:cNvSpPr txBox="1"/>
      </xdr:nvSpPr>
      <xdr:spPr>
        <a:xfrm>
          <a:off x="14401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4" name="円/楕円 153"/>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67327</xdr:rowOff>
    </xdr:from>
    <xdr:ext cx="762000" cy="259045"/>
    <xdr:sp macro="" textlink="">
      <xdr:nvSpPr>
        <xdr:cNvPr id="155" name="テキスト ボックス 154"/>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6" name="円/楕円 155"/>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80027</xdr:rowOff>
    </xdr:from>
    <xdr:ext cx="762000" cy="259045"/>
    <xdr:sp macro="" textlink="">
      <xdr:nvSpPr>
        <xdr:cNvPr id="157" name="テキスト ボックス 156"/>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H19</a:t>
          </a:r>
          <a:r>
            <a:rPr kumimoji="1" lang="ja-JP" altLang="ja-JP" sz="1300">
              <a:solidFill>
                <a:schemeClr val="dk1"/>
              </a:solidFill>
              <a:effectLst/>
              <a:latin typeface="+mn-lt"/>
              <a:ea typeface="+mn-ea"/>
              <a:cs typeface="+mn-cs"/>
            </a:rPr>
            <a:t>に県から福祉事務所の事務移管を受けたため経常経費が高止まりしている。</a:t>
          </a:r>
          <a:r>
            <a:rPr kumimoji="1" lang="ja-JP" altLang="en-US" sz="1300">
              <a:solidFill>
                <a:schemeClr val="dk1"/>
              </a:solidFill>
              <a:effectLst/>
              <a:latin typeface="+mn-lt"/>
              <a:ea typeface="+mn-ea"/>
              <a:cs typeface="+mn-cs"/>
            </a:rPr>
            <a:t>高齢者数の推移が横ばいとなっていることから</a:t>
          </a:r>
          <a:r>
            <a:rPr kumimoji="1" lang="ja-JP" altLang="ja-JP" sz="1300">
              <a:solidFill>
                <a:schemeClr val="dk1"/>
              </a:solidFill>
              <a:effectLst/>
              <a:latin typeface="+mn-lt"/>
              <a:ea typeface="+mn-ea"/>
              <a:cs typeface="+mn-cs"/>
            </a:rPr>
            <a:t>老人福祉関係経費及び障害者福祉経費は</a:t>
          </a:r>
          <a:r>
            <a:rPr kumimoji="1" lang="ja-JP" altLang="en-US" sz="1300">
              <a:solidFill>
                <a:schemeClr val="dk1"/>
              </a:solidFill>
              <a:effectLst/>
              <a:latin typeface="+mn-lt"/>
              <a:ea typeface="+mn-ea"/>
              <a:cs typeface="+mn-cs"/>
            </a:rPr>
            <a:t>平年並み</a:t>
          </a:r>
          <a:r>
            <a:rPr kumimoji="1" lang="ja-JP" altLang="ja-JP" sz="1300">
              <a:solidFill>
                <a:schemeClr val="dk1"/>
              </a:solidFill>
              <a:effectLst/>
              <a:latin typeface="+mn-lt"/>
              <a:ea typeface="+mn-ea"/>
              <a:cs typeface="+mn-cs"/>
            </a:rPr>
            <a:t>にある。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児童福祉経費について、</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には子育て支援新制度施行により保育所</a:t>
          </a:r>
          <a:r>
            <a:rPr kumimoji="1" lang="ja-JP" altLang="ja-JP" sz="1300">
              <a:solidFill>
                <a:schemeClr val="dk1"/>
              </a:solidFill>
              <a:effectLst/>
              <a:latin typeface="+mn-lt"/>
              <a:ea typeface="+mn-ea"/>
              <a:cs typeface="+mn-cs"/>
            </a:rPr>
            <a:t>運営費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したことで</a:t>
          </a:r>
          <a:r>
            <a:rPr kumimoji="1" lang="ja-JP" altLang="ja-JP" sz="1300">
              <a:solidFill>
                <a:schemeClr val="dk1"/>
              </a:solidFill>
              <a:effectLst/>
              <a:latin typeface="+mn-lt"/>
              <a:ea typeface="+mn-ea"/>
              <a:cs typeface="+mn-cs"/>
            </a:rPr>
            <a:t>扶助費自体が増加している。</a:t>
          </a:r>
          <a:endParaRPr lang="ja-JP" altLang="ja-JP" sz="1300">
            <a:effectLst/>
          </a:endParaRPr>
        </a:p>
        <a:p>
          <a:r>
            <a:rPr kumimoji="1" lang="ja-JP" altLang="ja-JP" sz="1300">
              <a:solidFill>
                <a:schemeClr val="dk1"/>
              </a:solidFill>
              <a:effectLst/>
              <a:latin typeface="+mn-lt"/>
              <a:ea typeface="+mn-ea"/>
              <a:cs typeface="+mn-cs"/>
            </a:rPr>
            <a:t>　社会保障経費が増加するなか、独自の施策についても不断の見直しを行い経費を抑制していきたい。</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88900</xdr:rowOff>
    </xdr:to>
    <xdr:cxnSp macro="">
      <xdr:nvCxnSpPr>
        <xdr:cNvPr id="190" name="直線コネクタ 189"/>
        <xdr:cNvCxnSpPr/>
      </xdr:nvCxnSpPr>
      <xdr:spPr>
        <a:xfrm>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50800</xdr:rowOff>
    </xdr:to>
    <xdr:cxnSp macro="">
      <xdr:nvCxnSpPr>
        <xdr:cNvPr id="193" name="直線コネクタ 192"/>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96" name="直線コネクタ 195"/>
        <xdr:cNvCxnSpPr/>
      </xdr:nvCxnSpPr>
      <xdr:spPr>
        <a:xfrm flipV="1">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69850</xdr:rowOff>
    </xdr:to>
    <xdr:cxnSp macro="">
      <xdr:nvCxnSpPr>
        <xdr:cNvPr id="199" name="直線コネクタ 198"/>
        <xdr:cNvCxnSpPr/>
      </xdr:nvCxnSpPr>
      <xdr:spPr>
        <a:xfrm>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5" name="円/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6" name="テキスト ボックス 21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下水道事業への繰出金の高資本費対策分が増加したことから前年度に比べ悪化した。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この部分の殆どを占める簡易水道事業、下水道事業など特別会計繰出金は多額となっているため、料金改定や保有資産の適正配置を検討しながら独立採算の原則を念頭に抑制に努めていきたい。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153670</xdr:rowOff>
    </xdr:to>
    <xdr:cxnSp macro="">
      <xdr:nvCxnSpPr>
        <xdr:cNvPr id="251" name="直線コネクタ 250"/>
        <xdr:cNvCxnSpPr/>
      </xdr:nvCxnSpPr>
      <xdr:spPr>
        <a:xfrm>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115570</xdr:rowOff>
    </xdr:to>
    <xdr:cxnSp macro="">
      <xdr:nvCxnSpPr>
        <xdr:cNvPr id="254" name="直線コネクタ 253"/>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115570</xdr:rowOff>
    </xdr:to>
    <xdr:cxnSp macro="">
      <xdr:nvCxnSpPr>
        <xdr:cNvPr id="257" name="直線コネクタ 256"/>
        <xdr:cNvCxnSpPr/>
      </xdr:nvCxnSpPr>
      <xdr:spPr>
        <a:xfrm>
          <a:off x="13893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62230</xdr:rowOff>
    </xdr:to>
    <xdr:cxnSp macro="">
      <xdr:nvCxnSpPr>
        <xdr:cNvPr id="260" name="直線コネクタ 259"/>
        <xdr:cNvCxnSpPr/>
      </xdr:nvCxnSpPr>
      <xdr:spPr>
        <a:xfrm>
          <a:off x="13004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2" name="円/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9" name="テキスト ボックス 278"/>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病院負担金</a:t>
          </a:r>
          <a:r>
            <a:rPr kumimoji="1" lang="ja-JP" altLang="en-US" sz="1300">
              <a:solidFill>
                <a:schemeClr val="dk1"/>
              </a:solidFill>
              <a:effectLst/>
              <a:latin typeface="+mn-lt"/>
              <a:ea typeface="+mn-ea"/>
              <a:cs typeface="+mn-cs"/>
            </a:rPr>
            <a:t>や中山間地域等直接支払事業費など</a:t>
          </a:r>
          <a:r>
            <a:rPr kumimoji="1" lang="ja-JP" altLang="ja-JP" sz="1300">
              <a:solidFill>
                <a:schemeClr val="dk1"/>
              </a:solidFill>
              <a:effectLst/>
              <a:latin typeface="+mn-lt"/>
              <a:ea typeface="+mn-ea"/>
              <a:cs typeface="+mn-cs"/>
            </a:rPr>
            <a:t>が増加したことにより、前年度に比べ</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ポイント悪化したものの、ほぼ類似団体の平均値となっている。</a:t>
          </a:r>
          <a:endParaRPr lang="ja-JP" altLang="ja-JP" sz="1300">
            <a:effectLst/>
          </a:endParaRPr>
        </a:p>
        <a:p>
          <a:r>
            <a:rPr kumimoji="1" lang="ja-JP" altLang="ja-JP" sz="1300">
              <a:solidFill>
                <a:schemeClr val="dk1"/>
              </a:solidFill>
              <a:effectLst/>
              <a:latin typeface="+mn-lt"/>
              <a:ea typeface="+mn-ea"/>
              <a:cs typeface="+mn-cs"/>
            </a:rPr>
            <a:t>　上記以外でも各種団体補助金や政策的補助金が多数存在するため事業評価を実施し、効果検証を踏まえた不断の見直しを行っていきたい。</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36</xdr:row>
      <xdr:rowOff>165100</xdr:rowOff>
    </xdr:to>
    <xdr:cxnSp macro="">
      <xdr:nvCxnSpPr>
        <xdr:cNvPr id="312" name="直線コネクタ 311"/>
        <xdr:cNvCxnSpPr/>
      </xdr:nvCxnSpPr>
      <xdr:spPr>
        <a:xfrm>
          <a:off x="15671800" y="631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3"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43180</xdr:rowOff>
    </xdr:from>
    <xdr:to>
      <xdr:col>22</xdr:col>
      <xdr:colOff>565150</xdr:colOff>
      <xdr:row>36</xdr:row>
      <xdr:rowOff>142240</xdr:rowOff>
    </xdr:to>
    <xdr:cxnSp macro="">
      <xdr:nvCxnSpPr>
        <xdr:cNvPr id="315" name="直線コネクタ 314"/>
        <xdr:cNvCxnSpPr/>
      </xdr:nvCxnSpPr>
      <xdr:spPr>
        <a:xfrm>
          <a:off x="14782800" y="6215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43180</xdr:rowOff>
    </xdr:to>
    <xdr:cxnSp macro="">
      <xdr:nvCxnSpPr>
        <xdr:cNvPr id="318" name="直線コネクタ 317"/>
        <xdr:cNvCxnSpPr/>
      </xdr:nvCxnSpPr>
      <xdr:spPr>
        <a:xfrm>
          <a:off x="13893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0" name="テキスト ボックス 319"/>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73660</xdr:rowOff>
    </xdr:to>
    <xdr:cxnSp macro="">
      <xdr:nvCxnSpPr>
        <xdr:cNvPr id="321" name="直線コネクタ 320"/>
        <xdr:cNvCxnSpPr/>
      </xdr:nvCxnSpPr>
      <xdr:spPr>
        <a:xfrm flipV="1">
          <a:off x="13004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1" name="円/楕円 330"/>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130827</xdr:rowOff>
    </xdr:from>
    <xdr:ext cx="762000" cy="259045"/>
    <xdr:sp macro="" textlink="">
      <xdr:nvSpPr>
        <xdr:cNvPr id="332"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91440</xdr:rowOff>
    </xdr:from>
    <xdr:to>
      <xdr:col>22</xdr:col>
      <xdr:colOff>615950</xdr:colOff>
      <xdr:row>37</xdr:row>
      <xdr:rowOff>21590</xdr:rowOff>
    </xdr:to>
    <xdr:sp macro="" textlink="">
      <xdr:nvSpPr>
        <xdr:cNvPr id="333" name="円/楕円 332"/>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31767</xdr:rowOff>
    </xdr:from>
    <xdr:ext cx="736600" cy="259045"/>
    <xdr:sp macro="" textlink="">
      <xdr:nvSpPr>
        <xdr:cNvPr id="334" name="テキスト ボックス 333"/>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5" name="円/楕円 334"/>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6" name="テキスト ボックス 335"/>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7" name="円/楕円 336"/>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8" name="テキスト ボックス 337"/>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39" name="円/楕円 338"/>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40" name="テキスト ボックス 339"/>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昨年度に</a:t>
          </a:r>
          <a:r>
            <a:rPr kumimoji="1" lang="ja-JP" altLang="en-US" sz="1300">
              <a:solidFill>
                <a:schemeClr val="dk1"/>
              </a:solidFill>
              <a:effectLst/>
              <a:latin typeface="+mn-lt"/>
              <a:ea typeface="+mn-ea"/>
              <a:cs typeface="+mn-cs"/>
            </a:rPr>
            <a:t>比べ</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ポイント改善したが、依然として類似団体のなかでは最も高い比率となっている。</a:t>
          </a:r>
          <a:endParaRPr lang="ja-JP" altLang="ja-JP" sz="1300">
            <a:effectLst/>
          </a:endParaRPr>
        </a:p>
        <a:p>
          <a:r>
            <a:rPr kumimoji="1" lang="ja-JP" altLang="ja-JP" sz="1300">
              <a:solidFill>
                <a:schemeClr val="dk1"/>
              </a:solidFill>
              <a:effectLst/>
              <a:latin typeface="+mn-lt"/>
              <a:ea typeface="+mn-ea"/>
              <a:cs typeface="+mn-cs"/>
            </a:rPr>
            <a:t>　これは、市町村合併に伴う格差是正のための普通建設事業の増加やリーマンショック後の公共投資の増加に起因している。</a:t>
          </a:r>
          <a:endParaRPr lang="ja-JP" altLang="ja-JP" sz="1300">
            <a:effectLst/>
          </a:endParaRPr>
        </a:p>
        <a:p>
          <a:r>
            <a:rPr kumimoji="1" lang="ja-JP" altLang="ja-JP" sz="1300">
              <a:solidFill>
                <a:schemeClr val="dk1"/>
              </a:solidFill>
              <a:effectLst/>
              <a:latin typeface="+mn-lt"/>
              <a:ea typeface="+mn-ea"/>
              <a:cs typeface="+mn-cs"/>
            </a:rPr>
            <a:t>　これまでの計画的な繰上償還等により改善傾向にはあるが、当面は高い水準で推移することが予想されるため、投資事業の抑制や効率的な繰上償還の実施により比率の改善に努めたい。</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79</xdr:row>
      <xdr:rowOff>149861</xdr:rowOff>
    </xdr:to>
    <xdr:cxnSp macro="">
      <xdr:nvCxnSpPr>
        <xdr:cNvPr id="367" name="直線コネクタ 366"/>
        <xdr:cNvCxnSpPr/>
      </xdr:nvCxnSpPr>
      <xdr:spPr>
        <a:xfrm flipV="1">
          <a:off x="4826000" y="12768580"/>
          <a:ext cx="0" cy="925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121938</xdr:rowOff>
    </xdr:from>
    <xdr:ext cx="762000" cy="259045"/>
    <xdr:sp macro="" textlink="">
      <xdr:nvSpPr>
        <xdr:cNvPr id="368" name="公債費最小値テキスト"/>
        <xdr:cNvSpPr txBox="1"/>
      </xdr:nvSpPr>
      <xdr:spPr>
        <a:xfrm>
          <a:off x="4914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79</xdr:row>
      <xdr:rowOff>149861</xdr:rowOff>
    </xdr:from>
    <xdr:to>
      <xdr:col>7</xdr:col>
      <xdr:colOff>104775</xdr:colOff>
      <xdr:row>79</xdr:row>
      <xdr:rowOff>149861</xdr:rowOff>
    </xdr:to>
    <xdr:cxnSp macro="">
      <xdr:nvCxnSpPr>
        <xdr:cNvPr id="369" name="直線コネクタ 368"/>
        <xdr:cNvCxnSpPr/>
      </xdr:nvCxnSpPr>
      <xdr:spPr>
        <a:xfrm>
          <a:off x="4737100" y="1369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70"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1" name="直線コネクタ 370"/>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149861</xdr:rowOff>
    </xdr:from>
    <xdr:to>
      <xdr:col>7</xdr:col>
      <xdr:colOff>15875</xdr:colOff>
      <xdr:row>80</xdr:row>
      <xdr:rowOff>1270</xdr:rowOff>
    </xdr:to>
    <xdr:cxnSp macro="">
      <xdr:nvCxnSpPr>
        <xdr:cNvPr id="372" name="直線コネクタ 371"/>
        <xdr:cNvCxnSpPr/>
      </xdr:nvCxnSpPr>
      <xdr:spPr>
        <a:xfrm flipV="1">
          <a:off x="3987800" y="136944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73"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74" name="フローチャート :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xdr:rowOff>
    </xdr:from>
    <xdr:to>
      <xdr:col>5</xdr:col>
      <xdr:colOff>549275</xdr:colOff>
      <xdr:row>80</xdr:row>
      <xdr:rowOff>5080</xdr:rowOff>
    </xdr:to>
    <xdr:cxnSp macro="">
      <xdr:nvCxnSpPr>
        <xdr:cNvPr id="375" name="直線コネクタ 374"/>
        <xdr:cNvCxnSpPr/>
      </xdr:nvCxnSpPr>
      <xdr:spPr>
        <a:xfrm flipV="1">
          <a:off x="3098800" y="13717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22861</xdr:rowOff>
    </xdr:from>
    <xdr:to>
      <xdr:col>5</xdr:col>
      <xdr:colOff>600075</xdr:colOff>
      <xdr:row>77</xdr:row>
      <xdr:rowOff>124461</xdr:rowOff>
    </xdr:to>
    <xdr:sp macro="" textlink="">
      <xdr:nvSpPr>
        <xdr:cNvPr id="376" name="フローチャート : 判断 375"/>
        <xdr:cNvSpPr/>
      </xdr:nvSpPr>
      <xdr:spPr>
        <a:xfrm>
          <a:off x="3937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134638</xdr:rowOff>
    </xdr:from>
    <xdr:ext cx="736600" cy="259045"/>
    <xdr:sp macro="" textlink="">
      <xdr:nvSpPr>
        <xdr:cNvPr id="377" name="テキスト ボックス 376"/>
        <xdr:cNvSpPr txBox="1"/>
      </xdr:nvSpPr>
      <xdr:spPr>
        <a:xfrm>
          <a:off x="3606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27939</xdr:rowOff>
    </xdr:to>
    <xdr:cxnSp macro="">
      <xdr:nvCxnSpPr>
        <xdr:cNvPr id="378" name="直線コネクタ 377"/>
        <xdr:cNvCxnSpPr/>
      </xdr:nvCxnSpPr>
      <xdr:spPr>
        <a:xfrm flipV="1">
          <a:off x="2209800" y="13721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38100</xdr:rowOff>
    </xdr:from>
    <xdr:to>
      <xdr:col>4</xdr:col>
      <xdr:colOff>396875</xdr:colOff>
      <xdr:row>77</xdr:row>
      <xdr:rowOff>139700</xdr:rowOff>
    </xdr:to>
    <xdr:sp macro="" textlink="">
      <xdr:nvSpPr>
        <xdr:cNvPr id="379" name="フローチャート : 判断 378"/>
        <xdr:cNvSpPr/>
      </xdr:nvSpPr>
      <xdr:spPr>
        <a:xfrm>
          <a:off x="3048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149877</xdr:rowOff>
    </xdr:from>
    <xdr:ext cx="762000" cy="259045"/>
    <xdr:sp macro="" textlink="">
      <xdr:nvSpPr>
        <xdr:cNvPr id="380" name="テキスト ボックス 379"/>
        <xdr:cNvSpPr txBox="1"/>
      </xdr:nvSpPr>
      <xdr:spPr>
        <a:xfrm>
          <a:off x="2717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27939</xdr:rowOff>
    </xdr:from>
    <xdr:to>
      <xdr:col>3</xdr:col>
      <xdr:colOff>142875</xdr:colOff>
      <xdr:row>80</xdr:row>
      <xdr:rowOff>88900</xdr:rowOff>
    </xdr:to>
    <xdr:cxnSp macro="">
      <xdr:nvCxnSpPr>
        <xdr:cNvPr id="381" name="直線コネクタ 380"/>
        <xdr:cNvCxnSpPr/>
      </xdr:nvCxnSpPr>
      <xdr:spPr>
        <a:xfrm flipV="1">
          <a:off x="1320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68580</xdr:rowOff>
    </xdr:from>
    <xdr:to>
      <xdr:col>3</xdr:col>
      <xdr:colOff>193675</xdr:colOff>
      <xdr:row>77</xdr:row>
      <xdr:rowOff>170180</xdr:rowOff>
    </xdr:to>
    <xdr:sp macro="" textlink="">
      <xdr:nvSpPr>
        <xdr:cNvPr id="382" name="フローチャート : 判断 381"/>
        <xdr:cNvSpPr/>
      </xdr:nvSpPr>
      <xdr:spPr>
        <a:xfrm>
          <a:off x="2159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8907</xdr:rowOff>
    </xdr:from>
    <xdr:ext cx="762000" cy="259045"/>
    <xdr:sp macro="" textlink="">
      <xdr:nvSpPr>
        <xdr:cNvPr id="383" name="テキスト ボックス 382"/>
        <xdr:cNvSpPr txBox="1"/>
      </xdr:nvSpPr>
      <xdr:spPr>
        <a:xfrm>
          <a:off x="1828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83820</xdr:rowOff>
    </xdr:from>
    <xdr:to>
      <xdr:col>1</xdr:col>
      <xdr:colOff>676275</xdr:colOff>
      <xdr:row>78</xdr:row>
      <xdr:rowOff>13970</xdr:rowOff>
    </xdr:to>
    <xdr:sp macro="" textlink="">
      <xdr:nvSpPr>
        <xdr:cNvPr id="384" name="フローチャート : 判断 383"/>
        <xdr:cNvSpPr/>
      </xdr:nvSpPr>
      <xdr:spPr>
        <a:xfrm>
          <a:off x="12700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24147</xdr:rowOff>
    </xdr:from>
    <xdr:ext cx="762000" cy="259045"/>
    <xdr:sp macro="" textlink="">
      <xdr:nvSpPr>
        <xdr:cNvPr id="385" name="テキスト ボックス 384"/>
        <xdr:cNvSpPr txBox="1"/>
      </xdr:nvSpPr>
      <xdr:spPr>
        <a:xfrm>
          <a:off x="939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99061</xdr:rowOff>
    </xdr:from>
    <xdr:to>
      <xdr:col>7</xdr:col>
      <xdr:colOff>66675</xdr:colOff>
      <xdr:row>80</xdr:row>
      <xdr:rowOff>29211</xdr:rowOff>
    </xdr:to>
    <xdr:sp macro="" textlink="">
      <xdr:nvSpPr>
        <xdr:cNvPr id="391" name="円/楕円 390"/>
        <xdr:cNvSpPr/>
      </xdr:nvSpPr>
      <xdr:spPr>
        <a:xfrm>
          <a:off x="4775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7638</xdr:rowOff>
    </xdr:from>
    <xdr:ext cx="762000" cy="259045"/>
    <xdr:sp macro="" textlink="">
      <xdr:nvSpPr>
        <xdr:cNvPr id="392" name="公債費該当値テキスト"/>
        <xdr:cNvSpPr txBox="1"/>
      </xdr:nvSpPr>
      <xdr:spPr>
        <a:xfrm>
          <a:off x="4914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121920</xdr:rowOff>
    </xdr:from>
    <xdr:to>
      <xdr:col>5</xdr:col>
      <xdr:colOff>600075</xdr:colOff>
      <xdr:row>80</xdr:row>
      <xdr:rowOff>52070</xdr:rowOff>
    </xdr:to>
    <xdr:sp macro="" textlink="">
      <xdr:nvSpPr>
        <xdr:cNvPr id="393" name="円/楕円 392"/>
        <xdr:cNvSpPr/>
      </xdr:nvSpPr>
      <xdr:spPr>
        <a:xfrm>
          <a:off x="3937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36847</xdr:rowOff>
    </xdr:from>
    <xdr:ext cx="736600" cy="259045"/>
    <xdr:sp macro="" textlink="">
      <xdr:nvSpPr>
        <xdr:cNvPr id="394" name="テキスト ボックス 393"/>
        <xdr:cNvSpPr txBox="1"/>
      </xdr:nvSpPr>
      <xdr:spPr>
        <a:xfrm>
          <a:off x="3606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395" name="円/楕円 394"/>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396" name="テキスト ボックス 395"/>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148589</xdr:rowOff>
    </xdr:from>
    <xdr:to>
      <xdr:col>3</xdr:col>
      <xdr:colOff>193675</xdr:colOff>
      <xdr:row>80</xdr:row>
      <xdr:rowOff>78739</xdr:rowOff>
    </xdr:to>
    <xdr:sp macro="" textlink="">
      <xdr:nvSpPr>
        <xdr:cNvPr id="397" name="円/楕円 396"/>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63516</xdr:rowOff>
    </xdr:from>
    <xdr:ext cx="762000" cy="259045"/>
    <xdr:sp macro="" textlink="">
      <xdr:nvSpPr>
        <xdr:cNvPr id="398" name="テキスト ボックス 397"/>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9" name="円/楕円 398"/>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400" name="テキスト ボックス 399"/>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類似団体比較において、公債費では最も高い比率、公債費以外では最も低い比率となっている。</a:t>
          </a:r>
          <a:endParaRPr lang="ja-JP" altLang="ja-JP" sz="1300">
            <a:effectLst/>
          </a:endParaRPr>
        </a:p>
        <a:p>
          <a:r>
            <a:rPr kumimoji="1" lang="ja-JP" altLang="ja-JP" sz="1300">
              <a:solidFill>
                <a:schemeClr val="dk1"/>
              </a:solidFill>
              <a:effectLst/>
              <a:latin typeface="+mn-lt"/>
              <a:ea typeface="+mn-ea"/>
              <a:cs typeface="+mn-cs"/>
            </a:rPr>
            <a:t>　これまで以上に、公債費以外の経費を抑制しながら繰上償還を実施するとともに、投資事業の抑制により新規債発行を抑制し、比率の改善に努めていきたい。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6" name="直線コネクタ 425"/>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7"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8" name="直線コネクタ 427"/>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9"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30" name="直線コネクタ 429"/>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99568</xdr:rowOff>
    </xdr:from>
    <xdr:to>
      <xdr:col>24</xdr:col>
      <xdr:colOff>31750</xdr:colOff>
      <xdr:row>74</xdr:row>
      <xdr:rowOff>145288</xdr:rowOff>
    </xdr:to>
    <xdr:cxnSp macro="">
      <xdr:nvCxnSpPr>
        <xdr:cNvPr id="431" name="直線コネクタ 430"/>
        <xdr:cNvCxnSpPr/>
      </xdr:nvCxnSpPr>
      <xdr:spPr>
        <a:xfrm>
          <a:off x="15671800" y="127868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32"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3" name="フローチャート : 判断 432"/>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74</xdr:row>
      <xdr:rowOff>99568</xdr:rowOff>
    </xdr:to>
    <xdr:cxnSp macro="">
      <xdr:nvCxnSpPr>
        <xdr:cNvPr id="434" name="直線コネクタ 433"/>
        <xdr:cNvCxnSpPr/>
      </xdr:nvCxnSpPr>
      <xdr:spPr>
        <a:xfrm>
          <a:off x="14782800" y="126314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5" name="フローチャート : 判断 434"/>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6" name="テキスト ボックス 435"/>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97282</xdr:rowOff>
    </xdr:from>
    <xdr:to>
      <xdr:col>21</xdr:col>
      <xdr:colOff>361950</xdr:colOff>
      <xdr:row>73</xdr:row>
      <xdr:rowOff>115570</xdr:rowOff>
    </xdr:to>
    <xdr:cxnSp macro="">
      <xdr:nvCxnSpPr>
        <xdr:cNvPr id="437" name="直線コネクタ 436"/>
        <xdr:cNvCxnSpPr/>
      </xdr:nvCxnSpPr>
      <xdr:spPr>
        <a:xfrm>
          <a:off x="13893800" y="12613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8" name="フローチャート : 判断 437"/>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39" name="テキスト ボックス 438"/>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83566</xdr:rowOff>
    </xdr:from>
    <xdr:to>
      <xdr:col>20</xdr:col>
      <xdr:colOff>158750</xdr:colOff>
      <xdr:row>73</xdr:row>
      <xdr:rowOff>97282</xdr:rowOff>
    </xdr:to>
    <xdr:cxnSp macro="">
      <xdr:nvCxnSpPr>
        <xdr:cNvPr id="440" name="直線コネクタ 439"/>
        <xdr:cNvCxnSpPr/>
      </xdr:nvCxnSpPr>
      <xdr:spPr>
        <a:xfrm>
          <a:off x="13004800" y="125994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1" name="フローチャート : 判断 440"/>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2" name="テキスト ボックス 441"/>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3" name="フローチャート : 判断 442"/>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44" name="テキスト ボックス 443"/>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50" name="円/楕円 449"/>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3065</xdr:rowOff>
    </xdr:from>
    <xdr:ext cx="762000" cy="259045"/>
    <xdr:sp macro="" textlink="">
      <xdr:nvSpPr>
        <xdr:cNvPr id="451" name="公債費以外該当値テキスト"/>
        <xdr:cNvSpPr txBox="1"/>
      </xdr:nvSpPr>
      <xdr:spPr>
        <a:xfrm>
          <a:off x="16598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48768</xdr:rowOff>
    </xdr:from>
    <xdr:to>
      <xdr:col>22</xdr:col>
      <xdr:colOff>615950</xdr:colOff>
      <xdr:row>74</xdr:row>
      <xdr:rowOff>150368</xdr:rowOff>
    </xdr:to>
    <xdr:sp macro="" textlink="">
      <xdr:nvSpPr>
        <xdr:cNvPr id="452" name="円/楕円 451"/>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160545</xdr:rowOff>
    </xdr:from>
    <xdr:ext cx="736600" cy="259045"/>
    <xdr:sp macro="" textlink="">
      <xdr:nvSpPr>
        <xdr:cNvPr id="453" name="テキスト ボックス 452"/>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64770</xdr:rowOff>
    </xdr:from>
    <xdr:to>
      <xdr:col>21</xdr:col>
      <xdr:colOff>412750</xdr:colOff>
      <xdr:row>73</xdr:row>
      <xdr:rowOff>166370</xdr:rowOff>
    </xdr:to>
    <xdr:sp macro="" textlink="">
      <xdr:nvSpPr>
        <xdr:cNvPr id="454" name="円/楕円 453"/>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5097</xdr:rowOff>
    </xdr:from>
    <xdr:ext cx="762000" cy="259045"/>
    <xdr:sp macro="" textlink="">
      <xdr:nvSpPr>
        <xdr:cNvPr id="455" name="テキスト ボックス 454"/>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46482</xdr:rowOff>
    </xdr:from>
    <xdr:to>
      <xdr:col>20</xdr:col>
      <xdr:colOff>209550</xdr:colOff>
      <xdr:row>73</xdr:row>
      <xdr:rowOff>148082</xdr:rowOff>
    </xdr:to>
    <xdr:sp macro="" textlink="">
      <xdr:nvSpPr>
        <xdr:cNvPr id="456" name="円/楕円 455"/>
        <xdr:cNvSpPr/>
      </xdr:nvSpPr>
      <xdr:spPr>
        <a:xfrm>
          <a:off x="13843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158259</xdr:rowOff>
    </xdr:from>
    <xdr:ext cx="762000" cy="259045"/>
    <xdr:sp macro="" textlink="">
      <xdr:nvSpPr>
        <xdr:cNvPr id="457" name="テキスト ボックス 456"/>
        <xdr:cNvSpPr txBox="1"/>
      </xdr:nvSpPr>
      <xdr:spPr>
        <a:xfrm>
          <a:off x="13512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32766</xdr:rowOff>
    </xdr:from>
    <xdr:to>
      <xdr:col>19</xdr:col>
      <xdr:colOff>6350</xdr:colOff>
      <xdr:row>73</xdr:row>
      <xdr:rowOff>134366</xdr:rowOff>
    </xdr:to>
    <xdr:sp macro="" textlink="">
      <xdr:nvSpPr>
        <xdr:cNvPr id="458" name="円/楕円 457"/>
        <xdr:cNvSpPr/>
      </xdr:nvSpPr>
      <xdr:spPr>
        <a:xfrm>
          <a:off x="12954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144543</xdr:rowOff>
    </xdr:from>
    <xdr:ext cx="762000" cy="259045"/>
    <xdr:sp macro="" textlink="">
      <xdr:nvSpPr>
        <xdr:cNvPr id="459" name="テキスト ボックス 458"/>
        <xdr:cNvSpPr txBox="1"/>
      </xdr:nvSpPr>
      <xdr:spPr>
        <a:xfrm>
          <a:off x="12623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島根県奥出雲町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139900</xdr:rowOff>
    </xdr:from>
    <xdr:to>
      <xdr:col>4</xdr:col>
      <xdr:colOff>1117600</xdr:colOff>
      <xdr:row>17</xdr:row>
      <xdr:rowOff>33557</xdr:rowOff>
    </xdr:to>
    <xdr:cxnSp macro="">
      <xdr:nvCxnSpPr>
        <xdr:cNvPr id="52" name="直線コネクタ 51"/>
        <xdr:cNvCxnSpPr/>
      </xdr:nvCxnSpPr>
      <xdr:spPr bwMode="auto">
        <a:xfrm flipV="1">
          <a:off x="5003800" y="2930725"/>
          <a:ext cx="647700" cy="6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124677</xdr:rowOff>
    </xdr:from>
    <xdr:ext cx="762000" cy="259045"/>
    <xdr:sp macro="" textlink="">
      <xdr:nvSpPr>
        <xdr:cNvPr id="53" name="人口1人当たり決算額の推移平均値テキスト130"/>
        <xdr:cNvSpPr txBox="1"/>
      </xdr:nvSpPr>
      <xdr:spPr>
        <a:xfrm>
          <a:off x="5740400" y="2915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33557</xdr:rowOff>
    </xdr:from>
    <xdr:to>
      <xdr:col>4</xdr:col>
      <xdr:colOff>469900</xdr:colOff>
      <xdr:row>17</xdr:row>
      <xdr:rowOff>95475</xdr:rowOff>
    </xdr:to>
    <xdr:cxnSp macro="">
      <xdr:nvCxnSpPr>
        <xdr:cNvPr id="55" name="直線コネクタ 54"/>
        <xdr:cNvCxnSpPr/>
      </xdr:nvCxnSpPr>
      <xdr:spPr bwMode="auto">
        <a:xfrm flipV="1">
          <a:off x="4305300" y="2995832"/>
          <a:ext cx="6985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76915</xdr:rowOff>
    </xdr:from>
    <xdr:to>
      <xdr:col>3</xdr:col>
      <xdr:colOff>904875</xdr:colOff>
      <xdr:row>17</xdr:row>
      <xdr:rowOff>95475</xdr:rowOff>
    </xdr:to>
    <xdr:cxnSp macro="">
      <xdr:nvCxnSpPr>
        <xdr:cNvPr id="58" name="直線コネクタ 57"/>
        <xdr:cNvCxnSpPr/>
      </xdr:nvCxnSpPr>
      <xdr:spPr bwMode="auto">
        <a:xfrm>
          <a:off x="3606800" y="3039190"/>
          <a:ext cx="698500" cy="1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52640</xdr:rowOff>
    </xdr:from>
    <xdr:to>
      <xdr:col>3</xdr:col>
      <xdr:colOff>206375</xdr:colOff>
      <xdr:row>17</xdr:row>
      <xdr:rowOff>76915</xdr:rowOff>
    </xdr:to>
    <xdr:cxnSp macro="">
      <xdr:nvCxnSpPr>
        <xdr:cNvPr id="61" name="直線コネクタ 60"/>
        <xdr:cNvCxnSpPr/>
      </xdr:nvCxnSpPr>
      <xdr:spPr bwMode="auto">
        <a:xfrm>
          <a:off x="2908300" y="3014915"/>
          <a:ext cx="698500" cy="2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89100</xdr:rowOff>
    </xdr:from>
    <xdr:to>
      <xdr:col>5</xdr:col>
      <xdr:colOff>34925</xdr:colOff>
      <xdr:row>17</xdr:row>
      <xdr:rowOff>19250</xdr:rowOff>
    </xdr:to>
    <xdr:sp macro="" textlink="">
      <xdr:nvSpPr>
        <xdr:cNvPr id="71" name="円/楕円 70"/>
        <xdr:cNvSpPr/>
      </xdr:nvSpPr>
      <xdr:spPr bwMode="auto">
        <a:xfrm>
          <a:off x="5600700" y="287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105627</xdr:rowOff>
    </xdr:from>
    <xdr:ext cx="762000" cy="259045"/>
    <xdr:sp macro="" textlink="">
      <xdr:nvSpPr>
        <xdr:cNvPr id="72" name="人口1人当たり決算額の推移該当値テキスト130"/>
        <xdr:cNvSpPr txBox="1"/>
      </xdr:nvSpPr>
      <xdr:spPr>
        <a:xfrm>
          <a:off x="5740400" y="272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154207</xdr:rowOff>
    </xdr:from>
    <xdr:to>
      <xdr:col>4</xdr:col>
      <xdr:colOff>520700</xdr:colOff>
      <xdr:row>17</xdr:row>
      <xdr:rowOff>84357</xdr:rowOff>
    </xdr:to>
    <xdr:sp macro="" textlink="">
      <xdr:nvSpPr>
        <xdr:cNvPr id="73" name="円/楕円 72"/>
        <xdr:cNvSpPr/>
      </xdr:nvSpPr>
      <xdr:spPr bwMode="auto">
        <a:xfrm>
          <a:off x="4953000" y="294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69134</xdr:rowOff>
    </xdr:from>
    <xdr:ext cx="736600" cy="259045"/>
    <xdr:sp macro="" textlink="">
      <xdr:nvSpPr>
        <xdr:cNvPr id="74" name="テキスト ボックス 73"/>
        <xdr:cNvSpPr txBox="1"/>
      </xdr:nvSpPr>
      <xdr:spPr>
        <a:xfrm>
          <a:off x="4622800" y="303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44675</xdr:rowOff>
    </xdr:from>
    <xdr:to>
      <xdr:col>3</xdr:col>
      <xdr:colOff>955675</xdr:colOff>
      <xdr:row>17</xdr:row>
      <xdr:rowOff>146275</xdr:rowOff>
    </xdr:to>
    <xdr:sp macro="" textlink="">
      <xdr:nvSpPr>
        <xdr:cNvPr id="75" name="円/楕円 74"/>
        <xdr:cNvSpPr/>
      </xdr:nvSpPr>
      <xdr:spPr bwMode="auto">
        <a:xfrm>
          <a:off x="4254500" y="300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131052</xdr:rowOff>
    </xdr:from>
    <xdr:ext cx="762000" cy="259045"/>
    <xdr:sp macro="" textlink="">
      <xdr:nvSpPr>
        <xdr:cNvPr id="76" name="テキスト ボックス 75"/>
        <xdr:cNvSpPr txBox="1"/>
      </xdr:nvSpPr>
      <xdr:spPr>
        <a:xfrm>
          <a:off x="3924300" y="309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26115</xdr:rowOff>
    </xdr:from>
    <xdr:to>
      <xdr:col>3</xdr:col>
      <xdr:colOff>257175</xdr:colOff>
      <xdr:row>17</xdr:row>
      <xdr:rowOff>127715</xdr:rowOff>
    </xdr:to>
    <xdr:sp macro="" textlink="">
      <xdr:nvSpPr>
        <xdr:cNvPr id="77" name="円/楕円 76"/>
        <xdr:cNvSpPr/>
      </xdr:nvSpPr>
      <xdr:spPr bwMode="auto">
        <a:xfrm>
          <a:off x="3556000" y="298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112492</xdr:rowOff>
    </xdr:from>
    <xdr:ext cx="762000" cy="259045"/>
    <xdr:sp macro="" textlink="">
      <xdr:nvSpPr>
        <xdr:cNvPr id="78" name="テキスト ボックス 77"/>
        <xdr:cNvSpPr txBox="1"/>
      </xdr:nvSpPr>
      <xdr:spPr>
        <a:xfrm>
          <a:off x="3225800" y="30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1840</xdr:rowOff>
    </xdr:from>
    <xdr:to>
      <xdr:col>2</xdr:col>
      <xdr:colOff>692150</xdr:colOff>
      <xdr:row>17</xdr:row>
      <xdr:rowOff>103440</xdr:rowOff>
    </xdr:to>
    <xdr:sp macro="" textlink="">
      <xdr:nvSpPr>
        <xdr:cNvPr id="79" name="円/楕円 78"/>
        <xdr:cNvSpPr/>
      </xdr:nvSpPr>
      <xdr:spPr bwMode="auto">
        <a:xfrm>
          <a:off x="2857500" y="296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88217</xdr:rowOff>
    </xdr:from>
    <xdr:ext cx="762000" cy="259045"/>
    <xdr:sp macro="" textlink="">
      <xdr:nvSpPr>
        <xdr:cNvPr id="80" name="テキスト ボックス 79"/>
        <xdr:cNvSpPr txBox="1"/>
      </xdr:nvSpPr>
      <xdr:spPr>
        <a:xfrm>
          <a:off x="2527300" y="305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236785</xdr:rowOff>
    </xdr:from>
    <xdr:to>
      <xdr:col>4</xdr:col>
      <xdr:colOff>1117600</xdr:colOff>
      <xdr:row>34</xdr:row>
      <xdr:rowOff>242519</xdr:rowOff>
    </xdr:to>
    <xdr:cxnSp macro="">
      <xdr:nvCxnSpPr>
        <xdr:cNvPr id="114" name="直線コネクタ 113"/>
        <xdr:cNvCxnSpPr/>
      </xdr:nvCxnSpPr>
      <xdr:spPr bwMode="auto">
        <a:xfrm flipV="1">
          <a:off x="5003800" y="6504235"/>
          <a:ext cx="6477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64040</xdr:rowOff>
    </xdr:from>
    <xdr:to>
      <xdr:col>4</xdr:col>
      <xdr:colOff>469900</xdr:colOff>
      <xdr:row>34</xdr:row>
      <xdr:rowOff>242519</xdr:rowOff>
    </xdr:to>
    <xdr:cxnSp macro="">
      <xdr:nvCxnSpPr>
        <xdr:cNvPr id="117" name="直線コネクタ 116"/>
        <xdr:cNvCxnSpPr/>
      </xdr:nvCxnSpPr>
      <xdr:spPr bwMode="auto">
        <a:xfrm>
          <a:off x="4305300" y="6331490"/>
          <a:ext cx="698500" cy="17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64040</xdr:rowOff>
    </xdr:from>
    <xdr:to>
      <xdr:col>3</xdr:col>
      <xdr:colOff>904875</xdr:colOff>
      <xdr:row>34</xdr:row>
      <xdr:rowOff>134220</xdr:rowOff>
    </xdr:to>
    <xdr:cxnSp macro="">
      <xdr:nvCxnSpPr>
        <xdr:cNvPr id="120" name="直線コネクタ 119"/>
        <xdr:cNvCxnSpPr/>
      </xdr:nvCxnSpPr>
      <xdr:spPr bwMode="auto">
        <a:xfrm flipV="1">
          <a:off x="3606800" y="6331490"/>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248310</xdr:rowOff>
    </xdr:from>
    <xdr:to>
      <xdr:col>3</xdr:col>
      <xdr:colOff>206375</xdr:colOff>
      <xdr:row>34</xdr:row>
      <xdr:rowOff>134220</xdr:rowOff>
    </xdr:to>
    <xdr:cxnSp macro="">
      <xdr:nvCxnSpPr>
        <xdr:cNvPr id="123" name="直線コネクタ 122"/>
        <xdr:cNvCxnSpPr/>
      </xdr:nvCxnSpPr>
      <xdr:spPr bwMode="auto">
        <a:xfrm>
          <a:off x="2908300" y="6172860"/>
          <a:ext cx="698500" cy="22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185985</xdr:rowOff>
    </xdr:from>
    <xdr:to>
      <xdr:col>5</xdr:col>
      <xdr:colOff>34925</xdr:colOff>
      <xdr:row>34</xdr:row>
      <xdr:rowOff>287586</xdr:rowOff>
    </xdr:to>
    <xdr:sp macro="" textlink="">
      <xdr:nvSpPr>
        <xdr:cNvPr id="133" name="円/楕円 132"/>
        <xdr:cNvSpPr/>
      </xdr:nvSpPr>
      <xdr:spPr bwMode="auto">
        <a:xfrm>
          <a:off x="5600700" y="64534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31062</xdr:rowOff>
    </xdr:from>
    <xdr:ext cx="762000" cy="259045"/>
    <xdr:sp macro="" textlink="">
      <xdr:nvSpPr>
        <xdr:cNvPr id="134" name="人口1人当たり決算額の推移該当値テキスト445"/>
        <xdr:cNvSpPr txBox="1"/>
      </xdr:nvSpPr>
      <xdr:spPr>
        <a:xfrm>
          <a:off x="5740400" y="62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191719</xdr:rowOff>
    </xdr:from>
    <xdr:to>
      <xdr:col>4</xdr:col>
      <xdr:colOff>520700</xdr:colOff>
      <xdr:row>34</xdr:row>
      <xdr:rowOff>293319</xdr:rowOff>
    </xdr:to>
    <xdr:sp macro="" textlink="">
      <xdr:nvSpPr>
        <xdr:cNvPr id="135" name="円/楕円 134"/>
        <xdr:cNvSpPr/>
      </xdr:nvSpPr>
      <xdr:spPr bwMode="auto">
        <a:xfrm>
          <a:off x="4953000" y="6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303496</xdr:rowOff>
    </xdr:from>
    <xdr:ext cx="736600" cy="259045"/>
    <xdr:sp macro="" textlink="">
      <xdr:nvSpPr>
        <xdr:cNvPr id="136" name="テキスト ボックス 135"/>
        <xdr:cNvSpPr txBox="1"/>
      </xdr:nvSpPr>
      <xdr:spPr>
        <a:xfrm>
          <a:off x="4622800" y="6228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13240</xdr:rowOff>
    </xdr:from>
    <xdr:to>
      <xdr:col>3</xdr:col>
      <xdr:colOff>955675</xdr:colOff>
      <xdr:row>34</xdr:row>
      <xdr:rowOff>114840</xdr:rowOff>
    </xdr:to>
    <xdr:sp macro="" textlink="">
      <xdr:nvSpPr>
        <xdr:cNvPr id="137" name="円/楕円 136"/>
        <xdr:cNvSpPr/>
      </xdr:nvSpPr>
      <xdr:spPr bwMode="auto">
        <a:xfrm>
          <a:off x="4254500" y="628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125017</xdr:rowOff>
    </xdr:from>
    <xdr:ext cx="762000" cy="259045"/>
    <xdr:sp macro="" textlink="">
      <xdr:nvSpPr>
        <xdr:cNvPr id="138" name="テキスト ボックス 137"/>
        <xdr:cNvSpPr txBox="1"/>
      </xdr:nvSpPr>
      <xdr:spPr>
        <a:xfrm>
          <a:off x="3924300" y="60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83420</xdr:rowOff>
    </xdr:from>
    <xdr:to>
      <xdr:col>3</xdr:col>
      <xdr:colOff>257175</xdr:colOff>
      <xdr:row>34</xdr:row>
      <xdr:rowOff>185020</xdr:rowOff>
    </xdr:to>
    <xdr:sp macro="" textlink="">
      <xdr:nvSpPr>
        <xdr:cNvPr id="139" name="円/楕円 138"/>
        <xdr:cNvSpPr/>
      </xdr:nvSpPr>
      <xdr:spPr bwMode="auto">
        <a:xfrm>
          <a:off x="3556000" y="635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195197</xdr:rowOff>
    </xdr:from>
    <xdr:ext cx="762000" cy="259045"/>
    <xdr:sp macro="" textlink="">
      <xdr:nvSpPr>
        <xdr:cNvPr id="140" name="テキスト ボックス 139"/>
        <xdr:cNvSpPr txBox="1"/>
      </xdr:nvSpPr>
      <xdr:spPr>
        <a:xfrm>
          <a:off x="3225800" y="61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197510</xdr:rowOff>
    </xdr:from>
    <xdr:to>
      <xdr:col>2</xdr:col>
      <xdr:colOff>692150</xdr:colOff>
      <xdr:row>33</xdr:row>
      <xdr:rowOff>299110</xdr:rowOff>
    </xdr:to>
    <xdr:sp macro="" textlink="">
      <xdr:nvSpPr>
        <xdr:cNvPr id="141" name="円/楕円 140"/>
        <xdr:cNvSpPr/>
      </xdr:nvSpPr>
      <xdr:spPr bwMode="auto">
        <a:xfrm>
          <a:off x="2857500" y="612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137837</xdr:rowOff>
    </xdr:from>
    <xdr:ext cx="762000" cy="259045"/>
    <xdr:sp macro="" textlink="">
      <xdr:nvSpPr>
        <xdr:cNvPr id="142" name="テキスト ボックス 141"/>
        <xdr:cNvSpPr txBox="1"/>
      </xdr:nvSpPr>
      <xdr:spPr>
        <a:xfrm>
          <a:off x="2527300" y="58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13,582
13,501
36,801.00
15,768,251
15,533,836
180,844
8,144,395
22,852,237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36373</xdr:rowOff>
    </xdr:from>
    <xdr:to>
      <xdr:col>6</xdr:col>
      <xdr:colOff>511175</xdr:colOff>
      <xdr:row>34</xdr:row>
      <xdr:rowOff>118669</xdr:rowOff>
    </xdr:to>
    <xdr:cxnSp macro="">
      <xdr:nvCxnSpPr>
        <xdr:cNvPr id="63" name="直線コネクタ 62"/>
        <xdr:cNvCxnSpPr/>
      </xdr:nvCxnSpPr>
      <xdr:spPr>
        <a:xfrm flipV="1">
          <a:off x="3797300" y="5865673"/>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118669</xdr:rowOff>
    </xdr:from>
    <xdr:to>
      <xdr:col>5</xdr:col>
      <xdr:colOff>358775</xdr:colOff>
      <xdr:row>35</xdr:row>
      <xdr:rowOff>31033</xdr:rowOff>
    </xdr:to>
    <xdr:cxnSp macro="">
      <xdr:nvCxnSpPr>
        <xdr:cNvPr id="66" name="直線コネクタ 65"/>
        <xdr:cNvCxnSpPr/>
      </xdr:nvCxnSpPr>
      <xdr:spPr>
        <a:xfrm flipV="1">
          <a:off x="2908300" y="5947969"/>
          <a:ext cx="889000" cy="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152273</xdr:rowOff>
    </xdr:from>
    <xdr:to>
      <xdr:col>4</xdr:col>
      <xdr:colOff>155575</xdr:colOff>
      <xdr:row>35</xdr:row>
      <xdr:rowOff>31033</xdr:rowOff>
    </xdr:to>
    <xdr:cxnSp macro="">
      <xdr:nvCxnSpPr>
        <xdr:cNvPr id="69" name="直線コネクタ 68"/>
        <xdr:cNvCxnSpPr/>
      </xdr:nvCxnSpPr>
      <xdr:spPr>
        <a:xfrm>
          <a:off x="2019300" y="5981573"/>
          <a:ext cx="889000" cy="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128090</xdr:rowOff>
    </xdr:from>
    <xdr:to>
      <xdr:col>2</xdr:col>
      <xdr:colOff>638175</xdr:colOff>
      <xdr:row>34</xdr:row>
      <xdr:rowOff>152273</xdr:rowOff>
    </xdr:to>
    <xdr:cxnSp macro="">
      <xdr:nvCxnSpPr>
        <xdr:cNvPr id="72" name="直線コネクタ 71"/>
        <xdr:cNvCxnSpPr/>
      </xdr:nvCxnSpPr>
      <xdr:spPr>
        <a:xfrm>
          <a:off x="1130300" y="5957390"/>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157023</xdr:rowOff>
    </xdr:from>
    <xdr:to>
      <xdr:col>6</xdr:col>
      <xdr:colOff>561975</xdr:colOff>
      <xdr:row>34</xdr:row>
      <xdr:rowOff>87173</xdr:rowOff>
    </xdr:to>
    <xdr:sp macro="" textlink="">
      <xdr:nvSpPr>
        <xdr:cNvPr id="82" name="円/楕円 81"/>
        <xdr:cNvSpPr/>
      </xdr:nvSpPr>
      <xdr:spPr>
        <a:xfrm>
          <a:off x="45847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8450</xdr:rowOff>
    </xdr:from>
    <xdr:ext cx="534377" cy="259045"/>
    <xdr:sp macro="" textlink="">
      <xdr:nvSpPr>
        <xdr:cNvPr id="83" name="人件費該当値テキスト"/>
        <xdr:cNvSpPr txBox="1"/>
      </xdr:nvSpPr>
      <xdr:spPr>
        <a:xfrm>
          <a:off x="4686300" y="56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67869</xdr:rowOff>
    </xdr:from>
    <xdr:to>
      <xdr:col>5</xdr:col>
      <xdr:colOff>409575</xdr:colOff>
      <xdr:row>34</xdr:row>
      <xdr:rowOff>169469</xdr:rowOff>
    </xdr:to>
    <xdr:sp macro="" textlink="">
      <xdr:nvSpPr>
        <xdr:cNvPr id="84" name="円/楕円 83"/>
        <xdr:cNvSpPr/>
      </xdr:nvSpPr>
      <xdr:spPr>
        <a:xfrm>
          <a:off x="3746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160596</xdr:rowOff>
    </xdr:from>
    <xdr:ext cx="534377" cy="259045"/>
    <xdr:sp macro="" textlink="">
      <xdr:nvSpPr>
        <xdr:cNvPr id="85" name="テキスト ボックス 84"/>
        <xdr:cNvSpPr txBox="1"/>
      </xdr:nvSpPr>
      <xdr:spPr>
        <a:xfrm>
          <a:off x="3530111" y="59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151683</xdr:rowOff>
    </xdr:from>
    <xdr:to>
      <xdr:col>4</xdr:col>
      <xdr:colOff>206375</xdr:colOff>
      <xdr:row>35</xdr:row>
      <xdr:rowOff>81833</xdr:rowOff>
    </xdr:to>
    <xdr:sp macro="" textlink="">
      <xdr:nvSpPr>
        <xdr:cNvPr id="86" name="円/楕円 85"/>
        <xdr:cNvSpPr/>
      </xdr:nvSpPr>
      <xdr:spPr>
        <a:xfrm>
          <a:off x="2857500" y="59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72960</xdr:rowOff>
    </xdr:from>
    <xdr:ext cx="534377" cy="259045"/>
    <xdr:sp macro="" textlink="">
      <xdr:nvSpPr>
        <xdr:cNvPr id="87" name="テキスト ボックス 86"/>
        <xdr:cNvSpPr txBox="1"/>
      </xdr:nvSpPr>
      <xdr:spPr>
        <a:xfrm>
          <a:off x="2641111" y="60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101473</xdr:rowOff>
    </xdr:from>
    <xdr:to>
      <xdr:col>3</xdr:col>
      <xdr:colOff>3175</xdr:colOff>
      <xdr:row>35</xdr:row>
      <xdr:rowOff>31623</xdr:rowOff>
    </xdr:to>
    <xdr:sp macro="" textlink="">
      <xdr:nvSpPr>
        <xdr:cNvPr id="88" name="円/楕円 87"/>
        <xdr:cNvSpPr/>
      </xdr:nvSpPr>
      <xdr:spPr>
        <a:xfrm>
          <a:off x="19685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22750</xdr:rowOff>
    </xdr:from>
    <xdr:ext cx="534377" cy="259045"/>
    <xdr:sp macro="" textlink="">
      <xdr:nvSpPr>
        <xdr:cNvPr id="89" name="テキスト ボックス 88"/>
        <xdr:cNvSpPr txBox="1"/>
      </xdr:nvSpPr>
      <xdr:spPr>
        <a:xfrm>
          <a:off x="1752111" y="60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77290</xdr:rowOff>
    </xdr:from>
    <xdr:to>
      <xdr:col>1</xdr:col>
      <xdr:colOff>485775</xdr:colOff>
      <xdr:row>35</xdr:row>
      <xdr:rowOff>7440</xdr:rowOff>
    </xdr:to>
    <xdr:sp macro="" textlink="">
      <xdr:nvSpPr>
        <xdr:cNvPr id="90" name="円/楕円 89"/>
        <xdr:cNvSpPr/>
      </xdr:nvSpPr>
      <xdr:spPr>
        <a:xfrm>
          <a:off x="1079500" y="59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170017</xdr:rowOff>
    </xdr:from>
    <xdr:ext cx="534377" cy="259045"/>
    <xdr:sp macro="" textlink="">
      <xdr:nvSpPr>
        <xdr:cNvPr id="91" name="テキスト ボックス 90"/>
        <xdr:cNvSpPr txBox="1"/>
      </xdr:nvSpPr>
      <xdr:spPr>
        <a:xfrm>
          <a:off x="863111" y="59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59241</xdr:rowOff>
    </xdr:from>
    <xdr:to>
      <xdr:col>6</xdr:col>
      <xdr:colOff>511175</xdr:colOff>
      <xdr:row>57</xdr:row>
      <xdr:rowOff>71272</xdr:rowOff>
    </xdr:to>
    <xdr:cxnSp macro="">
      <xdr:nvCxnSpPr>
        <xdr:cNvPr id="121" name="直線コネクタ 120"/>
        <xdr:cNvCxnSpPr/>
      </xdr:nvCxnSpPr>
      <xdr:spPr>
        <a:xfrm>
          <a:off x="3797300" y="9831891"/>
          <a:ext cx="838200" cy="1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59241</xdr:rowOff>
    </xdr:from>
    <xdr:to>
      <xdr:col>5</xdr:col>
      <xdr:colOff>358775</xdr:colOff>
      <xdr:row>57</xdr:row>
      <xdr:rowOff>129429</xdr:rowOff>
    </xdr:to>
    <xdr:cxnSp macro="">
      <xdr:nvCxnSpPr>
        <xdr:cNvPr id="124" name="直線コネクタ 123"/>
        <xdr:cNvCxnSpPr/>
      </xdr:nvCxnSpPr>
      <xdr:spPr>
        <a:xfrm flipV="1">
          <a:off x="2908300" y="9831891"/>
          <a:ext cx="889000" cy="7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60673</xdr:rowOff>
    </xdr:from>
    <xdr:to>
      <xdr:col>4</xdr:col>
      <xdr:colOff>155575</xdr:colOff>
      <xdr:row>57</xdr:row>
      <xdr:rowOff>129429</xdr:rowOff>
    </xdr:to>
    <xdr:cxnSp macro="">
      <xdr:nvCxnSpPr>
        <xdr:cNvPr id="127" name="直線コネクタ 126"/>
        <xdr:cNvCxnSpPr/>
      </xdr:nvCxnSpPr>
      <xdr:spPr>
        <a:xfrm>
          <a:off x="2019300" y="9833323"/>
          <a:ext cx="889000" cy="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60673</xdr:rowOff>
    </xdr:from>
    <xdr:to>
      <xdr:col>2</xdr:col>
      <xdr:colOff>638175</xdr:colOff>
      <xdr:row>57</xdr:row>
      <xdr:rowOff>80111</xdr:rowOff>
    </xdr:to>
    <xdr:cxnSp macro="">
      <xdr:nvCxnSpPr>
        <xdr:cNvPr id="130" name="直線コネクタ 129"/>
        <xdr:cNvCxnSpPr/>
      </xdr:nvCxnSpPr>
      <xdr:spPr>
        <a:xfrm flipV="1">
          <a:off x="1130300" y="9833323"/>
          <a:ext cx="889000" cy="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2" name="テキスト ボックス 131"/>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4" name="テキスト ボックス 133"/>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20472</xdr:rowOff>
    </xdr:from>
    <xdr:to>
      <xdr:col>6</xdr:col>
      <xdr:colOff>561975</xdr:colOff>
      <xdr:row>57</xdr:row>
      <xdr:rowOff>122072</xdr:rowOff>
    </xdr:to>
    <xdr:sp macro="" textlink="">
      <xdr:nvSpPr>
        <xdr:cNvPr id="140" name="円/楕円 139"/>
        <xdr:cNvSpPr/>
      </xdr:nvSpPr>
      <xdr:spPr>
        <a:xfrm>
          <a:off x="4584700" y="97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43349</xdr:rowOff>
    </xdr:from>
    <xdr:ext cx="534377" cy="259045"/>
    <xdr:sp macro="" textlink="">
      <xdr:nvSpPr>
        <xdr:cNvPr id="141" name="物件費該当値テキスト"/>
        <xdr:cNvSpPr txBox="1"/>
      </xdr:nvSpPr>
      <xdr:spPr>
        <a:xfrm>
          <a:off x="4686300" y="96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8441</xdr:rowOff>
    </xdr:from>
    <xdr:to>
      <xdr:col>5</xdr:col>
      <xdr:colOff>409575</xdr:colOff>
      <xdr:row>57</xdr:row>
      <xdr:rowOff>110041</xdr:rowOff>
    </xdr:to>
    <xdr:sp macro="" textlink="">
      <xdr:nvSpPr>
        <xdr:cNvPr id="142" name="円/楕円 141"/>
        <xdr:cNvSpPr/>
      </xdr:nvSpPr>
      <xdr:spPr>
        <a:xfrm>
          <a:off x="3746500" y="97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126568</xdr:rowOff>
    </xdr:from>
    <xdr:ext cx="534377" cy="259045"/>
    <xdr:sp macro="" textlink="">
      <xdr:nvSpPr>
        <xdr:cNvPr id="143" name="テキスト ボックス 142"/>
        <xdr:cNvSpPr txBox="1"/>
      </xdr:nvSpPr>
      <xdr:spPr>
        <a:xfrm>
          <a:off x="3530111" y="95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78629</xdr:rowOff>
    </xdr:from>
    <xdr:to>
      <xdr:col>4</xdr:col>
      <xdr:colOff>206375</xdr:colOff>
      <xdr:row>58</xdr:row>
      <xdr:rowOff>8779</xdr:rowOff>
    </xdr:to>
    <xdr:sp macro="" textlink="">
      <xdr:nvSpPr>
        <xdr:cNvPr id="144" name="円/楕円 143"/>
        <xdr:cNvSpPr/>
      </xdr:nvSpPr>
      <xdr:spPr>
        <a:xfrm>
          <a:off x="2857500" y="98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171356</xdr:rowOff>
    </xdr:from>
    <xdr:ext cx="534377" cy="259045"/>
    <xdr:sp macro="" textlink="">
      <xdr:nvSpPr>
        <xdr:cNvPr id="145" name="テキスト ボックス 144"/>
        <xdr:cNvSpPr txBox="1"/>
      </xdr:nvSpPr>
      <xdr:spPr>
        <a:xfrm>
          <a:off x="2641111" y="994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9873</xdr:rowOff>
    </xdr:from>
    <xdr:to>
      <xdr:col>3</xdr:col>
      <xdr:colOff>3175</xdr:colOff>
      <xdr:row>57</xdr:row>
      <xdr:rowOff>111473</xdr:rowOff>
    </xdr:to>
    <xdr:sp macro="" textlink="">
      <xdr:nvSpPr>
        <xdr:cNvPr id="146" name="円/楕円 145"/>
        <xdr:cNvSpPr/>
      </xdr:nvSpPr>
      <xdr:spPr>
        <a:xfrm>
          <a:off x="1968500" y="97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128000</xdr:rowOff>
    </xdr:from>
    <xdr:ext cx="534377" cy="259045"/>
    <xdr:sp macro="" textlink="">
      <xdr:nvSpPr>
        <xdr:cNvPr id="147" name="テキスト ボックス 146"/>
        <xdr:cNvSpPr txBox="1"/>
      </xdr:nvSpPr>
      <xdr:spPr>
        <a:xfrm>
          <a:off x="1752111" y="955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29311</xdr:rowOff>
    </xdr:from>
    <xdr:to>
      <xdr:col>1</xdr:col>
      <xdr:colOff>485775</xdr:colOff>
      <xdr:row>57</xdr:row>
      <xdr:rowOff>130911</xdr:rowOff>
    </xdr:to>
    <xdr:sp macro="" textlink="">
      <xdr:nvSpPr>
        <xdr:cNvPr id="148" name="円/楕円 147"/>
        <xdr:cNvSpPr/>
      </xdr:nvSpPr>
      <xdr:spPr>
        <a:xfrm>
          <a:off x="1079500" y="98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147438</xdr:rowOff>
    </xdr:from>
    <xdr:ext cx="534377" cy="259045"/>
    <xdr:sp macro="" textlink="">
      <xdr:nvSpPr>
        <xdr:cNvPr id="149" name="テキスト ボックス 148"/>
        <xdr:cNvSpPr txBox="1"/>
      </xdr:nvSpPr>
      <xdr:spPr>
        <a:xfrm>
          <a:off x="863111" y="95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33896</xdr:rowOff>
    </xdr:from>
    <xdr:to>
      <xdr:col>6</xdr:col>
      <xdr:colOff>511175</xdr:colOff>
      <xdr:row>76</xdr:row>
      <xdr:rowOff>32562</xdr:rowOff>
    </xdr:to>
    <xdr:cxnSp macro="">
      <xdr:nvCxnSpPr>
        <xdr:cNvPr id="178" name="直線コネクタ 177"/>
        <xdr:cNvCxnSpPr/>
      </xdr:nvCxnSpPr>
      <xdr:spPr>
        <a:xfrm flipV="1">
          <a:off x="3797300" y="12892646"/>
          <a:ext cx="8382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159131</xdr:rowOff>
    </xdr:from>
    <xdr:to>
      <xdr:col>5</xdr:col>
      <xdr:colOff>358775</xdr:colOff>
      <xdr:row>76</xdr:row>
      <xdr:rowOff>32562</xdr:rowOff>
    </xdr:to>
    <xdr:cxnSp macro="">
      <xdr:nvCxnSpPr>
        <xdr:cNvPr id="181" name="直線コネクタ 180"/>
        <xdr:cNvCxnSpPr/>
      </xdr:nvCxnSpPr>
      <xdr:spPr>
        <a:xfrm>
          <a:off x="2908300" y="13017881"/>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159131</xdr:rowOff>
    </xdr:from>
    <xdr:to>
      <xdr:col>4</xdr:col>
      <xdr:colOff>155575</xdr:colOff>
      <xdr:row>76</xdr:row>
      <xdr:rowOff>57365</xdr:rowOff>
    </xdr:to>
    <xdr:cxnSp macro="">
      <xdr:nvCxnSpPr>
        <xdr:cNvPr id="184" name="直線コネクタ 183"/>
        <xdr:cNvCxnSpPr/>
      </xdr:nvCxnSpPr>
      <xdr:spPr>
        <a:xfrm flipV="1">
          <a:off x="2019300" y="13017881"/>
          <a:ext cx="8890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6" name="テキスト ボックス 185"/>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110172</xdr:rowOff>
    </xdr:from>
    <xdr:to>
      <xdr:col>2</xdr:col>
      <xdr:colOff>638175</xdr:colOff>
      <xdr:row>76</xdr:row>
      <xdr:rowOff>57365</xdr:rowOff>
    </xdr:to>
    <xdr:cxnSp macro="">
      <xdr:nvCxnSpPr>
        <xdr:cNvPr id="187" name="直線コネクタ 186"/>
        <xdr:cNvCxnSpPr/>
      </xdr:nvCxnSpPr>
      <xdr:spPr>
        <a:xfrm>
          <a:off x="1130300" y="12797472"/>
          <a:ext cx="889000" cy="29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154546</xdr:rowOff>
    </xdr:from>
    <xdr:to>
      <xdr:col>6</xdr:col>
      <xdr:colOff>561975</xdr:colOff>
      <xdr:row>75</xdr:row>
      <xdr:rowOff>84696</xdr:rowOff>
    </xdr:to>
    <xdr:sp macro="" textlink="">
      <xdr:nvSpPr>
        <xdr:cNvPr id="197" name="円/楕円 196"/>
        <xdr:cNvSpPr/>
      </xdr:nvSpPr>
      <xdr:spPr>
        <a:xfrm>
          <a:off x="4584700" y="12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5973</xdr:rowOff>
    </xdr:from>
    <xdr:ext cx="534377" cy="259045"/>
    <xdr:sp macro="" textlink="">
      <xdr:nvSpPr>
        <xdr:cNvPr id="198" name="維持補修費該当値テキスト"/>
        <xdr:cNvSpPr txBox="1"/>
      </xdr:nvSpPr>
      <xdr:spPr>
        <a:xfrm>
          <a:off x="4686300" y="126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153212</xdr:rowOff>
    </xdr:from>
    <xdr:to>
      <xdr:col>5</xdr:col>
      <xdr:colOff>409575</xdr:colOff>
      <xdr:row>76</xdr:row>
      <xdr:rowOff>83362</xdr:rowOff>
    </xdr:to>
    <xdr:sp macro="" textlink="">
      <xdr:nvSpPr>
        <xdr:cNvPr id="199" name="円/楕円 198"/>
        <xdr:cNvSpPr/>
      </xdr:nvSpPr>
      <xdr:spPr>
        <a:xfrm>
          <a:off x="3746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99890</xdr:rowOff>
    </xdr:from>
    <xdr:ext cx="534377" cy="259045"/>
    <xdr:sp macro="" textlink="">
      <xdr:nvSpPr>
        <xdr:cNvPr id="200" name="テキスト ボックス 199"/>
        <xdr:cNvSpPr txBox="1"/>
      </xdr:nvSpPr>
      <xdr:spPr>
        <a:xfrm>
          <a:off x="3530111" y="12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108331</xdr:rowOff>
    </xdr:from>
    <xdr:to>
      <xdr:col>4</xdr:col>
      <xdr:colOff>206375</xdr:colOff>
      <xdr:row>76</xdr:row>
      <xdr:rowOff>38481</xdr:rowOff>
    </xdr:to>
    <xdr:sp macro="" textlink="">
      <xdr:nvSpPr>
        <xdr:cNvPr id="201" name="円/楕円 200"/>
        <xdr:cNvSpPr/>
      </xdr:nvSpPr>
      <xdr:spPr>
        <a:xfrm>
          <a:off x="2857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55008</xdr:rowOff>
    </xdr:from>
    <xdr:ext cx="534377" cy="259045"/>
    <xdr:sp macro="" textlink="">
      <xdr:nvSpPr>
        <xdr:cNvPr id="202" name="テキスト ボックス 201"/>
        <xdr:cNvSpPr txBox="1"/>
      </xdr:nvSpPr>
      <xdr:spPr>
        <a:xfrm>
          <a:off x="2641111" y="127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6565</xdr:rowOff>
    </xdr:from>
    <xdr:to>
      <xdr:col>3</xdr:col>
      <xdr:colOff>3175</xdr:colOff>
      <xdr:row>76</xdr:row>
      <xdr:rowOff>108165</xdr:rowOff>
    </xdr:to>
    <xdr:sp macro="" textlink="">
      <xdr:nvSpPr>
        <xdr:cNvPr id="203" name="円/楕円 202"/>
        <xdr:cNvSpPr/>
      </xdr:nvSpPr>
      <xdr:spPr>
        <a:xfrm>
          <a:off x="1968500" y="130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124693</xdr:rowOff>
    </xdr:from>
    <xdr:ext cx="534377" cy="259045"/>
    <xdr:sp macro="" textlink="">
      <xdr:nvSpPr>
        <xdr:cNvPr id="204" name="テキスト ボックス 203"/>
        <xdr:cNvSpPr txBox="1"/>
      </xdr:nvSpPr>
      <xdr:spPr>
        <a:xfrm>
          <a:off x="1752111" y="128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59372</xdr:rowOff>
    </xdr:from>
    <xdr:to>
      <xdr:col>1</xdr:col>
      <xdr:colOff>485775</xdr:colOff>
      <xdr:row>74</xdr:row>
      <xdr:rowOff>160972</xdr:rowOff>
    </xdr:to>
    <xdr:sp macro="" textlink="">
      <xdr:nvSpPr>
        <xdr:cNvPr id="205" name="円/楕円 204"/>
        <xdr:cNvSpPr/>
      </xdr:nvSpPr>
      <xdr:spPr>
        <a:xfrm>
          <a:off x="1079500" y="127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6049</xdr:rowOff>
    </xdr:from>
    <xdr:ext cx="534377" cy="259045"/>
    <xdr:sp macro="" textlink="">
      <xdr:nvSpPr>
        <xdr:cNvPr id="206" name="テキスト ボックス 205"/>
        <xdr:cNvSpPr txBox="1"/>
      </xdr:nvSpPr>
      <xdr:spPr>
        <a:xfrm>
          <a:off x="863111" y="125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6851</xdr:rowOff>
    </xdr:from>
    <xdr:to>
      <xdr:col>6</xdr:col>
      <xdr:colOff>511175</xdr:colOff>
      <xdr:row>94</xdr:row>
      <xdr:rowOff>145252</xdr:rowOff>
    </xdr:to>
    <xdr:cxnSp macro="">
      <xdr:nvCxnSpPr>
        <xdr:cNvPr id="238" name="直線コネクタ 237"/>
        <xdr:cNvCxnSpPr/>
      </xdr:nvCxnSpPr>
      <xdr:spPr>
        <a:xfrm flipV="1">
          <a:off x="3797300" y="16123151"/>
          <a:ext cx="838200" cy="1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145252</xdr:rowOff>
    </xdr:from>
    <xdr:to>
      <xdr:col>5</xdr:col>
      <xdr:colOff>358775</xdr:colOff>
      <xdr:row>95</xdr:row>
      <xdr:rowOff>47901</xdr:rowOff>
    </xdr:to>
    <xdr:cxnSp macro="">
      <xdr:nvCxnSpPr>
        <xdr:cNvPr id="241" name="直線コネクタ 240"/>
        <xdr:cNvCxnSpPr/>
      </xdr:nvCxnSpPr>
      <xdr:spPr>
        <a:xfrm flipV="1">
          <a:off x="2908300" y="16261552"/>
          <a:ext cx="889000" cy="7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6818</xdr:rowOff>
    </xdr:from>
    <xdr:to>
      <xdr:col>4</xdr:col>
      <xdr:colOff>155575</xdr:colOff>
      <xdr:row>95</xdr:row>
      <xdr:rowOff>47901</xdr:rowOff>
    </xdr:to>
    <xdr:cxnSp macro="">
      <xdr:nvCxnSpPr>
        <xdr:cNvPr id="244" name="直線コネクタ 243"/>
        <xdr:cNvCxnSpPr/>
      </xdr:nvCxnSpPr>
      <xdr:spPr>
        <a:xfrm>
          <a:off x="2019300" y="16294568"/>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6818</xdr:rowOff>
    </xdr:from>
    <xdr:to>
      <xdr:col>2</xdr:col>
      <xdr:colOff>638175</xdr:colOff>
      <xdr:row>95</xdr:row>
      <xdr:rowOff>99402</xdr:rowOff>
    </xdr:to>
    <xdr:cxnSp macro="">
      <xdr:nvCxnSpPr>
        <xdr:cNvPr id="247" name="直線コネクタ 246"/>
        <xdr:cNvCxnSpPr/>
      </xdr:nvCxnSpPr>
      <xdr:spPr>
        <a:xfrm flipV="1">
          <a:off x="1130300" y="16294568"/>
          <a:ext cx="8890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127501</xdr:rowOff>
    </xdr:from>
    <xdr:to>
      <xdr:col>6</xdr:col>
      <xdr:colOff>561975</xdr:colOff>
      <xdr:row>94</xdr:row>
      <xdr:rowOff>57651</xdr:rowOff>
    </xdr:to>
    <xdr:sp macro="" textlink="">
      <xdr:nvSpPr>
        <xdr:cNvPr id="257" name="円/楕円 256"/>
        <xdr:cNvSpPr/>
      </xdr:nvSpPr>
      <xdr:spPr>
        <a:xfrm>
          <a:off x="4584700" y="160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150378</xdr:rowOff>
    </xdr:from>
    <xdr:ext cx="534377" cy="259045"/>
    <xdr:sp macro="" textlink="">
      <xdr:nvSpPr>
        <xdr:cNvPr id="258" name="扶助費該当値テキスト"/>
        <xdr:cNvSpPr txBox="1"/>
      </xdr:nvSpPr>
      <xdr:spPr>
        <a:xfrm>
          <a:off x="4686300" y="159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94452</xdr:rowOff>
    </xdr:from>
    <xdr:to>
      <xdr:col>5</xdr:col>
      <xdr:colOff>409575</xdr:colOff>
      <xdr:row>95</xdr:row>
      <xdr:rowOff>24602</xdr:rowOff>
    </xdr:to>
    <xdr:sp macro="" textlink="">
      <xdr:nvSpPr>
        <xdr:cNvPr id="259" name="円/楕円 258"/>
        <xdr:cNvSpPr/>
      </xdr:nvSpPr>
      <xdr:spPr>
        <a:xfrm>
          <a:off x="3746500" y="162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41129</xdr:rowOff>
    </xdr:from>
    <xdr:ext cx="534377" cy="259045"/>
    <xdr:sp macro="" textlink="">
      <xdr:nvSpPr>
        <xdr:cNvPr id="260" name="テキスト ボックス 259"/>
        <xdr:cNvSpPr txBox="1"/>
      </xdr:nvSpPr>
      <xdr:spPr>
        <a:xfrm>
          <a:off x="3530111" y="159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168551</xdr:rowOff>
    </xdr:from>
    <xdr:to>
      <xdr:col>4</xdr:col>
      <xdr:colOff>206375</xdr:colOff>
      <xdr:row>95</xdr:row>
      <xdr:rowOff>98701</xdr:rowOff>
    </xdr:to>
    <xdr:sp macro="" textlink="">
      <xdr:nvSpPr>
        <xdr:cNvPr id="261" name="円/楕円 260"/>
        <xdr:cNvSpPr/>
      </xdr:nvSpPr>
      <xdr:spPr>
        <a:xfrm>
          <a:off x="2857500" y="162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115228</xdr:rowOff>
    </xdr:from>
    <xdr:ext cx="534377" cy="259045"/>
    <xdr:sp macro="" textlink="">
      <xdr:nvSpPr>
        <xdr:cNvPr id="262" name="テキスト ボックス 261"/>
        <xdr:cNvSpPr txBox="1"/>
      </xdr:nvSpPr>
      <xdr:spPr>
        <a:xfrm>
          <a:off x="2641111" y="160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127468</xdr:rowOff>
    </xdr:from>
    <xdr:to>
      <xdr:col>3</xdr:col>
      <xdr:colOff>3175</xdr:colOff>
      <xdr:row>95</xdr:row>
      <xdr:rowOff>57618</xdr:rowOff>
    </xdr:to>
    <xdr:sp macro="" textlink="">
      <xdr:nvSpPr>
        <xdr:cNvPr id="263" name="円/楕円 262"/>
        <xdr:cNvSpPr/>
      </xdr:nvSpPr>
      <xdr:spPr>
        <a:xfrm>
          <a:off x="1968500" y="162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74145</xdr:rowOff>
    </xdr:from>
    <xdr:ext cx="534377" cy="259045"/>
    <xdr:sp macro="" textlink="">
      <xdr:nvSpPr>
        <xdr:cNvPr id="264" name="テキスト ボックス 263"/>
        <xdr:cNvSpPr txBox="1"/>
      </xdr:nvSpPr>
      <xdr:spPr>
        <a:xfrm>
          <a:off x="1752111" y="1601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48602</xdr:rowOff>
    </xdr:from>
    <xdr:to>
      <xdr:col>1</xdr:col>
      <xdr:colOff>485775</xdr:colOff>
      <xdr:row>95</xdr:row>
      <xdr:rowOff>150202</xdr:rowOff>
    </xdr:to>
    <xdr:sp macro="" textlink="">
      <xdr:nvSpPr>
        <xdr:cNvPr id="265" name="円/楕円 264"/>
        <xdr:cNvSpPr/>
      </xdr:nvSpPr>
      <xdr:spPr>
        <a:xfrm>
          <a:off x="1079500" y="163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166729</xdr:rowOff>
    </xdr:from>
    <xdr:ext cx="534377" cy="259045"/>
    <xdr:sp macro="" textlink="">
      <xdr:nvSpPr>
        <xdr:cNvPr id="266" name="テキスト ボックス 265"/>
        <xdr:cNvSpPr txBox="1"/>
      </xdr:nvSpPr>
      <xdr:spPr>
        <a:xfrm>
          <a:off x="863111" y="161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80775</xdr:rowOff>
    </xdr:from>
    <xdr:to>
      <xdr:col>15</xdr:col>
      <xdr:colOff>180975</xdr:colOff>
      <xdr:row>34</xdr:row>
      <xdr:rowOff>61709</xdr:rowOff>
    </xdr:to>
    <xdr:cxnSp macro="">
      <xdr:nvCxnSpPr>
        <xdr:cNvPr id="296" name="直線コネクタ 295"/>
        <xdr:cNvCxnSpPr/>
      </xdr:nvCxnSpPr>
      <xdr:spPr>
        <a:xfrm flipV="1">
          <a:off x="9639300" y="5738625"/>
          <a:ext cx="838200" cy="15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61709</xdr:rowOff>
    </xdr:from>
    <xdr:to>
      <xdr:col>14</xdr:col>
      <xdr:colOff>28575</xdr:colOff>
      <xdr:row>35</xdr:row>
      <xdr:rowOff>87914</xdr:rowOff>
    </xdr:to>
    <xdr:cxnSp macro="">
      <xdr:nvCxnSpPr>
        <xdr:cNvPr id="299" name="直線コネクタ 298"/>
        <xdr:cNvCxnSpPr/>
      </xdr:nvCxnSpPr>
      <xdr:spPr>
        <a:xfrm flipV="1">
          <a:off x="8750300" y="5891009"/>
          <a:ext cx="889000" cy="19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3256</xdr:rowOff>
    </xdr:from>
    <xdr:to>
      <xdr:col>12</xdr:col>
      <xdr:colOff>511175</xdr:colOff>
      <xdr:row>35</xdr:row>
      <xdr:rowOff>87914</xdr:rowOff>
    </xdr:to>
    <xdr:cxnSp macro="">
      <xdr:nvCxnSpPr>
        <xdr:cNvPr id="302" name="直線コネクタ 301"/>
        <xdr:cNvCxnSpPr/>
      </xdr:nvCxnSpPr>
      <xdr:spPr>
        <a:xfrm>
          <a:off x="7861300" y="6004006"/>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3256</xdr:rowOff>
    </xdr:from>
    <xdr:to>
      <xdr:col>11</xdr:col>
      <xdr:colOff>307975</xdr:colOff>
      <xdr:row>35</xdr:row>
      <xdr:rowOff>82223</xdr:rowOff>
    </xdr:to>
    <xdr:cxnSp macro="">
      <xdr:nvCxnSpPr>
        <xdr:cNvPr id="305" name="直線コネクタ 304"/>
        <xdr:cNvCxnSpPr/>
      </xdr:nvCxnSpPr>
      <xdr:spPr>
        <a:xfrm flipV="1">
          <a:off x="6972300" y="6004006"/>
          <a:ext cx="889000" cy="7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29975</xdr:rowOff>
    </xdr:from>
    <xdr:to>
      <xdr:col>15</xdr:col>
      <xdr:colOff>231775</xdr:colOff>
      <xdr:row>33</xdr:row>
      <xdr:rowOff>131575</xdr:rowOff>
    </xdr:to>
    <xdr:sp macro="" textlink="">
      <xdr:nvSpPr>
        <xdr:cNvPr id="315" name="円/楕円 314"/>
        <xdr:cNvSpPr/>
      </xdr:nvSpPr>
      <xdr:spPr>
        <a:xfrm>
          <a:off x="10426700" y="56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52852</xdr:rowOff>
    </xdr:from>
    <xdr:ext cx="599010" cy="259045"/>
    <xdr:sp macro="" textlink="">
      <xdr:nvSpPr>
        <xdr:cNvPr id="316" name="補助費等該当値テキスト"/>
        <xdr:cNvSpPr txBox="1"/>
      </xdr:nvSpPr>
      <xdr:spPr>
        <a:xfrm>
          <a:off x="10528300" y="553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180,233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10909</xdr:rowOff>
    </xdr:from>
    <xdr:to>
      <xdr:col>14</xdr:col>
      <xdr:colOff>79375</xdr:colOff>
      <xdr:row>34</xdr:row>
      <xdr:rowOff>112509</xdr:rowOff>
    </xdr:to>
    <xdr:sp macro="" textlink="">
      <xdr:nvSpPr>
        <xdr:cNvPr id="317" name="円/楕円 316"/>
        <xdr:cNvSpPr/>
      </xdr:nvSpPr>
      <xdr:spPr>
        <a:xfrm>
          <a:off x="9588500" y="58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129036</xdr:rowOff>
    </xdr:from>
    <xdr:ext cx="599010" cy="259045"/>
    <xdr:sp macro="" textlink="">
      <xdr:nvSpPr>
        <xdr:cNvPr id="318" name="テキスト ボックス 317"/>
        <xdr:cNvSpPr txBox="1"/>
      </xdr:nvSpPr>
      <xdr:spPr>
        <a:xfrm>
          <a:off x="9339794" y="561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37114</xdr:rowOff>
    </xdr:from>
    <xdr:to>
      <xdr:col>12</xdr:col>
      <xdr:colOff>561975</xdr:colOff>
      <xdr:row>35</xdr:row>
      <xdr:rowOff>138714</xdr:rowOff>
    </xdr:to>
    <xdr:sp macro="" textlink="">
      <xdr:nvSpPr>
        <xdr:cNvPr id="319" name="円/楕円 318"/>
        <xdr:cNvSpPr/>
      </xdr:nvSpPr>
      <xdr:spPr>
        <a:xfrm>
          <a:off x="8699500" y="60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155241</xdr:rowOff>
    </xdr:from>
    <xdr:ext cx="599010" cy="259045"/>
    <xdr:sp macro="" textlink="">
      <xdr:nvSpPr>
        <xdr:cNvPr id="320" name="テキスト ボックス 319"/>
        <xdr:cNvSpPr txBox="1"/>
      </xdr:nvSpPr>
      <xdr:spPr>
        <a:xfrm>
          <a:off x="8450794" y="581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123906</xdr:rowOff>
    </xdr:from>
    <xdr:to>
      <xdr:col>11</xdr:col>
      <xdr:colOff>358775</xdr:colOff>
      <xdr:row>35</xdr:row>
      <xdr:rowOff>54056</xdr:rowOff>
    </xdr:to>
    <xdr:sp macro="" textlink="">
      <xdr:nvSpPr>
        <xdr:cNvPr id="321" name="円/楕円 320"/>
        <xdr:cNvSpPr/>
      </xdr:nvSpPr>
      <xdr:spPr>
        <a:xfrm>
          <a:off x="7810500" y="59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70583</xdr:rowOff>
    </xdr:from>
    <xdr:ext cx="599010" cy="259045"/>
    <xdr:sp macro="" textlink="">
      <xdr:nvSpPr>
        <xdr:cNvPr id="322" name="テキスト ボックス 321"/>
        <xdr:cNvSpPr txBox="1"/>
      </xdr:nvSpPr>
      <xdr:spPr>
        <a:xfrm>
          <a:off x="7561794" y="572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31423</xdr:rowOff>
    </xdr:from>
    <xdr:to>
      <xdr:col>10</xdr:col>
      <xdr:colOff>155575</xdr:colOff>
      <xdr:row>35</xdr:row>
      <xdr:rowOff>133023</xdr:rowOff>
    </xdr:to>
    <xdr:sp macro="" textlink="">
      <xdr:nvSpPr>
        <xdr:cNvPr id="323" name="円/楕円 322"/>
        <xdr:cNvSpPr/>
      </xdr:nvSpPr>
      <xdr:spPr>
        <a:xfrm>
          <a:off x="6921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149550</xdr:rowOff>
    </xdr:from>
    <xdr:ext cx="599010" cy="259045"/>
    <xdr:sp macro="" textlink="">
      <xdr:nvSpPr>
        <xdr:cNvPr id="324" name="テキスト ボックス 323"/>
        <xdr:cNvSpPr txBox="1"/>
      </xdr:nvSpPr>
      <xdr:spPr>
        <a:xfrm>
          <a:off x="6672794" y="580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70134</xdr:rowOff>
    </xdr:from>
    <xdr:to>
      <xdr:col>15</xdr:col>
      <xdr:colOff>180975</xdr:colOff>
      <xdr:row>58</xdr:row>
      <xdr:rowOff>97479</xdr:rowOff>
    </xdr:to>
    <xdr:cxnSp macro="">
      <xdr:nvCxnSpPr>
        <xdr:cNvPr id="353" name="直線コネクタ 352"/>
        <xdr:cNvCxnSpPr/>
      </xdr:nvCxnSpPr>
      <xdr:spPr>
        <a:xfrm flipV="1">
          <a:off x="9639300" y="10014234"/>
          <a:ext cx="8382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61591</xdr:rowOff>
    </xdr:from>
    <xdr:to>
      <xdr:col>14</xdr:col>
      <xdr:colOff>28575</xdr:colOff>
      <xdr:row>58</xdr:row>
      <xdr:rowOff>97479</xdr:rowOff>
    </xdr:to>
    <xdr:cxnSp macro="">
      <xdr:nvCxnSpPr>
        <xdr:cNvPr id="356" name="直線コネクタ 355"/>
        <xdr:cNvCxnSpPr/>
      </xdr:nvCxnSpPr>
      <xdr:spPr>
        <a:xfrm>
          <a:off x="8750300" y="10005691"/>
          <a:ext cx="889000" cy="3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61591</xdr:rowOff>
    </xdr:from>
    <xdr:to>
      <xdr:col>12</xdr:col>
      <xdr:colOff>511175</xdr:colOff>
      <xdr:row>58</xdr:row>
      <xdr:rowOff>74351</xdr:rowOff>
    </xdr:to>
    <xdr:cxnSp macro="">
      <xdr:nvCxnSpPr>
        <xdr:cNvPr id="359" name="直線コネクタ 358"/>
        <xdr:cNvCxnSpPr/>
      </xdr:nvCxnSpPr>
      <xdr:spPr>
        <a:xfrm flipV="1">
          <a:off x="7861300" y="10005691"/>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153755</xdr:rowOff>
    </xdr:from>
    <xdr:ext cx="599010" cy="259045"/>
    <xdr:sp macro="" textlink="">
      <xdr:nvSpPr>
        <xdr:cNvPr id="361" name="テキスト ボックス 360"/>
        <xdr:cNvSpPr txBox="1"/>
      </xdr:nvSpPr>
      <xdr:spPr>
        <a:xfrm>
          <a:off x="8450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42230</xdr:rowOff>
    </xdr:from>
    <xdr:to>
      <xdr:col>11</xdr:col>
      <xdr:colOff>307975</xdr:colOff>
      <xdr:row>58</xdr:row>
      <xdr:rowOff>74351</xdr:rowOff>
    </xdr:to>
    <xdr:cxnSp macro="">
      <xdr:nvCxnSpPr>
        <xdr:cNvPr id="362" name="直線コネクタ 361"/>
        <xdr:cNvCxnSpPr/>
      </xdr:nvCxnSpPr>
      <xdr:spPr>
        <a:xfrm>
          <a:off x="6972300" y="9986330"/>
          <a:ext cx="889000" cy="3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168488</xdr:rowOff>
    </xdr:from>
    <xdr:ext cx="599010" cy="259045"/>
    <xdr:sp macro="" textlink="">
      <xdr:nvSpPr>
        <xdr:cNvPr id="366" name="テキスト ボックス 365"/>
        <xdr:cNvSpPr txBox="1"/>
      </xdr:nvSpPr>
      <xdr:spPr>
        <a:xfrm>
          <a:off x="6672794" y="101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19334</xdr:rowOff>
    </xdr:from>
    <xdr:to>
      <xdr:col>15</xdr:col>
      <xdr:colOff>231775</xdr:colOff>
      <xdr:row>58</xdr:row>
      <xdr:rowOff>120934</xdr:rowOff>
    </xdr:to>
    <xdr:sp macro="" textlink="">
      <xdr:nvSpPr>
        <xdr:cNvPr id="372" name="円/楕円 371"/>
        <xdr:cNvSpPr/>
      </xdr:nvSpPr>
      <xdr:spPr>
        <a:xfrm>
          <a:off x="10426700" y="99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42211</xdr:rowOff>
    </xdr:from>
    <xdr:ext cx="599010" cy="259045"/>
    <xdr:sp macro="" textlink="">
      <xdr:nvSpPr>
        <xdr:cNvPr id="373" name="普通建設事業費該当値テキスト"/>
        <xdr:cNvSpPr txBox="1"/>
      </xdr:nvSpPr>
      <xdr:spPr>
        <a:xfrm>
          <a:off x="10528300" y="981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46679</xdr:rowOff>
    </xdr:from>
    <xdr:to>
      <xdr:col>14</xdr:col>
      <xdr:colOff>79375</xdr:colOff>
      <xdr:row>58</xdr:row>
      <xdr:rowOff>148279</xdr:rowOff>
    </xdr:to>
    <xdr:sp macro="" textlink="">
      <xdr:nvSpPr>
        <xdr:cNvPr id="374" name="円/楕円 373"/>
        <xdr:cNvSpPr/>
      </xdr:nvSpPr>
      <xdr:spPr>
        <a:xfrm>
          <a:off x="9588500" y="99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164806</xdr:rowOff>
    </xdr:from>
    <xdr:ext cx="599010" cy="259045"/>
    <xdr:sp macro="" textlink="">
      <xdr:nvSpPr>
        <xdr:cNvPr id="375" name="テキスト ボックス 374"/>
        <xdr:cNvSpPr txBox="1"/>
      </xdr:nvSpPr>
      <xdr:spPr>
        <a:xfrm>
          <a:off x="9339794" y="976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10791</xdr:rowOff>
    </xdr:from>
    <xdr:to>
      <xdr:col>12</xdr:col>
      <xdr:colOff>561975</xdr:colOff>
      <xdr:row>58</xdr:row>
      <xdr:rowOff>112391</xdr:rowOff>
    </xdr:to>
    <xdr:sp macro="" textlink="">
      <xdr:nvSpPr>
        <xdr:cNvPr id="376" name="円/楕円 375"/>
        <xdr:cNvSpPr/>
      </xdr:nvSpPr>
      <xdr:spPr>
        <a:xfrm>
          <a:off x="8699500" y="99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128918</xdr:rowOff>
    </xdr:from>
    <xdr:ext cx="599010" cy="259045"/>
    <xdr:sp macro="" textlink="">
      <xdr:nvSpPr>
        <xdr:cNvPr id="377" name="テキスト ボックス 376"/>
        <xdr:cNvSpPr txBox="1"/>
      </xdr:nvSpPr>
      <xdr:spPr>
        <a:xfrm>
          <a:off x="8450794" y="973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23551</xdr:rowOff>
    </xdr:from>
    <xdr:to>
      <xdr:col>11</xdr:col>
      <xdr:colOff>358775</xdr:colOff>
      <xdr:row>58</xdr:row>
      <xdr:rowOff>125151</xdr:rowOff>
    </xdr:to>
    <xdr:sp macro="" textlink="">
      <xdr:nvSpPr>
        <xdr:cNvPr id="378" name="円/楕円 377"/>
        <xdr:cNvSpPr/>
      </xdr:nvSpPr>
      <xdr:spPr>
        <a:xfrm>
          <a:off x="7810500" y="99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141678</xdr:rowOff>
    </xdr:from>
    <xdr:ext cx="599010" cy="259045"/>
    <xdr:sp macro="" textlink="">
      <xdr:nvSpPr>
        <xdr:cNvPr id="379" name="テキスト ボックス 378"/>
        <xdr:cNvSpPr txBox="1"/>
      </xdr:nvSpPr>
      <xdr:spPr>
        <a:xfrm>
          <a:off x="7561794" y="97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162880</xdr:rowOff>
    </xdr:from>
    <xdr:to>
      <xdr:col>10</xdr:col>
      <xdr:colOff>155575</xdr:colOff>
      <xdr:row>58</xdr:row>
      <xdr:rowOff>93030</xdr:rowOff>
    </xdr:to>
    <xdr:sp macro="" textlink="">
      <xdr:nvSpPr>
        <xdr:cNvPr id="380" name="円/楕円 379"/>
        <xdr:cNvSpPr/>
      </xdr:nvSpPr>
      <xdr:spPr>
        <a:xfrm>
          <a:off x="6921500" y="99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109557</xdr:rowOff>
    </xdr:from>
    <xdr:ext cx="599010" cy="259045"/>
    <xdr:sp macro="" textlink="">
      <xdr:nvSpPr>
        <xdr:cNvPr id="381" name="テキスト ボックス 380"/>
        <xdr:cNvSpPr txBox="1"/>
      </xdr:nvSpPr>
      <xdr:spPr>
        <a:xfrm>
          <a:off x="6672794" y="971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6798</xdr:rowOff>
    </xdr:from>
    <xdr:to>
      <xdr:col>15</xdr:col>
      <xdr:colOff>180975</xdr:colOff>
      <xdr:row>79</xdr:row>
      <xdr:rowOff>46478</xdr:rowOff>
    </xdr:to>
    <xdr:cxnSp macro="">
      <xdr:nvCxnSpPr>
        <xdr:cNvPr id="412" name="直線コネクタ 411"/>
        <xdr:cNvCxnSpPr/>
      </xdr:nvCxnSpPr>
      <xdr:spPr>
        <a:xfrm flipV="1">
          <a:off x="9639300" y="13551348"/>
          <a:ext cx="8382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127448</xdr:rowOff>
    </xdr:from>
    <xdr:to>
      <xdr:col>15</xdr:col>
      <xdr:colOff>231775</xdr:colOff>
      <xdr:row>79</xdr:row>
      <xdr:rowOff>57598</xdr:rowOff>
    </xdr:to>
    <xdr:sp macro="" textlink="">
      <xdr:nvSpPr>
        <xdr:cNvPr id="422" name="円/楕円 421"/>
        <xdr:cNvSpPr/>
      </xdr:nvSpPr>
      <xdr:spPr>
        <a:xfrm>
          <a:off x="10426700" y="135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86825</xdr:rowOff>
    </xdr:from>
    <xdr:ext cx="534377" cy="259045"/>
    <xdr:sp macro="" textlink="">
      <xdr:nvSpPr>
        <xdr:cNvPr id="423" name="普通建設事業費 （ うち新規整備　）該当値テキスト"/>
        <xdr:cNvSpPr txBox="1"/>
      </xdr:nvSpPr>
      <xdr:spPr>
        <a:xfrm>
          <a:off x="10528300" y="1328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167128</xdr:rowOff>
    </xdr:from>
    <xdr:to>
      <xdr:col>14</xdr:col>
      <xdr:colOff>79375</xdr:colOff>
      <xdr:row>79</xdr:row>
      <xdr:rowOff>97278</xdr:rowOff>
    </xdr:to>
    <xdr:sp macro="" textlink="">
      <xdr:nvSpPr>
        <xdr:cNvPr id="424" name="円/楕円 423"/>
        <xdr:cNvSpPr/>
      </xdr:nvSpPr>
      <xdr:spPr>
        <a:xfrm>
          <a:off x="9588500" y="135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88405</xdr:rowOff>
    </xdr:from>
    <xdr:ext cx="534377" cy="259045"/>
    <xdr:sp macro="" textlink="">
      <xdr:nvSpPr>
        <xdr:cNvPr id="425" name="テキスト ボックス 424"/>
        <xdr:cNvSpPr txBox="1"/>
      </xdr:nvSpPr>
      <xdr:spPr>
        <a:xfrm>
          <a:off x="9372111" y="136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29590</xdr:rowOff>
    </xdr:from>
    <xdr:to>
      <xdr:col>15</xdr:col>
      <xdr:colOff>180975</xdr:colOff>
      <xdr:row>95</xdr:row>
      <xdr:rowOff>52939</xdr:rowOff>
    </xdr:to>
    <xdr:cxnSp macro="">
      <xdr:nvCxnSpPr>
        <xdr:cNvPr id="454" name="直線コネクタ 453"/>
        <xdr:cNvCxnSpPr/>
      </xdr:nvCxnSpPr>
      <xdr:spPr>
        <a:xfrm flipV="1">
          <a:off x="9639300" y="16317340"/>
          <a:ext cx="8382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68166</xdr:rowOff>
    </xdr:from>
    <xdr:ext cx="534377" cy="259045"/>
    <xdr:sp macro="" textlink="">
      <xdr:nvSpPr>
        <xdr:cNvPr id="458" name="テキスト ボックス 457"/>
        <xdr:cNvSpPr txBox="1"/>
      </xdr:nvSpPr>
      <xdr:spPr>
        <a:xfrm>
          <a:off x="9372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150240</xdr:rowOff>
    </xdr:from>
    <xdr:to>
      <xdr:col>15</xdr:col>
      <xdr:colOff>231775</xdr:colOff>
      <xdr:row>95</xdr:row>
      <xdr:rowOff>80390</xdr:rowOff>
    </xdr:to>
    <xdr:sp macro="" textlink="">
      <xdr:nvSpPr>
        <xdr:cNvPr id="464" name="円/楕円 463"/>
        <xdr:cNvSpPr/>
      </xdr:nvSpPr>
      <xdr:spPr>
        <a:xfrm>
          <a:off x="10426700" y="162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1667</xdr:rowOff>
    </xdr:from>
    <xdr:ext cx="534377" cy="259045"/>
    <xdr:sp macro="" textlink="">
      <xdr:nvSpPr>
        <xdr:cNvPr id="465" name="普通建設事業費 （ うち更新整備　）該当値テキスト"/>
        <xdr:cNvSpPr txBox="1"/>
      </xdr:nvSpPr>
      <xdr:spPr>
        <a:xfrm>
          <a:off x="10528300" y="161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91,950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2139</xdr:rowOff>
    </xdr:from>
    <xdr:to>
      <xdr:col>14</xdr:col>
      <xdr:colOff>79375</xdr:colOff>
      <xdr:row>95</xdr:row>
      <xdr:rowOff>103739</xdr:rowOff>
    </xdr:to>
    <xdr:sp macro="" textlink="">
      <xdr:nvSpPr>
        <xdr:cNvPr id="466" name="円/楕円 465"/>
        <xdr:cNvSpPr/>
      </xdr:nvSpPr>
      <xdr:spPr>
        <a:xfrm>
          <a:off x="9588500" y="162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120266</xdr:rowOff>
    </xdr:from>
    <xdr:ext cx="534377" cy="259045"/>
    <xdr:sp macro="" textlink="">
      <xdr:nvSpPr>
        <xdr:cNvPr id="467" name="テキスト ボックス 466"/>
        <xdr:cNvSpPr txBox="1"/>
      </xdr:nvSpPr>
      <xdr:spPr>
        <a:xfrm>
          <a:off x="9372111" y="160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16328</xdr:rowOff>
    </xdr:from>
    <xdr:to>
      <xdr:col>23</xdr:col>
      <xdr:colOff>517525</xdr:colOff>
      <xdr:row>39</xdr:row>
      <xdr:rowOff>16611</xdr:rowOff>
    </xdr:to>
    <xdr:cxnSp macro="">
      <xdr:nvCxnSpPr>
        <xdr:cNvPr id="496" name="直線コネクタ 495"/>
        <xdr:cNvCxnSpPr/>
      </xdr:nvCxnSpPr>
      <xdr:spPr>
        <a:xfrm flipV="1">
          <a:off x="15481300" y="6702878"/>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7"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147148</xdr:rowOff>
    </xdr:from>
    <xdr:to>
      <xdr:col>22</xdr:col>
      <xdr:colOff>365125</xdr:colOff>
      <xdr:row>39</xdr:row>
      <xdr:rowOff>16611</xdr:rowOff>
    </xdr:to>
    <xdr:cxnSp macro="">
      <xdr:nvCxnSpPr>
        <xdr:cNvPr id="499" name="直線コネクタ 498"/>
        <xdr:cNvCxnSpPr/>
      </xdr:nvCxnSpPr>
      <xdr:spPr>
        <a:xfrm>
          <a:off x="14592300" y="6662248"/>
          <a:ext cx="889000" cy="4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147148</xdr:rowOff>
    </xdr:from>
    <xdr:to>
      <xdr:col>21</xdr:col>
      <xdr:colOff>161925</xdr:colOff>
      <xdr:row>38</xdr:row>
      <xdr:rowOff>152848</xdr:rowOff>
    </xdr:to>
    <xdr:cxnSp macro="">
      <xdr:nvCxnSpPr>
        <xdr:cNvPr id="502" name="直線コネクタ 501"/>
        <xdr:cNvCxnSpPr/>
      </xdr:nvCxnSpPr>
      <xdr:spPr>
        <a:xfrm flipV="1">
          <a:off x="13703300" y="6662248"/>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33395</xdr:rowOff>
    </xdr:from>
    <xdr:ext cx="534377" cy="259045"/>
    <xdr:sp macro="" textlink="">
      <xdr:nvSpPr>
        <xdr:cNvPr id="504" name="テキスト ボックス 503"/>
        <xdr:cNvSpPr txBox="1"/>
      </xdr:nvSpPr>
      <xdr:spPr>
        <a:xfrm>
          <a:off x="14325111" y="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152848</xdr:rowOff>
    </xdr:from>
    <xdr:to>
      <xdr:col>19</xdr:col>
      <xdr:colOff>644525</xdr:colOff>
      <xdr:row>39</xdr:row>
      <xdr:rowOff>7154</xdr:rowOff>
    </xdr:to>
    <xdr:cxnSp macro="">
      <xdr:nvCxnSpPr>
        <xdr:cNvPr id="505" name="直線コネクタ 504"/>
        <xdr:cNvCxnSpPr/>
      </xdr:nvCxnSpPr>
      <xdr:spPr>
        <a:xfrm flipV="1">
          <a:off x="12814300" y="6667948"/>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136978</xdr:rowOff>
    </xdr:from>
    <xdr:to>
      <xdr:col>23</xdr:col>
      <xdr:colOff>568325</xdr:colOff>
      <xdr:row>39</xdr:row>
      <xdr:rowOff>67128</xdr:rowOff>
    </xdr:to>
    <xdr:sp macro="" textlink="">
      <xdr:nvSpPr>
        <xdr:cNvPr id="515" name="円/楕円 514"/>
        <xdr:cNvSpPr/>
      </xdr:nvSpPr>
      <xdr:spPr>
        <a:xfrm>
          <a:off x="16268700" y="66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96355</xdr:rowOff>
    </xdr:from>
    <xdr:ext cx="469744" cy="259045"/>
    <xdr:sp macro="" textlink="">
      <xdr:nvSpPr>
        <xdr:cNvPr id="516" name="災害復旧事業費該当値テキスト"/>
        <xdr:cNvSpPr txBox="1"/>
      </xdr:nvSpPr>
      <xdr:spPr>
        <a:xfrm>
          <a:off x="16370300" y="644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137261</xdr:rowOff>
    </xdr:from>
    <xdr:to>
      <xdr:col>22</xdr:col>
      <xdr:colOff>415925</xdr:colOff>
      <xdr:row>39</xdr:row>
      <xdr:rowOff>67411</xdr:rowOff>
    </xdr:to>
    <xdr:sp macro="" textlink="">
      <xdr:nvSpPr>
        <xdr:cNvPr id="517" name="円/楕円 516"/>
        <xdr:cNvSpPr/>
      </xdr:nvSpPr>
      <xdr:spPr>
        <a:xfrm>
          <a:off x="15430500" y="66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58538</xdr:rowOff>
    </xdr:from>
    <xdr:ext cx="469744" cy="259045"/>
    <xdr:sp macro="" textlink="">
      <xdr:nvSpPr>
        <xdr:cNvPr id="518" name="テキスト ボックス 517"/>
        <xdr:cNvSpPr txBox="1"/>
      </xdr:nvSpPr>
      <xdr:spPr>
        <a:xfrm>
          <a:off x="15246427" y="674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96348</xdr:rowOff>
    </xdr:from>
    <xdr:to>
      <xdr:col>21</xdr:col>
      <xdr:colOff>212725</xdr:colOff>
      <xdr:row>39</xdr:row>
      <xdr:rowOff>26498</xdr:rowOff>
    </xdr:to>
    <xdr:sp macro="" textlink="">
      <xdr:nvSpPr>
        <xdr:cNvPr id="519" name="円/楕円 518"/>
        <xdr:cNvSpPr/>
      </xdr:nvSpPr>
      <xdr:spPr>
        <a:xfrm>
          <a:off x="14541500" y="6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43025</xdr:rowOff>
    </xdr:from>
    <xdr:ext cx="534377" cy="259045"/>
    <xdr:sp macro="" textlink="">
      <xdr:nvSpPr>
        <xdr:cNvPr id="520" name="テキスト ボックス 519"/>
        <xdr:cNvSpPr txBox="1"/>
      </xdr:nvSpPr>
      <xdr:spPr>
        <a:xfrm>
          <a:off x="14325111" y="63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102048</xdr:rowOff>
    </xdr:from>
    <xdr:to>
      <xdr:col>20</xdr:col>
      <xdr:colOff>9525</xdr:colOff>
      <xdr:row>39</xdr:row>
      <xdr:rowOff>32198</xdr:rowOff>
    </xdr:to>
    <xdr:sp macro="" textlink="">
      <xdr:nvSpPr>
        <xdr:cNvPr id="521" name="円/楕円 520"/>
        <xdr:cNvSpPr/>
      </xdr:nvSpPr>
      <xdr:spPr>
        <a:xfrm>
          <a:off x="13652500" y="66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23325</xdr:rowOff>
    </xdr:from>
    <xdr:ext cx="534377" cy="259045"/>
    <xdr:sp macro="" textlink="">
      <xdr:nvSpPr>
        <xdr:cNvPr id="522" name="テキスト ボックス 521"/>
        <xdr:cNvSpPr txBox="1"/>
      </xdr:nvSpPr>
      <xdr:spPr>
        <a:xfrm>
          <a:off x="13436111" y="67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127804</xdr:rowOff>
    </xdr:from>
    <xdr:to>
      <xdr:col>18</xdr:col>
      <xdr:colOff>492125</xdr:colOff>
      <xdr:row>39</xdr:row>
      <xdr:rowOff>57954</xdr:rowOff>
    </xdr:to>
    <xdr:sp macro="" textlink="">
      <xdr:nvSpPr>
        <xdr:cNvPr id="523" name="円/楕円 522"/>
        <xdr:cNvSpPr/>
      </xdr:nvSpPr>
      <xdr:spPr>
        <a:xfrm>
          <a:off x="12763500" y="66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49081</xdr:rowOff>
    </xdr:from>
    <xdr:ext cx="469744" cy="259045"/>
    <xdr:sp macro="" textlink="">
      <xdr:nvSpPr>
        <xdr:cNvPr id="524" name="テキスト ボックス 523"/>
        <xdr:cNvSpPr txBox="1"/>
      </xdr:nvSpPr>
      <xdr:spPr>
        <a:xfrm>
          <a:off x="12579427" y="673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75509</xdr:rowOff>
    </xdr:from>
    <xdr:to>
      <xdr:col>23</xdr:col>
      <xdr:colOff>517525</xdr:colOff>
      <xdr:row>72</xdr:row>
      <xdr:rowOff>77635</xdr:rowOff>
    </xdr:to>
    <xdr:cxnSp macro="">
      <xdr:nvCxnSpPr>
        <xdr:cNvPr id="600" name="直線コネクタ 599"/>
        <xdr:cNvCxnSpPr/>
      </xdr:nvCxnSpPr>
      <xdr:spPr>
        <a:xfrm flipV="1">
          <a:off x="15481300" y="12419909"/>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77635</xdr:rowOff>
    </xdr:from>
    <xdr:to>
      <xdr:col>22</xdr:col>
      <xdr:colOff>365125</xdr:colOff>
      <xdr:row>72</xdr:row>
      <xdr:rowOff>87424</xdr:rowOff>
    </xdr:to>
    <xdr:cxnSp macro="">
      <xdr:nvCxnSpPr>
        <xdr:cNvPr id="603" name="直線コネクタ 602"/>
        <xdr:cNvCxnSpPr/>
      </xdr:nvCxnSpPr>
      <xdr:spPr>
        <a:xfrm flipV="1">
          <a:off x="14592300" y="12422035"/>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82047</xdr:rowOff>
    </xdr:from>
    <xdr:to>
      <xdr:col>21</xdr:col>
      <xdr:colOff>161925</xdr:colOff>
      <xdr:row>72</xdr:row>
      <xdr:rowOff>87424</xdr:rowOff>
    </xdr:to>
    <xdr:cxnSp macro="">
      <xdr:nvCxnSpPr>
        <xdr:cNvPr id="606" name="直線コネクタ 605"/>
        <xdr:cNvCxnSpPr/>
      </xdr:nvCxnSpPr>
      <xdr:spPr>
        <a:xfrm>
          <a:off x="13703300" y="12426447"/>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52494</xdr:rowOff>
    </xdr:from>
    <xdr:to>
      <xdr:col>19</xdr:col>
      <xdr:colOff>644525</xdr:colOff>
      <xdr:row>72</xdr:row>
      <xdr:rowOff>82047</xdr:rowOff>
    </xdr:to>
    <xdr:cxnSp macro="">
      <xdr:nvCxnSpPr>
        <xdr:cNvPr id="609" name="直線コネクタ 608"/>
        <xdr:cNvCxnSpPr/>
      </xdr:nvCxnSpPr>
      <xdr:spPr>
        <a:xfrm>
          <a:off x="12814300" y="12396894"/>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24709</xdr:rowOff>
    </xdr:from>
    <xdr:to>
      <xdr:col>23</xdr:col>
      <xdr:colOff>568325</xdr:colOff>
      <xdr:row>72</xdr:row>
      <xdr:rowOff>126309</xdr:rowOff>
    </xdr:to>
    <xdr:sp macro="" textlink="">
      <xdr:nvSpPr>
        <xdr:cNvPr id="619" name="円/楕円 618"/>
        <xdr:cNvSpPr/>
      </xdr:nvSpPr>
      <xdr:spPr>
        <a:xfrm>
          <a:off x="16268700" y="123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149186</xdr:rowOff>
    </xdr:from>
    <xdr:ext cx="599010" cy="259045"/>
    <xdr:sp macro="" textlink="">
      <xdr:nvSpPr>
        <xdr:cNvPr id="620" name="公債費該当値テキスト"/>
        <xdr:cNvSpPr txBox="1"/>
      </xdr:nvSpPr>
      <xdr:spPr>
        <a:xfrm>
          <a:off x="16370300" y="1232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239,040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26835</xdr:rowOff>
    </xdr:from>
    <xdr:to>
      <xdr:col>22</xdr:col>
      <xdr:colOff>415925</xdr:colOff>
      <xdr:row>72</xdr:row>
      <xdr:rowOff>128435</xdr:rowOff>
    </xdr:to>
    <xdr:sp macro="" textlink="">
      <xdr:nvSpPr>
        <xdr:cNvPr id="621" name="円/楕円 620"/>
        <xdr:cNvSpPr/>
      </xdr:nvSpPr>
      <xdr:spPr>
        <a:xfrm>
          <a:off x="15430500" y="123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144962</xdr:rowOff>
    </xdr:from>
    <xdr:ext cx="599010" cy="259045"/>
    <xdr:sp macro="" textlink="">
      <xdr:nvSpPr>
        <xdr:cNvPr id="622" name="テキスト ボックス 621"/>
        <xdr:cNvSpPr txBox="1"/>
      </xdr:nvSpPr>
      <xdr:spPr>
        <a:xfrm>
          <a:off x="15181794" y="121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238,575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36624</xdr:rowOff>
    </xdr:from>
    <xdr:to>
      <xdr:col>21</xdr:col>
      <xdr:colOff>212725</xdr:colOff>
      <xdr:row>72</xdr:row>
      <xdr:rowOff>138224</xdr:rowOff>
    </xdr:to>
    <xdr:sp macro="" textlink="">
      <xdr:nvSpPr>
        <xdr:cNvPr id="623" name="円/楕円 622"/>
        <xdr:cNvSpPr/>
      </xdr:nvSpPr>
      <xdr:spPr>
        <a:xfrm>
          <a:off x="14541500" y="123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154751</xdr:rowOff>
    </xdr:from>
    <xdr:ext cx="599010" cy="259045"/>
    <xdr:sp macro="" textlink="">
      <xdr:nvSpPr>
        <xdr:cNvPr id="624" name="テキスト ボックス 623"/>
        <xdr:cNvSpPr txBox="1"/>
      </xdr:nvSpPr>
      <xdr:spPr>
        <a:xfrm>
          <a:off x="14292794" y="1215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236,434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31247</xdr:rowOff>
    </xdr:from>
    <xdr:to>
      <xdr:col>20</xdr:col>
      <xdr:colOff>9525</xdr:colOff>
      <xdr:row>72</xdr:row>
      <xdr:rowOff>132847</xdr:rowOff>
    </xdr:to>
    <xdr:sp macro="" textlink="">
      <xdr:nvSpPr>
        <xdr:cNvPr id="625" name="円/楕円 624"/>
        <xdr:cNvSpPr/>
      </xdr:nvSpPr>
      <xdr:spPr>
        <a:xfrm>
          <a:off x="13652500" y="123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149374</xdr:rowOff>
    </xdr:from>
    <xdr:ext cx="599010" cy="259045"/>
    <xdr:sp macro="" textlink="">
      <xdr:nvSpPr>
        <xdr:cNvPr id="626" name="テキスト ボックス 625"/>
        <xdr:cNvSpPr txBox="1"/>
      </xdr:nvSpPr>
      <xdr:spPr>
        <a:xfrm>
          <a:off x="13403794" y="1215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237,610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1694</xdr:rowOff>
    </xdr:from>
    <xdr:to>
      <xdr:col>18</xdr:col>
      <xdr:colOff>492125</xdr:colOff>
      <xdr:row>72</xdr:row>
      <xdr:rowOff>103294</xdr:rowOff>
    </xdr:to>
    <xdr:sp macro="" textlink="">
      <xdr:nvSpPr>
        <xdr:cNvPr id="627" name="円/楕円 626"/>
        <xdr:cNvSpPr/>
      </xdr:nvSpPr>
      <xdr:spPr>
        <a:xfrm>
          <a:off x="12763500" y="123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119821</xdr:rowOff>
    </xdr:from>
    <xdr:ext cx="599010" cy="259045"/>
    <xdr:sp macro="" textlink="">
      <xdr:nvSpPr>
        <xdr:cNvPr id="628" name="テキスト ボックス 627"/>
        <xdr:cNvSpPr txBox="1"/>
      </xdr:nvSpPr>
      <xdr:spPr>
        <a:xfrm>
          <a:off x="12514794" y="1212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9037</xdr:rowOff>
    </xdr:from>
    <xdr:to>
      <xdr:col>23</xdr:col>
      <xdr:colOff>517525</xdr:colOff>
      <xdr:row>99</xdr:row>
      <xdr:rowOff>15267</xdr:rowOff>
    </xdr:to>
    <xdr:cxnSp macro="">
      <xdr:nvCxnSpPr>
        <xdr:cNvPr id="657" name="直線コネクタ 656"/>
        <xdr:cNvCxnSpPr/>
      </xdr:nvCxnSpPr>
      <xdr:spPr>
        <a:xfrm flipV="1">
          <a:off x="15481300" y="16982587"/>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15267</xdr:rowOff>
    </xdr:from>
    <xdr:to>
      <xdr:col>22</xdr:col>
      <xdr:colOff>365125</xdr:colOff>
      <xdr:row>99</xdr:row>
      <xdr:rowOff>22182</xdr:rowOff>
    </xdr:to>
    <xdr:cxnSp macro="">
      <xdr:nvCxnSpPr>
        <xdr:cNvPr id="660" name="直線コネクタ 659"/>
        <xdr:cNvCxnSpPr/>
      </xdr:nvCxnSpPr>
      <xdr:spPr>
        <a:xfrm flipV="1">
          <a:off x="14592300" y="16988817"/>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170842</xdr:rowOff>
    </xdr:from>
    <xdr:to>
      <xdr:col>21</xdr:col>
      <xdr:colOff>161925</xdr:colOff>
      <xdr:row>99</xdr:row>
      <xdr:rowOff>22182</xdr:rowOff>
    </xdr:to>
    <xdr:cxnSp macro="">
      <xdr:nvCxnSpPr>
        <xdr:cNvPr id="663" name="直線コネクタ 662"/>
        <xdr:cNvCxnSpPr/>
      </xdr:nvCxnSpPr>
      <xdr:spPr>
        <a:xfrm>
          <a:off x="13703300" y="16972942"/>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141469</xdr:rowOff>
    </xdr:from>
    <xdr:to>
      <xdr:col>19</xdr:col>
      <xdr:colOff>644525</xdr:colOff>
      <xdr:row>98</xdr:row>
      <xdr:rowOff>170842</xdr:rowOff>
    </xdr:to>
    <xdr:cxnSp macro="">
      <xdr:nvCxnSpPr>
        <xdr:cNvPr id="666" name="直線コネクタ 665"/>
        <xdr:cNvCxnSpPr/>
      </xdr:nvCxnSpPr>
      <xdr:spPr>
        <a:xfrm>
          <a:off x="12814300" y="16943569"/>
          <a:ext cx="889000" cy="2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46696</xdr:rowOff>
    </xdr:from>
    <xdr:ext cx="534377" cy="259045"/>
    <xdr:sp macro="" textlink="">
      <xdr:nvSpPr>
        <xdr:cNvPr id="668" name="テキスト ボックス 667"/>
        <xdr:cNvSpPr txBox="1"/>
      </xdr:nvSpPr>
      <xdr:spPr>
        <a:xfrm>
          <a:off x="13436111" y="170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129687</xdr:rowOff>
    </xdr:from>
    <xdr:to>
      <xdr:col>23</xdr:col>
      <xdr:colOff>568325</xdr:colOff>
      <xdr:row>99</xdr:row>
      <xdr:rowOff>59837</xdr:rowOff>
    </xdr:to>
    <xdr:sp macro="" textlink="">
      <xdr:nvSpPr>
        <xdr:cNvPr id="676" name="円/楕円 675"/>
        <xdr:cNvSpPr/>
      </xdr:nvSpPr>
      <xdr:spPr>
        <a:xfrm>
          <a:off x="16268700" y="169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89064</xdr:rowOff>
    </xdr:from>
    <xdr:ext cx="534377" cy="259045"/>
    <xdr:sp macro="" textlink="">
      <xdr:nvSpPr>
        <xdr:cNvPr id="677" name="積立金該当値テキスト"/>
        <xdr:cNvSpPr txBox="1"/>
      </xdr:nvSpPr>
      <xdr:spPr>
        <a:xfrm>
          <a:off x="16370300" y="167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135917</xdr:rowOff>
    </xdr:from>
    <xdr:to>
      <xdr:col>22</xdr:col>
      <xdr:colOff>415925</xdr:colOff>
      <xdr:row>99</xdr:row>
      <xdr:rowOff>66067</xdr:rowOff>
    </xdr:to>
    <xdr:sp macro="" textlink="">
      <xdr:nvSpPr>
        <xdr:cNvPr id="678" name="円/楕円 677"/>
        <xdr:cNvSpPr/>
      </xdr:nvSpPr>
      <xdr:spPr>
        <a:xfrm>
          <a:off x="15430500" y="16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57194</xdr:rowOff>
    </xdr:from>
    <xdr:ext cx="534377" cy="259045"/>
    <xdr:sp macro="" textlink="">
      <xdr:nvSpPr>
        <xdr:cNvPr id="679" name="テキスト ボックス 678"/>
        <xdr:cNvSpPr txBox="1"/>
      </xdr:nvSpPr>
      <xdr:spPr>
        <a:xfrm>
          <a:off x="15214111" y="170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142832</xdr:rowOff>
    </xdr:from>
    <xdr:to>
      <xdr:col>21</xdr:col>
      <xdr:colOff>212725</xdr:colOff>
      <xdr:row>99</xdr:row>
      <xdr:rowOff>72982</xdr:rowOff>
    </xdr:to>
    <xdr:sp macro="" textlink="">
      <xdr:nvSpPr>
        <xdr:cNvPr id="680" name="円/楕円 679"/>
        <xdr:cNvSpPr/>
      </xdr:nvSpPr>
      <xdr:spPr>
        <a:xfrm>
          <a:off x="14541500" y="169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64109</xdr:rowOff>
    </xdr:from>
    <xdr:ext cx="534377" cy="259045"/>
    <xdr:sp macro="" textlink="">
      <xdr:nvSpPr>
        <xdr:cNvPr id="681" name="テキスト ボックス 680"/>
        <xdr:cNvSpPr txBox="1"/>
      </xdr:nvSpPr>
      <xdr:spPr>
        <a:xfrm>
          <a:off x="14325111" y="17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120042</xdr:rowOff>
    </xdr:from>
    <xdr:to>
      <xdr:col>20</xdr:col>
      <xdr:colOff>9525</xdr:colOff>
      <xdr:row>99</xdr:row>
      <xdr:rowOff>50192</xdr:rowOff>
    </xdr:to>
    <xdr:sp macro="" textlink="">
      <xdr:nvSpPr>
        <xdr:cNvPr id="682" name="円/楕円 681"/>
        <xdr:cNvSpPr/>
      </xdr:nvSpPr>
      <xdr:spPr>
        <a:xfrm>
          <a:off x="13652500" y="169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66719</xdr:rowOff>
    </xdr:from>
    <xdr:ext cx="534377" cy="259045"/>
    <xdr:sp macro="" textlink="">
      <xdr:nvSpPr>
        <xdr:cNvPr id="683" name="テキスト ボックス 682"/>
        <xdr:cNvSpPr txBox="1"/>
      </xdr:nvSpPr>
      <xdr:spPr>
        <a:xfrm>
          <a:off x="13436111" y="166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90669</xdr:rowOff>
    </xdr:from>
    <xdr:to>
      <xdr:col>18</xdr:col>
      <xdr:colOff>492125</xdr:colOff>
      <xdr:row>99</xdr:row>
      <xdr:rowOff>20819</xdr:rowOff>
    </xdr:to>
    <xdr:sp macro="" textlink="">
      <xdr:nvSpPr>
        <xdr:cNvPr id="684" name="円/楕円 683"/>
        <xdr:cNvSpPr/>
      </xdr:nvSpPr>
      <xdr:spPr>
        <a:xfrm>
          <a:off x="12763500" y="168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37346</xdr:rowOff>
    </xdr:from>
    <xdr:ext cx="534377" cy="259045"/>
    <xdr:sp macro="" textlink="">
      <xdr:nvSpPr>
        <xdr:cNvPr id="685" name="テキスト ボックス 684"/>
        <xdr:cNvSpPr txBox="1"/>
      </xdr:nvSpPr>
      <xdr:spPr>
        <a:xfrm>
          <a:off x="12547111" y="166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67691</xdr:rowOff>
    </xdr:from>
    <xdr:to>
      <xdr:col>28</xdr:col>
      <xdr:colOff>314325</xdr:colOff>
      <xdr:row>39</xdr:row>
      <xdr:rowOff>44450</xdr:rowOff>
    </xdr:to>
    <xdr:cxnSp macro="">
      <xdr:nvCxnSpPr>
        <xdr:cNvPr id="723" name="直線コネクタ 722"/>
        <xdr:cNvCxnSpPr/>
      </xdr:nvCxnSpPr>
      <xdr:spPr>
        <a:xfrm>
          <a:off x="18656300" y="6582791"/>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16891</xdr:rowOff>
    </xdr:from>
    <xdr:to>
      <xdr:col>27</xdr:col>
      <xdr:colOff>161925</xdr:colOff>
      <xdr:row>38</xdr:row>
      <xdr:rowOff>118491</xdr:rowOff>
    </xdr:to>
    <xdr:sp macro="" textlink="">
      <xdr:nvSpPr>
        <xdr:cNvPr id="741" name="円/楕円 740"/>
        <xdr:cNvSpPr/>
      </xdr:nvSpPr>
      <xdr:spPr>
        <a:xfrm>
          <a:off x="18605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109618</xdr:rowOff>
    </xdr:from>
    <xdr:ext cx="469744" cy="259045"/>
    <xdr:sp macro="" textlink="">
      <xdr:nvSpPr>
        <xdr:cNvPr id="742" name="テキスト ボックス 741"/>
        <xdr:cNvSpPr txBox="1"/>
      </xdr:nvSpPr>
      <xdr:spPr>
        <a:xfrm>
          <a:off x="18421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64" name="テキスト ボックス 76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142084</xdr:rowOff>
    </xdr:from>
    <xdr:to>
      <xdr:col>32</xdr:col>
      <xdr:colOff>186689</xdr:colOff>
      <xdr:row>59</xdr:row>
      <xdr:rowOff>98878</xdr:rowOff>
    </xdr:to>
    <xdr:cxnSp macro="">
      <xdr:nvCxnSpPr>
        <xdr:cNvPr id="768" name="直線コネクタ 767"/>
        <xdr:cNvCxnSpPr/>
      </xdr:nvCxnSpPr>
      <xdr:spPr>
        <a:xfrm flipV="1">
          <a:off x="22159595" y="9057484"/>
          <a:ext cx="1269" cy="115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88761</xdr:rowOff>
    </xdr:from>
    <xdr:ext cx="534377" cy="259045"/>
    <xdr:sp macro="" textlink="">
      <xdr:nvSpPr>
        <xdr:cNvPr id="771" name="貸付金最大値テキスト"/>
        <xdr:cNvSpPr txBox="1"/>
      </xdr:nvSpPr>
      <xdr:spPr>
        <a:xfrm>
          <a:off x="22212300" y="88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52</xdr:row>
      <xdr:rowOff>142084</xdr:rowOff>
    </xdr:from>
    <xdr:to>
      <xdr:col>32</xdr:col>
      <xdr:colOff>276225</xdr:colOff>
      <xdr:row>52</xdr:row>
      <xdr:rowOff>142084</xdr:rowOff>
    </xdr:to>
    <xdr:cxnSp macro="">
      <xdr:nvCxnSpPr>
        <xdr:cNvPr id="772" name="直線コネクタ 771"/>
        <xdr:cNvCxnSpPr/>
      </xdr:nvCxnSpPr>
      <xdr:spPr>
        <a:xfrm>
          <a:off x="22072600" y="90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42921</xdr:rowOff>
    </xdr:from>
    <xdr:to>
      <xdr:col>32</xdr:col>
      <xdr:colOff>187325</xdr:colOff>
      <xdr:row>52</xdr:row>
      <xdr:rowOff>142084</xdr:rowOff>
    </xdr:to>
    <xdr:cxnSp macro="">
      <xdr:nvCxnSpPr>
        <xdr:cNvPr id="773" name="直線コネクタ 772"/>
        <xdr:cNvCxnSpPr/>
      </xdr:nvCxnSpPr>
      <xdr:spPr>
        <a:xfrm>
          <a:off x="21323300" y="8958321"/>
          <a:ext cx="838200" cy="9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111578</xdr:rowOff>
    </xdr:from>
    <xdr:ext cx="469744" cy="259045"/>
    <xdr:sp macro="" textlink="">
      <xdr:nvSpPr>
        <xdr:cNvPr id="774" name="貸付金平均値テキスト"/>
        <xdr:cNvSpPr txBox="1"/>
      </xdr:nvSpPr>
      <xdr:spPr>
        <a:xfrm>
          <a:off x="22212300" y="10055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133151</xdr:rowOff>
    </xdr:from>
    <xdr:to>
      <xdr:col>32</xdr:col>
      <xdr:colOff>238125</xdr:colOff>
      <xdr:row>59</xdr:row>
      <xdr:rowOff>63301</xdr:rowOff>
    </xdr:to>
    <xdr:sp macro="" textlink="">
      <xdr:nvSpPr>
        <xdr:cNvPr id="775" name="フローチャート : 判断 774"/>
        <xdr:cNvSpPr/>
      </xdr:nvSpPr>
      <xdr:spPr>
        <a:xfrm>
          <a:off x="22110700" y="1007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117820</xdr:rowOff>
    </xdr:from>
    <xdr:to>
      <xdr:col>31</xdr:col>
      <xdr:colOff>34925</xdr:colOff>
      <xdr:row>52</xdr:row>
      <xdr:rowOff>42921</xdr:rowOff>
    </xdr:to>
    <xdr:cxnSp macro="">
      <xdr:nvCxnSpPr>
        <xdr:cNvPr id="776" name="直線コネクタ 775"/>
        <xdr:cNvCxnSpPr/>
      </xdr:nvCxnSpPr>
      <xdr:spPr>
        <a:xfrm>
          <a:off x="20434300" y="8861770"/>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136334</xdr:rowOff>
    </xdr:from>
    <xdr:to>
      <xdr:col>31</xdr:col>
      <xdr:colOff>85725</xdr:colOff>
      <xdr:row>59</xdr:row>
      <xdr:rowOff>66484</xdr:rowOff>
    </xdr:to>
    <xdr:sp macro="" textlink="">
      <xdr:nvSpPr>
        <xdr:cNvPr id="777" name="フローチャート : 判断 776"/>
        <xdr:cNvSpPr/>
      </xdr:nvSpPr>
      <xdr:spPr>
        <a:xfrm>
          <a:off x="21272500" y="1008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57611</xdr:rowOff>
    </xdr:from>
    <xdr:ext cx="469744" cy="259045"/>
    <xdr:sp macro="" textlink="">
      <xdr:nvSpPr>
        <xdr:cNvPr id="778" name="テキスト ボックス 777"/>
        <xdr:cNvSpPr txBox="1"/>
      </xdr:nvSpPr>
      <xdr:spPr>
        <a:xfrm>
          <a:off x="21088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8255</xdr:rowOff>
    </xdr:from>
    <xdr:to>
      <xdr:col>29</xdr:col>
      <xdr:colOff>517525</xdr:colOff>
      <xdr:row>51</xdr:row>
      <xdr:rowOff>117820</xdr:rowOff>
    </xdr:to>
    <xdr:cxnSp macro="">
      <xdr:nvCxnSpPr>
        <xdr:cNvPr id="779" name="直線コネクタ 778"/>
        <xdr:cNvCxnSpPr/>
      </xdr:nvCxnSpPr>
      <xdr:spPr>
        <a:xfrm>
          <a:off x="19545300" y="8752205"/>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131599</xdr:rowOff>
    </xdr:from>
    <xdr:to>
      <xdr:col>29</xdr:col>
      <xdr:colOff>568325</xdr:colOff>
      <xdr:row>59</xdr:row>
      <xdr:rowOff>61749</xdr:rowOff>
    </xdr:to>
    <xdr:sp macro="" textlink="">
      <xdr:nvSpPr>
        <xdr:cNvPr id="780" name="フローチャート : 判断 779"/>
        <xdr:cNvSpPr/>
      </xdr:nvSpPr>
      <xdr:spPr>
        <a:xfrm>
          <a:off x="20383500" y="100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52876</xdr:rowOff>
    </xdr:from>
    <xdr:ext cx="469744" cy="259045"/>
    <xdr:sp macro="" textlink="">
      <xdr:nvSpPr>
        <xdr:cNvPr id="781" name="テキスト ボックス 780"/>
        <xdr:cNvSpPr txBox="1"/>
      </xdr:nvSpPr>
      <xdr:spPr>
        <a:xfrm>
          <a:off x="20199427" y="1016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8255</xdr:rowOff>
    </xdr:from>
    <xdr:to>
      <xdr:col>28</xdr:col>
      <xdr:colOff>314325</xdr:colOff>
      <xdr:row>51</xdr:row>
      <xdr:rowOff>13676</xdr:rowOff>
    </xdr:to>
    <xdr:cxnSp macro="">
      <xdr:nvCxnSpPr>
        <xdr:cNvPr id="782" name="直線コネクタ 781"/>
        <xdr:cNvCxnSpPr/>
      </xdr:nvCxnSpPr>
      <xdr:spPr>
        <a:xfrm flipV="1">
          <a:off x="18656300" y="8752205"/>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128432</xdr:rowOff>
    </xdr:from>
    <xdr:to>
      <xdr:col>28</xdr:col>
      <xdr:colOff>365125</xdr:colOff>
      <xdr:row>59</xdr:row>
      <xdr:rowOff>58582</xdr:rowOff>
    </xdr:to>
    <xdr:sp macro="" textlink="">
      <xdr:nvSpPr>
        <xdr:cNvPr id="783" name="フローチャート : 判断 782"/>
        <xdr:cNvSpPr/>
      </xdr:nvSpPr>
      <xdr:spPr>
        <a:xfrm>
          <a:off x="19494500" y="1007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49709</xdr:rowOff>
    </xdr:from>
    <xdr:ext cx="469744" cy="259045"/>
    <xdr:sp macro="" textlink="">
      <xdr:nvSpPr>
        <xdr:cNvPr id="784" name="テキスト ボックス 783"/>
        <xdr:cNvSpPr txBox="1"/>
      </xdr:nvSpPr>
      <xdr:spPr>
        <a:xfrm>
          <a:off x="19310427"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127729</xdr:rowOff>
    </xdr:from>
    <xdr:to>
      <xdr:col>27</xdr:col>
      <xdr:colOff>161925</xdr:colOff>
      <xdr:row>59</xdr:row>
      <xdr:rowOff>57879</xdr:rowOff>
    </xdr:to>
    <xdr:sp macro="" textlink="">
      <xdr:nvSpPr>
        <xdr:cNvPr id="785" name="フローチャート : 判断 784"/>
        <xdr:cNvSpPr/>
      </xdr:nvSpPr>
      <xdr:spPr>
        <a:xfrm>
          <a:off x="18605500" y="1007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49006</xdr:rowOff>
    </xdr:from>
    <xdr:ext cx="469744" cy="259045"/>
    <xdr:sp macro="" textlink="">
      <xdr:nvSpPr>
        <xdr:cNvPr id="786" name="テキスト ボックス 785"/>
        <xdr:cNvSpPr txBox="1"/>
      </xdr:nvSpPr>
      <xdr:spPr>
        <a:xfrm>
          <a:off x="18421427" y="1016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91284</xdr:rowOff>
    </xdr:from>
    <xdr:to>
      <xdr:col>32</xdr:col>
      <xdr:colOff>238125</xdr:colOff>
      <xdr:row>53</xdr:row>
      <xdr:rowOff>21434</xdr:rowOff>
    </xdr:to>
    <xdr:sp macro="" textlink="">
      <xdr:nvSpPr>
        <xdr:cNvPr id="792" name="円/楕円 791"/>
        <xdr:cNvSpPr/>
      </xdr:nvSpPr>
      <xdr:spPr>
        <a:xfrm>
          <a:off x="22110700" y="90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44311</xdr:rowOff>
    </xdr:from>
    <xdr:ext cx="534377" cy="259045"/>
    <xdr:sp macro="" textlink="">
      <xdr:nvSpPr>
        <xdr:cNvPr id="793" name="貸付金該当値テキスト"/>
        <xdr:cNvSpPr txBox="1"/>
      </xdr:nvSpPr>
      <xdr:spPr>
        <a:xfrm>
          <a:off x="22212300" y="89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70,854</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163571</xdr:rowOff>
    </xdr:from>
    <xdr:to>
      <xdr:col>31</xdr:col>
      <xdr:colOff>85725</xdr:colOff>
      <xdr:row>52</xdr:row>
      <xdr:rowOff>93721</xdr:rowOff>
    </xdr:to>
    <xdr:sp macro="" textlink="">
      <xdr:nvSpPr>
        <xdr:cNvPr id="794" name="円/楕円 793"/>
        <xdr:cNvSpPr/>
      </xdr:nvSpPr>
      <xdr:spPr>
        <a:xfrm>
          <a:off x="21272500" y="89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110248</xdr:rowOff>
    </xdr:from>
    <xdr:ext cx="534377" cy="259045"/>
    <xdr:sp macro="" textlink="">
      <xdr:nvSpPr>
        <xdr:cNvPr id="795" name="テキスト ボックス 794"/>
        <xdr:cNvSpPr txBox="1"/>
      </xdr:nvSpPr>
      <xdr:spPr>
        <a:xfrm>
          <a:off x="21056111" y="86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76,927</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67020</xdr:rowOff>
    </xdr:from>
    <xdr:to>
      <xdr:col>29</xdr:col>
      <xdr:colOff>568325</xdr:colOff>
      <xdr:row>51</xdr:row>
      <xdr:rowOff>168620</xdr:rowOff>
    </xdr:to>
    <xdr:sp macro="" textlink="">
      <xdr:nvSpPr>
        <xdr:cNvPr id="796" name="円/楕円 795"/>
        <xdr:cNvSpPr/>
      </xdr:nvSpPr>
      <xdr:spPr>
        <a:xfrm>
          <a:off x="20383500" y="88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13697</xdr:rowOff>
    </xdr:from>
    <xdr:ext cx="534377" cy="259045"/>
    <xdr:sp macro="" textlink="">
      <xdr:nvSpPr>
        <xdr:cNvPr id="797" name="テキスト ボックス 796"/>
        <xdr:cNvSpPr txBox="1"/>
      </xdr:nvSpPr>
      <xdr:spPr>
        <a:xfrm>
          <a:off x="20167111" y="85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82,840</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128905</xdr:rowOff>
    </xdr:from>
    <xdr:to>
      <xdr:col>28</xdr:col>
      <xdr:colOff>365125</xdr:colOff>
      <xdr:row>51</xdr:row>
      <xdr:rowOff>59055</xdr:rowOff>
    </xdr:to>
    <xdr:sp macro="" textlink="">
      <xdr:nvSpPr>
        <xdr:cNvPr id="798" name="円/楕円 797"/>
        <xdr:cNvSpPr/>
      </xdr:nvSpPr>
      <xdr:spPr>
        <a:xfrm>
          <a:off x="19494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75582</xdr:rowOff>
    </xdr:from>
    <xdr:ext cx="534377" cy="259045"/>
    <xdr:sp macro="" textlink="">
      <xdr:nvSpPr>
        <xdr:cNvPr id="799" name="テキスト ボックス 798"/>
        <xdr:cNvSpPr txBox="1"/>
      </xdr:nvSpPr>
      <xdr:spPr>
        <a:xfrm>
          <a:off x="19278111" y="847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89,550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134326</xdr:rowOff>
    </xdr:from>
    <xdr:to>
      <xdr:col>27</xdr:col>
      <xdr:colOff>161925</xdr:colOff>
      <xdr:row>51</xdr:row>
      <xdr:rowOff>64476</xdr:rowOff>
    </xdr:to>
    <xdr:sp macro="" textlink="">
      <xdr:nvSpPr>
        <xdr:cNvPr id="800" name="円/楕円 799"/>
        <xdr:cNvSpPr/>
      </xdr:nvSpPr>
      <xdr:spPr>
        <a:xfrm>
          <a:off x="18605500" y="87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81003</xdr:rowOff>
    </xdr:from>
    <xdr:ext cx="534377" cy="259045"/>
    <xdr:sp macro="" textlink="">
      <xdr:nvSpPr>
        <xdr:cNvPr id="801" name="テキスト ボックス 800"/>
        <xdr:cNvSpPr txBox="1"/>
      </xdr:nvSpPr>
      <xdr:spPr>
        <a:xfrm>
          <a:off x="18389111" y="848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6" name="直線コネクタ 825"/>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7"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8" name="直線コネクタ 827"/>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9"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30" name="直線コネクタ 829"/>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66027</xdr:rowOff>
    </xdr:from>
    <xdr:to>
      <xdr:col>32</xdr:col>
      <xdr:colOff>187325</xdr:colOff>
      <xdr:row>72</xdr:row>
      <xdr:rowOff>134062</xdr:rowOff>
    </xdr:to>
    <xdr:cxnSp macro="">
      <xdr:nvCxnSpPr>
        <xdr:cNvPr id="831" name="直線コネクタ 830"/>
        <xdr:cNvCxnSpPr/>
      </xdr:nvCxnSpPr>
      <xdr:spPr>
        <a:xfrm flipV="1">
          <a:off x="21323300" y="12410427"/>
          <a:ext cx="8382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2"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3" name="フローチャート : 判断 832"/>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120142</xdr:rowOff>
    </xdr:from>
    <xdr:to>
      <xdr:col>31</xdr:col>
      <xdr:colOff>34925</xdr:colOff>
      <xdr:row>72</xdr:row>
      <xdr:rowOff>134062</xdr:rowOff>
    </xdr:to>
    <xdr:cxnSp macro="">
      <xdr:nvCxnSpPr>
        <xdr:cNvPr id="834" name="直線コネクタ 833"/>
        <xdr:cNvCxnSpPr/>
      </xdr:nvCxnSpPr>
      <xdr:spPr>
        <a:xfrm>
          <a:off x="20434300" y="12464542"/>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5" name="フローチャート : 判断 834"/>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6" name="テキスト ボックス 835"/>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120142</xdr:rowOff>
    </xdr:from>
    <xdr:to>
      <xdr:col>29</xdr:col>
      <xdr:colOff>517525</xdr:colOff>
      <xdr:row>73</xdr:row>
      <xdr:rowOff>50127</xdr:rowOff>
    </xdr:to>
    <xdr:cxnSp macro="">
      <xdr:nvCxnSpPr>
        <xdr:cNvPr id="837" name="直線コネクタ 836"/>
        <xdr:cNvCxnSpPr/>
      </xdr:nvCxnSpPr>
      <xdr:spPr>
        <a:xfrm flipV="1">
          <a:off x="19545300" y="12464542"/>
          <a:ext cx="889000" cy="1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8" name="フローチャート : 判断 837"/>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9" name="テキスト ボックス 838"/>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12878</xdr:rowOff>
    </xdr:from>
    <xdr:to>
      <xdr:col>28</xdr:col>
      <xdr:colOff>314325</xdr:colOff>
      <xdr:row>73</xdr:row>
      <xdr:rowOff>50127</xdr:rowOff>
    </xdr:to>
    <xdr:cxnSp macro="">
      <xdr:nvCxnSpPr>
        <xdr:cNvPr id="840" name="直線コネクタ 839"/>
        <xdr:cNvCxnSpPr/>
      </xdr:nvCxnSpPr>
      <xdr:spPr>
        <a:xfrm>
          <a:off x="18656300" y="12528728"/>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41" name="フローチャート : 判断 840"/>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2" name="テキスト ボックス 841"/>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3" name="フローチャート : 判断 842"/>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4" name="テキスト ボックス 843"/>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15227</xdr:rowOff>
    </xdr:from>
    <xdr:to>
      <xdr:col>32</xdr:col>
      <xdr:colOff>238125</xdr:colOff>
      <xdr:row>72</xdr:row>
      <xdr:rowOff>116827</xdr:rowOff>
    </xdr:to>
    <xdr:sp macro="" textlink="">
      <xdr:nvSpPr>
        <xdr:cNvPr id="850" name="円/楕円 849"/>
        <xdr:cNvSpPr/>
      </xdr:nvSpPr>
      <xdr:spPr>
        <a:xfrm>
          <a:off x="22110700" y="12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38104</xdr:rowOff>
    </xdr:from>
    <xdr:ext cx="599010" cy="259045"/>
    <xdr:sp macro="" textlink="">
      <xdr:nvSpPr>
        <xdr:cNvPr id="851" name="繰出金該当値テキスト"/>
        <xdr:cNvSpPr txBox="1"/>
      </xdr:nvSpPr>
      <xdr:spPr>
        <a:xfrm>
          <a:off x="22212300" y="1221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122,801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83262</xdr:rowOff>
    </xdr:from>
    <xdr:to>
      <xdr:col>31</xdr:col>
      <xdr:colOff>85725</xdr:colOff>
      <xdr:row>73</xdr:row>
      <xdr:rowOff>13412</xdr:rowOff>
    </xdr:to>
    <xdr:sp macro="" textlink="">
      <xdr:nvSpPr>
        <xdr:cNvPr id="852" name="円/楕円 851"/>
        <xdr:cNvSpPr/>
      </xdr:nvSpPr>
      <xdr:spPr>
        <a:xfrm>
          <a:off x="21272500" y="124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29939</xdr:rowOff>
    </xdr:from>
    <xdr:ext cx="599010" cy="259045"/>
    <xdr:sp macro="" textlink="">
      <xdr:nvSpPr>
        <xdr:cNvPr id="853" name="テキスト ボックス 852"/>
        <xdr:cNvSpPr txBox="1"/>
      </xdr:nvSpPr>
      <xdr:spPr>
        <a:xfrm>
          <a:off x="21023794" y="1220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69342</xdr:rowOff>
    </xdr:from>
    <xdr:to>
      <xdr:col>29</xdr:col>
      <xdr:colOff>568325</xdr:colOff>
      <xdr:row>72</xdr:row>
      <xdr:rowOff>170942</xdr:rowOff>
    </xdr:to>
    <xdr:sp macro="" textlink="">
      <xdr:nvSpPr>
        <xdr:cNvPr id="854" name="円/楕円 853"/>
        <xdr:cNvSpPr/>
      </xdr:nvSpPr>
      <xdr:spPr>
        <a:xfrm>
          <a:off x="20383500" y="124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16019</xdr:rowOff>
    </xdr:from>
    <xdr:ext cx="599010" cy="259045"/>
    <xdr:sp macro="" textlink="">
      <xdr:nvSpPr>
        <xdr:cNvPr id="855" name="テキスト ボックス 854"/>
        <xdr:cNvSpPr txBox="1"/>
      </xdr:nvSpPr>
      <xdr:spPr>
        <a:xfrm>
          <a:off x="20134794" y="121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170777</xdr:rowOff>
    </xdr:from>
    <xdr:to>
      <xdr:col>28</xdr:col>
      <xdr:colOff>365125</xdr:colOff>
      <xdr:row>73</xdr:row>
      <xdr:rowOff>100927</xdr:rowOff>
    </xdr:to>
    <xdr:sp macro="" textlink="">
      <xdr:nvSpPr>
        <xdr:cNvPr id="856" name="円/楕円 855"/>
        <xdr:cNvSpPr/>
      </xdr:nvSpPr>
      <xdr:spPr>
        <a:xfrm>
          <a:off x="19494500" y="125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117454</xdr:rowOff>
    </xdr:from>
    <xdr:ext cx="599010" cy="259045"/>
    <xdr:sp macro="" textlink="">
      <xdr:nvSpPr>
        <xdr:cNvPr id="857" name="テキスト ボックス 856"/>
        <xdr:cNvSpPr txBox="1"/>
      </xdr:nvSpPr>
      <xdr:spPr>
        <a:xfrm>
          <a:off x="19245794" y="1229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133528</xdr:rowOff>
    </xdr:from>
    <xdr:to>
      <xdr:col>27</xdr:col>
      <xdr:colOff>161925</xdr:colOff>
      <xdr:row>73</xdr:row>
      <xdr:rowOff>63678</xdr:rowOff>
    </xdr:to>
    <xdr:sp macro="" textlink="">
      <xdr:nvSpPr>
        <xdr:cNvPr id="858" name="円/楕円 857"/>
        <xdr:cNvSpPr/>
      </xdr:nvSpPr>
      <xdr:spPr>
        <a:xfrm>
          <a:off x="18605500" y="124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80205</xdr:rowOff>
    </xdr:from>
    <xdr:ext cx="599010" cy="259045"/>
    <xdr:sp macro="" textlink="">
      <xdr:nvSpPr>
        <xdr:cNvPr id="859" name="テキスト ボックス 858"/>
        <xdr:cNvSpPr txBox="1"/>
      </xdr:nvSpPr>
      <xdr:spPr>
        <a:xfrm>
          <a:off x="18356794" y="1225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0" name="直線コネクタ 86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1" name="テキスト ボックス 87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2" name="直線コネクタ 87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3" name="テキスト ボックス 872"/>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5" name="テキスト ボックス 87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6" name="直線コネクタ 87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7" name="テキスト ボックス 876"/>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8" name="直線コネクタ 87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9" name="テキスト ボックス 878"/>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81" name="テキスト ボックス 880"/>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3" name="直線コネクタ 882"/>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4"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6"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7" name="直線コネクタ 88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8" name="直線コネクタ 88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9"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0" name="フローチャート : 判断 889"/>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1" name="直線コネクタ 89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2" name="フローチャート : 判断 891"/>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3" name="テキスト ボックス 89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4" name="直線コネクタ 89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5" name="フローチャート : 判断 894"/>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6" name="テキスト ボックス 895"/>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7" name="直線コネクタ 89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8" name="フローチャート : 判断 897"/>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9" name="テキスト ボックス 898"/>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900" name="フローチャート : 判断 899"/>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901" name="テキスト ボックス 900"/>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7" name="円/楕円 90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8"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9" name="円/楕円 90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0" name="テキスト ボックス 909"/>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1" name="円/楕円 91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2" name="テキスト ボックス 911"/>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3" name="円/楕円 91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4" name="テキスト ボックス 91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5" name="円/楕円 91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6" name="テキスト ボックス 91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1,145,394</a:t>
          </a:r>
          <a:r>
            <a:rPr kumimoji="1" lang="ja-JP" altLang="en-US" sz="1300">
              <a:latin typeface="ＭＳ Ｐゴシック"/>
            </a:rPr>
            <a:t>円となった。主な構成要素である公債費は、繰上償還の実施や新規起債発行額を抑制することで公債費残高は減少しているものの、人口減少により住民一人当たりコストは高止まりの傾向にある。今後も計画的な繰上償還や投資事業の抑制を行い、適正な公債費の規模になるよう努める。普通建設事業費は、</a:t>
          </a:r>
          <a:r>
            <a:rPr kumimoji="1" lang="en-US" altLang="ja-JP" sz="1300">
              <a:latin typeface="ＭＳ Ｐゴシック"/>
            </a:rPr>
            <a:t>H27</a:t>
          </a:r>
          <a:r>
            <a:rPr kumimoji="1" lang="ja-JP" altLang="en-US" sz="1300">
              <a:latin typeface="ＭＳ Ｐゴシック"/>
            </a:rPr>
            <a:t>は庁舎整備事業や小学校屋内運動場改築事業などの大型事業の実施により前年度に比べて増加した。</a:t>
          </a:r>
          <a:endParaRPr kumimoji="1" lang="en-US" altLang="ja-JP" sz="1300">
            <a:latin typeface="ＭＳ Ｐゴシック"/>
          </a:endParaRPr>
        </a:p>
        <a:p>
          <a:r>
            <a:rPr kumimoji="1" lang="ja-JP" altLang="en-US" sz="1300">
              <a:latin typeface="ＭＳ Ｐゴシック"/>
            </a:rPr>
            <a:t>　この他、多くの項目で</a:t>
          </a:r>
          <a:r>
            <a:rPr kumimoji="1" lang="ja-JP" altLang="ja-JP" sz="1300">
              <a:solidFill>
                <a:schemeClr val="dk1"/>
              </a:solidFill>
              <a:effectLst/>
              <a:latin typeface="+mn-lt"/>
              <a:ea typeface="+mn-ea"/>
              <a:cs typeface="+mn-cs"/>
            </a:rPr>
            <a:t>類似団体平均と比べて高い推移となって</a:t>
          </a:r>
          <a:r>
            <a:rPr kumimoji="1" lang="ja-JP" altLang="en-US" sz="1300">
              <a:solidFill>
                <a:schemeClr val="dk1"/>
              </a:solidFill>
              <a:effectLst/>
              <a:latin typeface="+mn-lt"/>
              <a:ea typeface="+mn-ea"/>
              <a:cs typeface="+mn-cs"/>
            </a:rPr>
            <a:t>おり、各項目の主な要因として、扶助費は、本町では児童福祉施設として保育所と幼稚園を一体化させた「幼児園」を民間委託で運営しており、施設運営に係る人件費や物件費等が扶助費として分析されているためである。</a:t>
          </a:r>
          <a:r>
            <a:rPr kumimoji="1" lang="ja-JP" altLang="en-US" sz="1300">
              <a:latin typeface="ＭＳ Ｐゴシック"/>
            </a:rPr>
            <a:t>補助費等は、病院事業負担金が多額であることや、中山間地域直接支払事業及び多面的機能支払事業を積極的に実施しているためである。貸付金は、土地開発公社及び農業公社への短期貸付金が多額のためである。繰出金は、本町は中山間地域のため住居が点在しており簡易水道事業や下水道事業における建設改良費が多額となり、それに伴う公債費に係る繰出金が多額となっているためである。これらのことから、本町は類似団体に比べ多くの事業を実施しており、住民一人当たりコストが多額となっている。本町特有のコストもあるが、事業評価の実施や保有施設の抜本的な見直しなど、健全な財政運営に向けた不断の努力をしていきたい。</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13,582
13,501
36,801.00
15,768,251
15,533,836
180,844
8,144,395
22,852,237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120650</xdr:rowOff>
    </xdr:from>
    <xdr:to>
      <xdr:col>6</xdr:col>
      <xdr:colOff>511175</xdr:colOff>
      <xdr:row>38</xdr:row>
      <xdr:rowOff>109220</xdr:rowOff>
    </xdr:to>
    <xdr:cxnSp macro="">
      <xdr:nvCxnSpPr>
        <xdr:cNvPr id="61" name="直線コネクタ 60"/>
        <xdr:cNvCxnSpPr/>
      </xdr:nvCxnSpPr>
      <xdr:spPr>
        <a:xfrm flipV="1">
          <a:off x="3797300" y="64643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109220</xdr:rowOff>
    </xdr:from>
    <xdr:to>
      <xdr:col>5</xdr:col>
      <xdr:colOff>358775</xdr:colOff>
      <xdr:row>38</xdr:row>
      <xdr:rowOff>121412</xdr:rowOff>
    </xdr:to>
    <xdr:cxnSp macro="">
      <xdr:nvCxnSpPr>
        <xdr:cNvPr id="64" name="直線コネクタ 63"/>
        <xdr:cNvCxnSpPr/>
      </xdr:nvCxnSpPr>
      <xdr:spPr>
        <a:xfrm flipV="1">
          <a:off x="2908300" y="662432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22352</xdr:rowOff>
    </xdr:from>
    <xdr:to>
      <xdr:col>4</xdr:col>
      <xdr:colOff>155575</xdr:colOff>
      <xdr:row>38</xdr:row>
      <xdr:rowOff>121412</xdr:rowOff>
    </xdr:to>
    <xdr:cxnSp macro="">
      <xdr:nvCxnSpPr>
        <xdr:cNvPr id="67" name="直線コネクタ 66"/>
        <xdr:cNvCxnSpPr/>
      </xdr:nvCxnSpPr>
      <xdr:spPr>
        <a:xfrm>
          <a:off x="2019300" y="6537452"/>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141986</xdr:rowOff>
    </xdr:from>
    <xdr:to>
      <xdr:col>2</xdr:col>
      <xdr:colOff>638175</xdr:colOff>
      <xdr:row>38</xdr:row>
      <xdr:rowOff>22352</xdr:rowOff>
    </xdr:to>
    <xdr:cxnSp macro="">
      <xdr:nvCxnSpPr>
        <xdr:cNvPr id="70" name="直線コネクタ 69"/>
        <xdr:cNvCxnSpPr/>
      </xdr:nvCxnSpPr>
      <xdr:spPr>
        <a:xfrm>
          <a:off x="1130300" y="648563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69850</xdr:rowOff>
    </xdr:from>
    <xdr:to>
      <xdr:col>6</xdr:col>
      <xdr:colOff>561975</xdr:colOff>
      <xdr:row>38</xdr:row>
      <xdr:rowOff>0</xdr:rowOff>
    </xdr:to>
    <xdr:sp macro="" textlink="">
      <xdr:nvSpPr>
        <xdr:cNvPr id="80" name="円/楕円 79"/>
        <xdr:cNvSpPr/>
      </xdr:nvSpPr>
      <xdr:spPr>
        <a:xfrm>
          <a:off x="458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48277</xdr:rowOff>
    </xdr:from>
    <xdr:ext cx="469744" cy="259045"/>
    <xdr:sp macro="" textlink="">
      <xdr:nvSpPr>
        <xdr:cNvPr id="81" name="議会費該当値テキスト"/>
        <xdr:cNvSpPr txBox="1"/>
      </xdr:nvSpPr>
      <xdr:spPr>
        <a:xfrm>
          <a:off x="46863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58420</xdr:rowOff>
    </xdr:from>
    <xdr:to>
      <xdr:col>5</xdr:col>
      <xdr:colOff>409575</xdr:colOff>
      <xdr:row>38</xdr:row>
      <xdr:rowOff>160020</xdr:rowOff>
    </xdr:to>
    <xdr:sp macro="" textlink="">
      <xdr:nvSpPr>
        <xdr:cNvPr id="82" name="円/楕円 81"/>
        <xdr:cNvSpPr/>
      </xdr:nvSpPr>
      <xdr:spPr>
        <a:xfrm>
          <a:off x="3746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151147</xdr:rowOff>
    </xdr:from>
    <xdr:ext cx="469744" cy="259045"/>
    <xdr:sp macro="" textlink="">
      <xdr:nvSpPr>
        <xdr:cNvPr id="83" name="テキスト ボックス 82"/>
        <xdr:cNvSpPr txBox="1"/>
      </xdr:nvSpPr>
      <xdr:spPr>
        <a:xfrm>
          <a:off x="3562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70612</xdr:rowOff>
    </xdr:from>
    <xdr:to>
      <xdr:col>4</xdr:col>
      <xdr:colOff>206375</xdr:colOff>
      <xdr:row>39</xdr:row>
      <xdr:rowOff>762</xdr:rowOff>
    </xdr:to>
    <xdr:sp macro="" textlink="">
      <xdr:nvSpPr>
        <xdr:cNvPr id="84" name="円/楕円 83"/>
        <xdr:cNvSpPr/>
      </xdr:nvSpPr>
      <xdr:spPr>
        <a:xfrm>
          <a:off x="2857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163339</xdr:rowOff>
    </xdr:from>
    <xdr:ext cx="469744" cy="259045"/>
    <xdr:sp macro="" textlink="">
      <xdr:nvSpPr>
        <xdr:cNvPr id="85" name="テキスト ボックス 84"/>
        <xdr:cNvSpPr txBox="1"/>
      </xdr:nvSpPr>
      <xdr:spPr>
        <a:xfrm>
          <a:off x="2673427"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143002</xdr:rowOff>
    </xdr:from>
    <xdr:to>
      <xdr:col>3</xdr:col>
      <xdr:colOff>3175</xdr:colOff>
      <xdr:row>38</xdr:row>
      <xdr:rowOff>73152</xdr:rowOff>
    </xdr:to>
    <xdr:sp macro="" textlink="">
      <xdr:nvSpPr>
        <xdr:cNvPr id="86" name="円/楕円 85"/>
        <xdr:cNvSpPr/>
      </xdr:nvSpPr>
      <xdr:spPr>
        <a:xfrm>
          <a:off x="1968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64279</xdr:rowOff>
    </xdr:from>
    <xdr:ext cx="469744" cy="259045"/>
    <xdr:sp macro="" textlink="">
      <xdr:nvSpPr>
        <xdr:cNvPr id="87" name="テキスト ボックス 86"/>
        <xdr:cNvSpPr txBox="1"/>
      </xdr:nvSpPr>
      <xdr:spPr>
        <a:xfrm>
          <a:off x="1784427"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91186</xdr:rowOff>
    </xdr:from>
    <xdr:to>
      <xdr:col>1</xdr:col>
      <xdr:colOff>485775</xdr:colOff>
      <xdr:row>38</xdr:row>
      <xdr:rowOff>21336</xdr:rowOff>
    </xdr:to>
    <xdr:sp macro="" textlink="">
      <xdr:nvSpPr>
        <xdr:cNvPr id="88" name="円/楕円 87"/>
        <xdr:cNvSpPr/>
      </xdr:nvSpPr>
      <xdr:spPr>
        <a:xfrm>
          <a:off x="1079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12463</xdr:rowOff>
    </xdr:from>
    <xdr:ext cx="469744" cy="259045"/>
    <xdr:sp macro="" textlink="">
      <xdr:nvSpPr>
        <xdr:cNvPr id="89" name="テキスト ボックス 88"/>
        <xdr:cNvSpPr txBox="1"/>
      </xdr:nvSpPr>
      <xdr:spPr>
        <a:xfrm>
          <a:off x="895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130089</xdr:rowOff>
    </xdr:from>
    <xdr:to>
      <xdr:col>6</xdr:col>
      <xdr:colOff>511175</xdr:colOff>
      <xdr:row>58</xdr:row>
      <xdr:rowOff>46817</xdr:rowOff>
    </xdr:to>
    <xdr:cxnSp macro="">
      <xdr:nvCxnSpPr>
        <xdr:cNvPr id="118" name="直線コネクタ 117"/>
        <xdr:cNvCxnSpPr/>
      </xdr:nvCxnSpPr>
      <xdr:spPr>
        <a:xfrm flipV="1">
          <a:off x="3797300" y="9902739"/>
          <a:ext cx="838200" cy="8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46817</xdr:rowOff>
    </xdr:from>
    <xdr:to>
      <xdr:col>5</xdr:col>
      <xdr:colOff>358775</xdr:colOff>
      <xdr:row>58</xdr:row>
      <xdr:rowOff>61423</xdr:rowOff>
    </xdr:to>
    <xdr:cxnSp macro="">
      <xdr:nvCxnSpPr>
        <xdr:cNvPr id="121" name="直線コネクタ 120"/>
        <xdr:cNvCxnSpPr/>
      </xdr:nvCxnSpPr>
      <xdr:spPr>
        <a:xfrm flipV="1">
          <a:off x="2908300" y="9990917"/>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26805</xdr:rowOff>
    </xdr:from>
    <xdr:to>
      <xdr:col>4</xdr:col>
      <xdr:colOff>155575</xdr:colOff>
      <xdr:row>58</xdr:row>
      <xdr:rowOff>61423</xdr:rowOff>
    </xdr:to>
    <xdr:cxnSp macro="">
      <xdr:nvCxnSpPr>
        <xdr:cNvPr id="124" name="直線コネクタ 123"/>
        <xdr:cNvCxnSpPr/>
      </xdr:nvCxnSpPr>
      <xdr:spPr>
        <a:xfrm>
          <a:off x="2019300" y="9970905"/>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113514</xdr:rowOff>
    </xdr:from>
    <xdr:ext cx="599010" cy="259045"/>
    <xdr:sp macro="" textlink="">
      <xdr:nvSpPr>
        <xdr:cNvPr id="126" name="テキスト ボックス 125"/>
        <xdr:cNvSpPr txBox="1"/>
      </xdr:nvSpPr>
      <xdr:spPr>
        <a:xfrm>
          <a:off x="2608794" y="100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157361</xdr:rowOff>
    </xdr:from>
    <xdr:to>
      <xdr:col>2</xdr:col>
      <xdr:colOff>638175</xdr:colOff>
      <xdr:row>58</xdr:row>
      <xdr:rowOff>26805</xdr:rowOff>
    </xdr:to>
    <xdr:cxnSp macro="">
      <xdr:nvCxnSpPr>
        <xdr:cNvPr id="127" name="直線コネクタ 126"/>
        <xdr:cNvCxnSpPr/>
      </xdr:nvCxnSpPr>
      <xdr:spPr>
        <a:xfrm>
          <a:off x="1130300" y="9930011"/>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127686</xdr:rowOff>
    </xdr:from>
    <xdr:ext cx="599010" cy="259045"/>
    <xdr:sp macro="" textlink="">
      <xdr:nvSpPr>
        <xdr:cNvPr id="129" name="テキスト ボックス 128"/>
        <xdr:cNvSpPr txBox="1"/>
      </xdr:nvSpPr>
      <xdr:spPr>
        <a:xfrm>
          <a:off x="1719794" y="10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122633</xdr:rowOff>
    </xdr:from>
    <xdr:ext cx="599010" cy="259045"/>
    <xdr:sp macro="" textlink="">
      <xdr:nvSpPr>
        <xdr:cNvPr id="131" name="テキスト ボックス 130"/>
        <xdr:cNvSpPr txBox="1"/>
      </xdr:nvSpPr>
      <xdr:spPr>
        <a:xfrm>
          <a:off x="830794"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79289</xdr:rowOff>
    </xdr:from>
    <xdr:to>
      <xdr:col>6</xdr:col>
      <xdr:colOff>561975</xdr:colOff>
      <xdr:row>58</xdr:row>
      <xdr:rowOff>9439</xdr:rowOff>
    </xdr:to>
    <xdr:sp macro="" textlink="">
      <xdr:nvSpPr>
        <xdr:cNvPr id="137" name="円/楕円 136"/>
        <xdr:cNvSpPr/>
      </xdr:nvSpPr>
      <xdr:spPr>
        <a:xfrm>
          <a:off x="4584700" y="98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102166</xdr:rowOff>
    </xdr:from>
    <xdr:ext cx="599010" cy="259045"/>
    <xdr:sp macro="" textlink="">
      <xdr:nvSpPr>
        <xdr:cNvPr id="138" name="総務費該当値テキスト"/>
        <xdr:cNvSpPr txBox="1"/>
      </xdr:nvSpPr>
      <xdr:spPr>
        <a:xfrm>
          <a:off x="4686300" y="970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167467</xdr:rowOff>
    </xdr:from>
    <xdr:to>
      <xdr:col>5</xdr:col>
      <xdr:colOff>409575</xdr:colOff>
      <xdr:row>58</xdr:row>
      <xdr:rowOff>97617</xdr:rowOff>
    </xdr:to>
    <xdr:sp macro="" textlink="">
      <xdr:nvSpPr>
        <xdr:cNvPr id="139" name="円/楕円 138"/>
        <xdr:cNvSpPr/>
      </xdr:nvSpPr>
      <xdr:spPr>
        <a:xfrm>
          <a:off x="3746500" y="99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114144</xdr:rowOff>
    </xdr:from>
    <xdr:ext cx="599010" cy="259045"/>
    <xdr:sp macro="" textlink="">
      <xdr:nvSpPr>
        <xdr:cNvPr id="140" name="テキスト ボックス 139"/>
        <xdr:cNvSpPr txBox="1"/>
      </xdr:nvSpPr>
      <xdr:spPr>
        <a:xfrm>
          <a:off x="3497794" y="971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10623</xdr:rowOff>
    </xdr:from>
    <xdr:to>
      <xdr:col>4</xdr:col>
      <xdr:colOff>206375</xdr:colOff>
      <xdr:row>58</xdr:row>
      <xdr:rowOff>112223</xdr:rowOff>
    </xdr:to>
    <xdr:sp macro="" textlink="">
      <xdr:nvSpPr>
        <xdr:cNvPr id="141" name="円/楕円 140"/>
        <xdr:cNvSpPr/>
      </xdr:nvSpPr>
      <xdr:spPr>
        <a:xfrm>
          <a:off x="2857500" y="99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128750</xdr:rowOff>
    </xdr:from>
    <xdr:ext cx="599010" cy="259045"/>
    <xdr:sp macro="" textlink="">
      <xdr:nvSpPr>
        <xdr:cNvPr id="142" name="テキスト ボックス 141"/>
        <xdr:cNvSpPr txBox="1"/>
      </xdr:nvSpPr>
      <xdr:spPr>
        <a:xfrm>
          <a:off x="2608794" y="972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147455</xdr:rowOff>
    </xdr:from>
    <xdr:to>
      <xdr:col>3</xdr:col>
      <xdr:colOff>3175</xdr:colOff>
      <xdr:row>58</xdr:row>
      <xdr:rowOff>77605</xdr:rowOff>
    </xdr:to>
    <xdr:sp macro="" textlink="">
      <xdr:nvSpPr>
        <xdr:cNvPr id="143" name="円/楕円 142"/>
        <xdr:cNvSpPr/>
      </xdr:nvSpPr>
      <xdr:spPr>
        <a:xfrm>
          <a:off x="1968500" y="9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94132</xdr:rowOff>
    </xdr:from>
    <xdr:ext cx="599010" cy="259045"/>
    <xdr:sp macro="" textlink="">
      <xdr:nvSpPr>
        <xdr:cNvPr id="144" name="テキスト ボックス 143"/>
        <xdr:cNvSpPr txBox="1"/>
      </xdr:nvSpPr>
      <xdr:spPr>
        <a:xfrm>
          <a:off x="1719794" y="969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106561</xdr:rowOff>
    </xdr:from>
    <xdr:to>
      <xdr:col>1</xdr:col>
      <xdr:colOff>485775</xdr:colOff>
      <xdr:row>58</xdr:row>
      <xdr:rowOff>36711</xdr:rowOff>
    </xdr:to>
    <xdr:sp macro="" textlink="">
      <xdr:nvSpPr>
        <xdr:cNvPr id="145" name="円/楕円 144"/>
        <xdr:cNvSpPr/>
      </xdr:nvSpPr>
      <xdr:spPr>
        <a:xfrm>
          <a:off x="1079500" y="98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53238</xdr:rowOff>
    </xdr:from>
    <xdr:ext cx="599010" cy="259045"/>
    <xdr:sp macro="" textlink="">
      <xdr:nvSpPr>
        <xdr:cNvPr id="146" name="テキスト ボックス 145"/>
        <xdr:cNvSpPr txBox="1"/>
      </xdr:nvSpPr>
      <xdr:spPr>
        <a:xfrm>
          <a:off x="830794" y="965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81646</xdr:rowOff>
    </xdr:from>
    <xdr:to>
      <xdr:col>6</xdr:col>
      <xdr:colOff>511175</xdr:colOff>
      <xdr:row>73</xdr:row>
      <xdr:rowOff>108273</xdr:rowOff>
    </xdr:to>
    <xdr:cxnSp macro="">
      <xdr:nvCxnSpPr>
        <xdr:cNvPr id="178" name="直線コネクタ 177"/>
        <xdr:cNvCxnSpPr/>
      </xdr:nvCxnSpPr>
      <xdr:spPr>
        <a:xfrm>
          <a:off x="3797300" y="12597496"/>
          <a:ext cx="8382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81646</xdr:rowOff>
    </xdr:from>
    <xdr:to>
      <xdr:col>5</xdr:col>
      <xdr:colOff>358775</xdr:colOff>
      <xdr:row>74</xdr:row>
      <xdr:rowOff>82441</xdr:rowOff>
    </xdr:to>
    <xdr:cxnSp macro="">
      <xdr:nvCxnSpPr>
        <xdr:cNvPr id="181" name="直線コネクタ 180"/>
        <xdr:cNvCxnSpPr/>
      </xdr:nvCxnSpPr>
      <xdr:spPr>
        <a:xfrm flipV="1">
          <a:off x="2908300" y="12597496"/>
          <a:ext cx="889000" cy="17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3" name="テキスト ボックス 182"/>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113498</xdr:rowOff>
    </xdr:from>
    <xdr:to>
      <xdr:col>4</xdr:col>
      <xdr:colOff>155575</xdr:colOff>
      <xdr:row>74</xdr:row>
      <xdr:rowOff>82441</xdr:rowOff>
    </xdr:to>
    <xdr:cxnSp macro="">
      <xdr:nvCxnSpPr>
        <xdr:cNvPr id="184" name="直線コネクタ 183"/>
        <xdr:cNvCxnSpPr/>
      </xdr:nvCxnSpPr>
      <xdr:spPr>
        <a:xfrm>
          <a:off x="2019300" y="12629348"/>
          <a:ext cx="889000" cy="1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45524</xdr:rowOff>
    </xdr:from>
    <xdr:ext cx="599010" cy="259045"/>
    <xdr:sp macro="" textlink="">
      <xdr:nvSpPr>
        <xdr:cNvPr id="186" name="テキスト ボックス 185"/>
        <xdr:cNvSpPr txBox="1"/>
      </xdr:nvSpPr>
      <xdr:spPr>
        <a:xfrm>
          <a:off x="2608794" y="13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113498</xdr:rowOff>
    </xdr:from>
    <xdr:to>
      <xdr:col>2</xdr:col>
      <xdr:colOff>638175</xdr:colOff>
      <xdr:row>73</xdr:row>
      <xdr:rowOff>118201</xdr:rowOff>
    </xdr:to>
    <xdr:cxnSp macro="">
      <xdr:nvCxnSpPr>
        <xdr:cNvPr id="187" name="直線コネクタ 186"/>
        <xdr:cNvCxnSpPr/>
      </xdr:nvCxnSpPr>
      <xdr:spPr>
        <a:xfrm flipV="1">
          <a:off x="1130300" y="12629348"/>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98514</xdr:rowOff>
    </xdr:from>
    <xdr:ext cx="599010" cy="259045"/>
    <xdr:sp macro="" textlink="">
      <xdr:nvSpPr>
        <xdr:cNvPr id="191" name="テキスト ボックス 190"/>
        <xdr:cNvSpPr txBox="1"/>
      </xdr:nvSpPr>
      <xdr:spPr>
        <a:xfrm>
          <a:off x="830794"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57473</xdr:rowOff>
    </xdr:from>
    <xdr:to>
      <xdr:col>6</xdr:col>
      <xdr:colOff>561975</xdr:colOff>
      <xdr:row>73</xdr:row>
      <xdr:rowOff>159073</xdr:rowOff>
    </xdr:to>
    <xdr:sp macro="" textlink="">
      <xdr:nvSpPr>
        <xdr:cNvPr id="197" name="円/楕円 196"/>
        <xdr:cNvSpPr/>
      </xdr:nvSpPr>
      <xdr:spPr>
        <a:xfrm>
          <a:off x="4584700" y="125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80350</xdr:rowOff>
    </xdr:from>
    <xdr:ext cx="599010" cy="259045"/>
    <xdr:sp macro="" textlink="">
      <xdr:nvSpPr>
        <xdr:cNvPr id="198" name="民生費該当値テキスト"/>
        <xdr:cNvSpPr txBox="1"/>
      </xdr:nvSpPr>
      <xdr:spPr>
        <a:xfrm>
          <a:off x="4686300" y="1242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183,637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30846</xdr:rowOff>
    </xdr:from>
    <xdr:to>
      <xdr:col>5</xdr:col>
      <xdr:colOff>409575</xdr:colOff>
      <xdr:row>73</xdr:row>
      <xdr:rowOff>132446</xdr:rowOff>
    </xdr:to>
    <xdr:sp macro="" textlink="">
      <xdr:nvSpPr>
        <xdr:cNvPr id="199" name="円/楕円 198"/>
        <xdr:cNvSpPr/>
      </xdr:nvSpPr>
      <xdr:spPr>
        <a:xfrm>
          <a:off x="3746500" y="125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148973</xdr:rowOff>
    </xdr:from>
    <xdr:ext cx="599010" cy="259045"/>
    <xdr:sp macro="" textlink="">
      <xdr:nvSpPr>
        <xdr:cNvPr id="200" name="テキスト ボックス 199"/>
        <xdr:cNvSpPr txBox="1"/>
      </xdr:nvSpPr>
      <xdr:spPr>
        <a:xfrm>
          <a:off x="3497794" y="123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186,083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31641</xdr:rowOff>
    </xdr:from>
    <xdr:to>
      <xdr:col>4</xdr:col>
      <xdr:colOff>206375</xdr:colOff>
      <xdr:row>74</xdr:row>
      <xdr:rowOff>133241</xdr:rowOff>
    </xdr:to>
    <xdr:sp macro="" textlink="">
      <xdr:nvSpPr>
        <xdr:cNvPr id="201" name="円/楕円 200"/>
        <xdr:cNvSpPr/>
      </xdr:nvSpPr>
      <xdr:spPr>
        <a:xfrm>
          <a:off x="2857500" y="12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149768</xdr:rowOff>
    </xdr:from>
    <xdr:ext cx="599010" cy="259045"/>
    <xdr:sp macro="" textlink="">
      <xdr:nvSpPr>
        <xdr:cNvPr id="202" name="テキスト ボックス 201"/>
        <xdr:cNvSpPr txBox="1"/>
      </xdr:nvSpPr>
      <xdr:spPr>
        <a:xfrm>
          <a:off x="2608794" y="1249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170,260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62698</xdr:rowOff>
    </xdr:from>
    <xdr:to>
      <xdr:col>3</xdr:col>
      <xdr:colOff>3175</xdr:colOff>
      <xdr:row>73</xdr:row>
      <xdr:rowOff>164298</xdr:rowOff>
    </xdr:to>
    <xdr:sp macro="" textlink="">
      <xdr:nvSpPr>
        <xdr:cNvPr id="203" name="円/楕円 202"/>
        <xdr:cNvSpPr/>
      </xdr:nvSpPr>
      <xdr:spPr>
        <a:xfrm>
          <a:off x="1968500" y="125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9375</xdr:rowOff>
    </xdr:from>
    <xdr:ext cx="599010" cy="259045"/>
    <xdr:sp macro="" textlink="">
      <xdr:nvSpPr>
        <xdr:cNvPr id="204" name="テキスト ボックス 203"/>
        <xdr:cNvSpPr txBox="1"/>
      </xdr:nvSpPr>
      <xdr:spPr>
        <a:xfrm>
          <a:off x="1719794" y="123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183,157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67401</xdr:rowOff>
    </xdr:from>
    <xdr:to>
      <xdr:col>1</xdr:col>
      <xdr:colOff>485775</xdr:colOff>
      <xdr:row>73</xdr:row>
      <xdr:rowOff>169001</xdr:rowOff>
    </xdr:to>
    <xdr:sp macro="" textlink="">
      <xdr:nvSpPr>
        <xdr:cNvPr id="205" name="円/楕円 204"/>
        <xdr:cNvSpPr/>
      </xdr:nvSpPr>
      <xdr:spPr>
        <a:xfrm>
          <a:off x="1079500" y="125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14078</xdr:rowOff>
    </xdr:from>
    <xdr:ext cx="599010" cy="259045"/>
    <xdr:sp macro="" textlink="">
      <xdr:nvSpPr>
        <xdr:cNvPr id="206" name="テキスト ボックス 205"/>
        <xdr:cNvSpPr txBox="1"/>
      </xdr:nvSpPr>
      <xdr:spPr>
        <a:xfrm>
          <a:off x="830794" y="1235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24930</xdr:rowOff>
    </xdr:from>
    <xdr:to>
      <xdr:col>6</xdr:col>
      <xdr:colOff>511175</xdr:colOff>
      <xdr:row>92</xdr:row>
      <xdr:rowOff>46825</xdr:rowOff>
    </xdr:to>
    <xdr:cxnSp macro="">
      <xdr:nvCxnSpPr>
        <xdr:cNvPr id="235" name="直線コネクタ 234"/>
        <xdr:cNvCxnSpPr/>
      </xdr:nvCxnSpPr>
      <xdr:spPr>
        <a:xfrm>
          <a:off x="3797300" y="15798330"/>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24930</xdr:rowOff>
    </xdr:from>
    <xdr:to>
      <xdr:col>5</xdr:col>
      <xdr:colOff>358775</xdr:colOff>
      <xdr:row>92</xdr:row>
      <xdr:rowOff>65850</xdr:rowOff>
    </xdr:to>
    <xdr:cxnSp macro="">
      <xdr:nvCxnSpPr>
        <xdr:cNvPr id="238" name="直線コネクタ 237"/>
        <xdr:cNvCxnSpPr/>
      </xdr:nvCxnSpPr>
      <xdr:spPr>
        <a:xfrm flipV="1">
          <a:off x="2908300" y="15798330"/>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0" name="テキスト ボックス 239"/>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65850</xdr:rowOff>
    </xdr:from>
    <xdr:to>
      <xdr:col>4</xdr:col>
      <xdr:colOff>155575</xdr:colOff>
      <xdr:row>92</xdr:row>
      <xdr:rowOff>127724</xdr:rowOff>
    </xdr:to>
    <xdr:cxnSp macro="">
      <xdr:nvCxnSpPr>
        <xdr:cNvPr id="241" name="直線コネクタ 240"/>
        <xdr:cNvCxnSpPr/>
      </xdr:nvCxnSpPr>
      <xdr:spPr>
        <a:xfrm flipV="1">
          <a:off x="2019300" y="15839250"/>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5566</xdr:rowOff>
    </xdr:from>
    <xdr:ext cx="534377" cy="259045"/>
    <xdr:sp macro="" textlink="">
      <xdr:nvSpPr>
        <xdr:cNvPr id="243" name="テキスト ボックス 242"/>
        <xdr:cNvSpPr txBox="1"/>
      </xdr:nvSpPr>
      <xdr:spPr>
        <a:xfrm>
          <a:off x="2641111" y="162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125095</xdr:rowOff>
    </xdr:from>
    <xdr:to>
      <xdr:col>2</xdr:col>
      <xdr:colOff>638175</xdr:colOff>
      <xdr:row>92</xdr:row>
      <xdr:rowOff>127724</xdr:rowOff>
    </xdr:to>
    <xdr:cxnSp macro="">
      <xdr:nvCxnSpPr>
        <xdr:cNvPr id="244" name="直線コネクタ 243"/>
        <xdr:cNvCxnSpPr/>
      </xdr:nvCxnSpPr>
      <xdr:spPr>
        <a:xfrm>
          <a:off x="1130300" y="15727045"/>
          <a:ext cx="889000" cy="1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154334</xdr:rowOff>
    </xdr:from>
    <xdr:ext cx="534377" cy="259045"/>
    <xdr:sp macro="" textlink="">
      <xdr:nvSpPr>
        <xdr:cNvPr id="246" name="テキスト ボックス 245"/>
        <xdr:cNvSpPr txBox="1"/>
      </xdr:nvSpPr>
      <xdr:spPr>
        <a:xfrm>
          <a:off x="1752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51413</xdr:rowOff>
    </xdr:from>
    <xdr:ext cx="534377" cy="259045"/>
    <xdr:sp macro="" textlink="">
      <xdr:nvSpPr>
        <xdr:cNvPr id="248" name="テキスト ボックス 247"/>
        <xdr:cNvSpPr txBox="1"/>
      </xdr:nvSpPr>
      <xdr:spPr>
        <a:xfrm>
          <a:off x="863111" y="16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167475</xdr:rowOff>
    </xdr:from>
    <xdr:to>
      <xdr:col>6</xdr:col>
      <xdr:colOff>561975</xdr:colOff>
      <xdr:row>92</xdr:row>
      <xdr:rowOff>97625</xdr:rowOff>
    </xdr:to>
    <xdr:sp macro="" textlink="">
      <xdr:nvSpPr>
        <xdr:cNvPr id="254" name="円/楕円 253"/>
        <xdr:cNvSpPr/>
      </xdr:nvSpPr>
      <xdr:spPr>
        <a:xfrm>
          <a:off x="4584700" y="157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18902</xdr:rowOff>
    </xdr:from>
    <xdr:ext cx="534377" cy="259045"/>
    <xdr:sp macro="" textlink="">
      <xdr:nvSpPr>
        <xdr:cNvPr id="255" name="衛生費該当値テキスト"/>
        <xdr:cNvSpPr txBox="1"/>
      </xdr:nvSpPr>
      <xdr:spPr>
        <a:xfrm>
          <a:off x="4686300" y="156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94,313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145580</xdr:rowOff>
    </xdr:from>
    <xdr:to>
      <xdr:col>5</xdr:col>
      <xdr:colOff>409575</xdr:colOff>
      <xdr:row>92</xdr:row>
      <xdr:rowOff>75730</xdr:rowOff>
    </xdr:to>
    <xdr:sp macro="" textlink="">
      <xdr:nvSpPr>
        <xdr:cNvPr id="256" name="円/楕円 255"/>
        <xdr:cNvSpPr/>
      </xdr:nvSpPr>
      <xdr:spPr>
        <a:xfrm>
          <a:off x="3746500" y="157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92257</xdr:rowOff>
    </xdr:from>
    <xdr:ext cx="534377" cy="259045"/>
    <xdr:sp macro="" textlink="">
      <xdr:nvSpPr>
        <xdr:cNvPr id="257" name="テキスト ボックス 256"/>
        <xdr:cNvSpPr txBox="1"/>
      </xdr:nvSpPr>
      <xdr:spPr>
        <a:xfrm>
          <a:off x="3530111" y="155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15050</xdr:rowOff>
    </xdr:from>
    <xdr:to>
      <xdr:col>4</xdr:col>
      <xdr:colOff>206375</xdr:colOff>
      <xdr:row>92</xdr:row>
      <xdr:rowOff>116650</xdr:rowOff>
    </xdr:to>
    <xdr:sp macro="" textlink="">
      <xdr:nvSpPr>
        <xdr:cNvPr id="258" name="円/楕円 257"/>
        <xdr:cNvSpPr/>
      </xdr:nvSpPr>
      <xdr:spPr>
        <a:xfrm>
          <a:off x="2857500" y="157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133177</xdr:rowOff>
    </xdr:from>
    <xdr:ext cx="534377" cy="259045"/>
    <xdr:sp macro="" textlink="">
      <xdr:nvSpPr>
        <xdr:cNvPr id="259" name="テキスト ボックス 258"/>
        <xdr:cNvSpPr txBox="1"/>
      </xdr:nvSpPr>
      <xdr:spPr>
        <a:xfrm>
          <a:off x="2641111" y="155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92,815</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76924</xdr:rowOff>
    </xdr:from>
    <xdr:to>
      <xdr:col>3</xdr:col>
      <xdr:colOff>3175</xdr:colOff>
      <xdr:row>93</xdr:row>
      <xdr:rowOff>7074</xdr:rowOff>
    </xdr:to>
    <xdr:sp macro="" textlink="">
      <xdr:nvSpPr>
        <xdr:cNvPr id="260" name="円/楕円 259"/>
        <xdr:cNvSpPr/>
      </xdr:nvSpPr>
      <xdr:spPr>
        <a:xfrm>
          <a:off x="1968500" y="158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23601</xdr:rowOff>
    </xdr:from>
    <xdr:ext cx="534377" cy="259045"/>
    <xdr:sp macro="" textlink="">
      <xdr:nvSpPr>
        <xdr:cNvPr id="261" name="テキスト ボックス 260"/>
        <xdr:cNvSpPr txBox="1"/>
      </xdr:nvSpPr>
      <xdr:spPr>
        <a:xfrm>
          <a:off x="1752111" y="1562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87,943</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74295</xdr:rowOff>
    </xdr:from>
    <xdr:to>
      <xdr:col>1</xdr:col>
      <xdr:colOff>485775</xdr:colOff>
      <xdr:row>92</xdr:row>
      <xdr:rowOff>4445</xdr:rowOff>
    </xdr:to>
    <xdr:sp macro="" textlink="">
      <xdr:nvSpPr>
        <xdr:cNvPr id="262" name="円/楕円 261"/>
        <xdr:cNvSpPr/>
      </xdr:nvSpPr>
      <xdr:spPr>
        <a:xfrm>
          <a:off x="1079500" y="156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20972</xdr:rowOff>
    </xdr:from>
    <xdr:ext cx="599010" cy="259045"/>
    <xdr:sp macro="" textlink="">
      <xdr:nvSpPr>
        <xdr:cNvPr id="263" name="テキスト ボックス 262"/>
        <xdr:cNvSpPr txBox="1"/>
      </xdr:nvSpPr>
      <xdr:spPr>
        <a:xfrm>
          <a:off x="830794" y="154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137922</xdr:rowOff>
    </xdr:from>
    <xdr:to>
      <xdr:col>15</xdr:col>
      <xdr:colOff>180975</xdr:colOff>
      <xdr:row>37</xdr:row>
      <xdr:rowOff>68834</xdr:rowOff>
    </xdr:to>
    <xdr:cxnSp macro="">
      <xdr:nvCxnSpPr>
        <xdr:cNvPr id="292" name="直線コネクタ 291"/>
        <xdr:cNvCxnSpPr/>
      </xdr:nvCxnSpPr>
      <xdr:spPr>
        <a:xfrm>
          <a:off x="9639300" y="6310122"/>
          <a:ext cx="838200" cy="10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52468</xdr:rowOff>
    </xdr:from>
    <xdr:ext cx="378565" cy="259045"/>
    <xdr:sp macro="" textlink="">
      <xdr:nvSpPr>
        <xdr:cNvPr id="293" name="労働費平均値テキスト"/>
        <xdr:cNvSpPr txBox="1"/>
      </xdr:nvSpPr>
      <xdr:spPr>
        <a:xfrm>
          <a:off x="10528300" y="6567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137922</xdr:rowOff>
    </xdr:from>
    <xdr:to>
      <xdr:col>14</xdr:col>
      <xdr:colOff>28575</xdr:colOff>
      <xdr:row>37</xdr:row>
      <xdr:rowOff>123317</xdr:rowOff>
    </xdr:to>
    <xdr:cxnSp macro="">
      <xdr:nvCxnSpPr>
        <xdr:cNvPr id="295" name="直線コネクタ 294"/>
        <xdr:cNvCxnSpPr/>
      </xdr:nvCxnSpPr>
      <xdr:spPr>
        <a:xfrm flipV="1">
          <a:off x="8750300" y="631012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138574</xdr:rowOff>
    </xdr:from>
    <xdr:ext cx="469744" cy="259045"/>
    <xdr:sp macro="" textlink="">
      <xdr:nvSpPr>
        <xdr:cNvPr id="297" name="テキスト ボックス 296"/>
        <xdr:cNvSpPr txBox="1"/>
      </xdr:nvSpPr>
      <xdr:spPr>
        <a:xfrm>
          <a:off x="9404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164338</xdr:rowOff>
    </xdr:from>
    <xdr:to>
      <xdr:col>12</xdr:col>
      <xdr:colOff>511175</xdr:colOff>
      <xdr:row>37</xdr:row>
      <xdr:rowOff>123317</xdr:rowOff>
    </xdr:to>
    <xdr:cxnSp macro="">
      <xdr:nvCxnSpPr>
        <xdr:cNvPr id="298" name="直線コネクタ 297"/>
        <xdr:cNvCxnSpPr/>
      </xdr:nvCxnSpPr>
      <xdr:spPr>
        <a:xfrm>
          <a:off x="7861300" y="5822188"/>
          <a:ext cx="889000" cy="6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46101</xdr:rowOff>
    </xdr:from>
    <xdr:to>
      <xdr:col>11</xdr:col>
      <xdr:colOff>307975</xdr:colOff>
      <xdr:row>33</xdr:row>
      <xdr:rowOff>164338</xdr:rowOff>
    </xdr:to>
    <xdr:cxnSp macro="">
      <xdr:nvCxnSpPr>
        <xdr:cNvPr id="301" name="直線コネクタ 300"/>
        <xdr:cNvCxnSpPr/>
      </xdr:nvCxnSpPr>
      <xdr:spPr>
        <a:xfrm>
          <a:off x="6972300" y="5361051"/>
          <a:ext cx="889000" cy="46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40784</xdr:rowOff>
    </xdr:from>
    <xdr:ext cx="469744" cy="259045"/>
    <xdr:sp macro="" textlink="">
      <xdr:nvSpPr>
        <xdr:cNvPr id="303" name="テキスト ボックス 302"/>
        <xdr:cNvSpPr txBox="1"/>
      </xdr:nvSpPr>
      <xdr:spPr>
        <a:xfrm>
          <a:off x="7626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18034</xdr:rowOff>
    </xdr:from>
    <xdr:to>
      <xdr:col>15</xdr:col>
      <xdr:colOff>231775</xdr:colOff>
      <xdr:row>37</xdr:row>
      <xdr:rowOff>119634</xdr:rowOff>
    </xdr:to>
    <xdr:sp macro="" textlink="">
      <xdr:nvSpPr>
        <xdr:cNvPr id="311" name="円/楕円 310"/>
        <xdr:cNvSpPr/>
      </xdr:nvSpPr>
      <xdr:spPr>
        <a:xfrm>
          <a:off x="10426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40911</xdr:rowOff>
    </xdr:from>
    <xdr:ext cx="469744" cy="259045"/>
    <xdr:sp macro="" textlink="">
      <xdr:nvSpPr>
        <xdr:cNvPr id="312" name="労働費該当値テキスト"/>
        <xdr:cNvSpPr txBox="1"/>
      </xdr:nvSpPr>
      <xdr:spPr>
        <a:xfrm>
          <a:off x="10528300" y="62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87122</xdr:rowOff>
    </xdr:from>
    <xdr:to>
      <xdr:col>14</xdr:col>
      <xdr:colOff>79375</xdr:colOff>
      <xdr:row>37</xdr:row>
      <xdr:rowOff>17272</xdr:rowOff>
    </xdr:to>
    <xdr:sp macro="" textlink="">
      <xdr:nvSpPr>
        <xdr:cNvPr id="313" name="円/楕円 312"/>
        <xdr:cNvSpPr/>
      </xdr:nvSpPr>
      <xdr:spPr>
        <a:xfrm>
          <a:off x="9588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33799</xdr:rowOff>
    </xdr:from>
    <xdr:ext cx="469744" cy="259045"/>
    <xdr:sp macro="" textlink="">
      <xdr:nvSpPr>
        <xdr:cNvPr id="314" name="テキスト ボックス 313"/>
        <xdr:cNvSpPr txBox="1"/>
      </xdr:nvSpPr>
      <xdr:spPr>
        <a:xfrm>
          <a:off x="94044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72517</xdr:rowOff>
    </xdr:from>
    <xdr:to>
      <xdr:col>12</xdr:col>
      <xdr:colOff>561975</xdr:colOff>
      <xdr:row>38</xdr:row>
      <xdr:rowOff>2667</xdr:rowOff>
    </xdr:to>
    <xdr:sp macro="" textlink="">
      <xdr:nvSpPr>
        <xdr:cNvPr id="315" name="円/楕円 314"/>
        <xdr:cNvSpPr/>
      </xdr:nvSpPr>
      <xdr:spPr>
        <a:xfrm>
          <a:off x="8699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165244</xdr:rowOff>
    </xdr:from>
    <xdr:ext cx="469744" cy="259045"/>
    <xdr:sp macro="" textlink="">
      <xdr:nvSpPr>
        <xdr:cNvPr id="316" name="テキスト ボックス 315"/>
        <xdr:cNvSpPr txBox="1"/>
      </xdr:nvSpPr>
      <xdr:spPr>
        <a:xfrm>
          <a:off x="8515427"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113538</xdr:rowOff>
    </xdr:from>
    <xdr:to>
      <xdr:col>11</xdr:col>
      <xdr:colOff>358775</xdr:colOff>
      <xdr:row>34</xdr:row>
      <xdr:rowOff>43688</xdr:rowOff>
    </xdr:to>
    <xdr:sp macro="" textlink="">
      <xdr:nvSpPr>
        <xdr:cNvPr id="317" name="円/楕円 316"/>
        <xdr:cNvSpPr/>
      </xdr:nvSpPr>
      <xdr:spPr>
        <a:xfrm>
          <a:off x="7810500" y="57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60215</xdr:rowOff>
    </xdr:from>
    <xdr:ext cx="469744" cy="259045"/>
    <xdr:sp macro="" textlink="">
      <xdr:nvSpPr>
        <xdr:cNvPr id="318" name="テキスト ボックス 317"/>
        <xdr:cNvSpPr txBox="1"/>
      </xdr:nvSpPr>
      <xdr:spPr>
        <a:xfrm>
          <a:off x="7626427" y="554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166751</xdr:rowOff>
    </xdr:from>
    <xdr:to>
      <xdr:col>10</xdr:col>
      <xdr:colOff>155575</xdr:colOff>
      <xdr:row>31</xdr:row>
      <xdr:rowOff>96901</xdr:rowOff>
    </xdr:to>
    <xdr:sp macro="" textlink="">
      <xdr:nvSpPr>
        <xdr:cNvPr id="319" name="円/楕円 318"/>
        <xdr:cNvSpPr/>
      </xdr:nvSpPr>
      <xdr:spPr>
        <a:xfrm>
          <a:off x="6921500" y="53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113428</xdr:rowOff>
    </xdr:from>
    <xdr:ext cx="534377" cy="259045"/>
    <xdr:sp macro="" textlink="">
      <xdr:nvSpPr>
        <xdr:cNvPr id="320" name="テキスト ボックス 319"/>
        <xdr:cNvSpPr txBox="1"/>
      </xdr:nvSpPr>
      <xdr:spPr>
        <a:xfrm>
          <a:off x="6705111" y="50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135695</xdr:rowOff>
    </xdr:from>
    <xdr:to>
      <xdr:col>15</xdr:col>
      <xdr:colOff>180975</xdr:colOff>
      <xdr:row>55</xdr:row>
      <xdr:rowOff>62602</xdr:rowOff>
    </xdr:to>
    <xdr:cxnSp macro="">
      <xdr:nvCxnSpPr>
        <xdr:cNvPr id="347" name="直線コネクタ 346"/>
        <xdr:cNvCxnSpPr/>
      </xdr:nvCxnSpPr>
      <xdr:spPr>
        <a:xfrm flipV="1">
          <a:off x="9639300" y="9393995"/>
          <a:ext cx="838200" cy="9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8"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55552</xdr:rowOff>
    </xdr:from>
    <xdr:to>
      <xdr:col>14</xdr:col>
      <xdr:colOff>28575</xdr:colOff>
      <xdr:row>55</xdr:row>
      <xdr:rowOff>62602</xdr:rowOff>
    </xdr:to>
    <xdr:cxnSp macro="">
      <xdr:nvCxnSpPr>
        <xdr:cNvPr id="350" name="直線コネクタ 349"/>
        <xdr:cNvCxnSpPr/>
      </xdr:nvCxnSpPr>
      <xdr:spPr>
        <a:xfrm>
          <a:off x="8750300" y="9485302"/>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68415</xdr:rowOff>
    </xdr:from>
    <xdr:ext cx="534377" cy="259045"/>
    <xdr:sp macro="" textlink="">
      <xdr:nvSpPr>
        <xdr:cNvPr id="352" name="テキスト ボックス 351"/>
        <xdr:cNvSpPr txBox="1"/>
      </xdr:nvSpPr>
      <xdr:spPr>
        <a:xfrm>
          <a:off x="937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55552</xdr:rowOff>
    </xdr:from>
    <xdr:to>
      <xdr:col>12</xdr:col>
      <xdr:colOff>511175</xdr:colOff>
      <xdr:row>55</xdr:row>
      <xdr:rowOff>94954</xdr:rowOff>
    </xdr:to>
    <xdr:cxnSp macro="">
      <xdr:nvCxnSpPr>
        <xdr:cNvPr id="353" name="直線コネクタ 352"/>
        <xdr:cNvCxnSpPr/>
      </xdr:nvCxnSpPr>
      <xdr:spPr>
        <a:xfrm flipV="1">
          <a:off x="7861300" y="9485302"/>
          <a:ext cx="889000" cy="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65210</xdr:rowOff>
    </xdr:from>
    <xdr:ext cx="534377" cy="259045"/>
    <xdr:sp macro="" textlink="">
      <xdr:nvSpPr>
        <xdr:cNvPr id="355" name="テキスト ボックス 354"/>
        <xdr:cNvSpPr txBox="1"/>
      </xdr:nvSpPr>
      <xdr:spPr>
        <a:xfrm>
          <a:off x="8483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5320</xdr:rowOff>
    </xdr:from>
    <xdr:to>
      <xdr:col>11</xdr:col>
      <xdr:colOff>307975</xdr:colOff>
      <xdr:row>55</xdr:row>
      <xdr:rowOff>94954</xdr:rowOff>
    </xdr:to>
    <xdr:cxnSp macro="">
      <xdr:nvCxnSpPr>
        <xdr:cNvPr id="356" name="直線コネクタ 355"/>
        <xdr:cNvCxnSpPr/>
      </xdr:nvCxnSpPr>
      <xdr:spPr>
        <a:xfrm>
          <a:off x="6972300" y="9435070"/>
          <a:ext cx="889000" cy="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58" name="テキスト ボックス 357"/>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84895</xdr:rowOff>
    </xdr:from>
    <xdr:to>
      <xdr:col>15</xdr:col>
      <xdr:colOff>231775</xdr:colOff>
      <xdr:row>55</xdr:row>
      <xdr:rowOff>15045</xdr:rowOff>
    </xdr:to>
    <xdr:sp macro="" textlink="">
      <xdr:nvSpPr>
        <xdr:cNvPr id="366" name="円/楕円 365"/>
        <xdr:cNvSpPr/>
      </xdr:nvSpPr>
      <xdr:spPr>
        <a:xfrm>
          <a:off x="10426700" y="9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107772</xdr:rowOff>
    </xdr:from>
    <xdr:ext cx="599010" cy="259045"/>
    <xdr:sp macro="" textlink="">
      <xdr:nvSpPr>
        <xdr:cNvPr id="367" name="農林水産業費該当値テキスト"/>
        <xdr:cNvSpPr txBox="1"/>
      </xdr:nvSpPr>
      <xdr:spPr>
        <a:xfrm>
          <a:off x="10528300" y="919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11802</xdr:rowOff>
    </xdr:from>
    <xdr:to>
      <xdr:col>14</xdr:col>
      <xdr:colOff>79375</xdr:colOff>
      <xdr:row>55</xdr:row>
      <xdr:rowOff>113402</xdr:rowOff>
    </xdr:to>
    <xdr:sp macro="" textlink="">
      <xdr:nvSpPr>
        <xdr:cNvPr id="368" name="円/楕円 367"/>
        <xdr:cNvSpPr/>
      </xdr:nvSpPr>
      <xdr:spPr>
        <a:xfrm>
          <a:off x="9588500" y="94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129929</xdr:rowOff>
    </xdr:from>
    <xdr:ext cx="599010" cy="259045"/>
    <xdr:sp macro="" textlink="">
      <xdr:nvSpPr>
        <xdr:cNvPr id="369" name="テキスト ボックス 368"/>
        <xdr:cNvSpPr txBox="1"/>
      </xdr:nvSpPr>
      <xdr:spPr>
        <a:xfrm>
          <a:off x="9339794" y="92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129,363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4752</xdr:rowOff>
    </xdr:from>
    <xdr:to>
      <xdr:col>12</xdr:col>
      <xdr:colOff>561975</xdr:colOff>
      <xdr:row>55</xdr:row>
      <xdr:rowOff>106352</xdr:rowOff>
    </xdr:to>
    <xdr:sp macro="" textlink="">
      <xdr:nvSpPr>
        <xdr:cNvPr id="370" name="円/楕円 369"/>
        <xdr:cNvSpPr/>
      </xdr:nvSpPr>
      <xdr:spPr>
        <a:xfrm>
          <a:off x="8699500" y="94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122879</xdr:rowOff>
    </xdr:from>
    <xdr:ext cx="599010" cy="259045"/>
    <xdr:sp macro="" textlink="">
      <xdr:nvSpPr>
        <xdr:cNvPr id="371" name="テキスト ボックス 370"/>
        <xdr:cNvSpPr txBox="1"/>
      </xdr:nvSpPr>
      <xdr:spPr>
        <a:xfrm>
          <a:off x="8450794" y="92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44154</xdr:rowOff>
    </xdr:from>
    <xdr:to>
      <xdr:col>11</xdr:col>
      <xdr:colOff>358775</xdr:colOff>
      <xdr:row>55</xdr:row>
      <xdr:rowOff>145754</xdr:rowOff>
    </xdr:to>
    <xdr:sp macro="" textlink="">
      <xdr:nvSpPr>
        <xdr:cNvPr id="372" name="円/楕円 371"/>
        <xdr:cNvSpPr/>
      </xdr:nvSpPr>
      <xdr:spPr>
        <a:xfrm>
          <a:off x="7810500" y="9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162281</xdr:rowOff>
    </xdr:from>
    <xdr:ext cx="599010" cy="259045"/>
    <xdr:sp macro="" textlink="">
      <xdr:nvSpPr>
        <xdr:cNvPr id="373" name="テキスト ボックス 372"/>
        <xdr:cNvSpPr txBox="1"/>
      </xdr:nvSpPr>
      <xdr:spPr>
        <a:xfrm>
          <a:off x="7561794" y="924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125970</xdr:rowOff>
    </xdr:from>
    <xdr:to>
      <xdr:col>10</xdr:col>
      <xdr:colOff>155575</xdr:colOff>
      <xdr:row>55</xdr:row>
      <xdr:rowOff>56120</xdr:rowOff>
    </xdr:to>
    <xdr:sp macro="" textlink="">
      <xdr:nvSpPr>
        <xdr:cNvPr id="374" name="円/楕円 373"/>
        <xdr:cNvSpPr/>
      </xdr:nvSpPr>
      <xdr:spPr>
        <a:xfrm>
          <a:off x="6921500" y="9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72647</xdr:rowOff>
    </xdr:from>
    <xdr:ext cx="599010" cy="259045"/>
    <xdr:sp macro="" textlink="">
      <xdr:nvSpPr>
        <xdr:cNvPr id="375" name="テキスト ボックス 374"/>
        <xdr:cNvSpPr txBox="1"/>
      </xdr:nvSpPr>
      <xdr:spPr>
        <a:xfrm>
          <a:off x="6672794" y="915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52209</xdr:rowOff>
    </xdr:from>
    <xdr:to>
      <xdr:col>15</xdr:col>
      <xdr:colOff>180975</xdr:colOff>
      <xdr:row>77</xdr:row>
      <xdr:rowOff>108942</xdr:rowOff>
    </xdr:to>
    <xdr:cxnSp macro="">
      <xdr:nvCxnSpPr>
        <xdr:cNvPr id="400" name="直線コネクタ 399"/>
        <xdr:cNvCxnSpPr/>
      </xdr:nvCxnSpPr>
      <xdr:spPr>
        <a:xfrm>
          <a:off x="9639300" y="13253859"/>
          <a:ext cx="838200" cy="5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16548</xdr:rowOff>
    </xdr:from>
    <xdr:to>
      <xdr:col>14</xdr:col>
      <xdr:colOff>28575</xdr:colOff>
      <xdr:row>77</xdr:row>
      <xdr:rowOff>52209</xdr:rowOff>
    </xdr:to>
    <xdr:cxnSp macro="">
      <xdr:nvCxnSpPr>
        <xdr:cNvPr id="403" name="直線コネクタ 402"/>
        <xdr:cNvCxnSpPr/>
      </xdr:nvCxnSpPr>
      <xdr:spPr>
        <a:xfrm>
          <a:off x="8750300" y="1321819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126117</xdr:rowOff>
    </xdr:from>
    <xdr:ext cx="534377" cy="259045"/>
    <xdr:sp macro="" textlink="">
      <xdr:nvSpPr>
        <xdr:cNvPr id="405" name="テキスト ボックス 404"/>
        <xdr:cNvSpPr txBox="1"/>
      </xdr:nvSpPr>
      <xdr:spPr>
        <a:xfrm>
          <a:off x="9372111" y="13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11655</xdr:rowOff>
    </xdr:from>
    <xdr:to>
      <xdr:col>12</xdr:col>
      <xdr:colOff>511175</xdr:colOff>
      <xdr:row>77</xdr:row>
      <xdr:rowOff>16548</xdr:rowOff>
    </xdr:to>
    <xdr:cxnSp macro="">
      <xdr:nvCxnSpPr>
        <xdr:cNvPr id="406" name="直線コネクタ 405"/>
        <xdr:cNvCxnSpPr/>
      </xdr:nvCxnSpPr>
      <xdr:spPr>
        <a:xfrm>
          <a:off x="7861300" y="13213305"/>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136061</xdr:rowOff>
    </xdr:from>
    <xdr:ext cx="534377" cy="259045"/>
    <xdr:sp macro="" textlink="">
      <xdr:nvSpPr>
        <xdr:cNvPr id="408" name="テキスト ボックス 407"/>
        <xdr:cNvSpPr txBox="1"/>
      </xdr:nvSpPr>
      <xdr:spPr>
        <a:xfrm>
          <a:off x="8483111" y="13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122738</xdr:rowOff>
    </xdr:from>
    <xdr:to>
      <xdr:col>11</xdr:col>
      <xdr:colOff>307975</xdr:colOff>
      <xdr:row>77</xdr:row>
      <xdr:rowOff>11655</xdr:rowOff>
    </xdr:to>
    <xdr:cxnSp macro="">
      <xdr:nvCxnSpPr>
        <xdr:cNvPr id="409" name="直線コネクタ 408"/>
        <xdr:cNvCxnSpPr/>
      </xdr:nvCxnSpPr>
      <xdr:spPr>
        <a:xfrm>
          <a:off x="6972300" y="13152938"/>
          <a:ext cx="889000" cy="6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137330</xdr:rowOff>
    </xdr:from>
    <xdr:ext cx="534377" cy="259045"/>
    <xdr:sp macro="" textlink="">
      <xdr:nvSpPr>
        <xdr:cNvPr id="411" name="テキスト ボックス 410"/>
        <xdr:cNvSpPr txBox="1"/>
      </xdr:nvSpPr>
      <xdr:spPr>
        <a:xfrm>
          <a:off x="7594111" y="13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66327</xdr:rowOff>
    </xdr:from>
    <xdr:ext cx="534377" cy="259045"/>
    <xdr:sp macro="" textlink="">
      <xdr:nvSpPr>
        <xdr:cNvPr id="413" name="テキスト ボックス 412"/>
        <xdr:cNvSpPr txBox="1"/>
      </xdr:nvSpPr>
      <xdr:spPr>
        <a:xfrm>
          <a:off x="6705111" y="132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58142</xdr:rowOff>
    </xdr:from>
    <xdr:to>
      <xdr:col>15</xdr:col>
      <xdr:colOff>231775</xdr:colOff>
      <xdr:row>77</xdr:row>
      <xdr:rowOff>159742</xdr:rowOff>
    </xdr:to>
    <xdr:sp macro="" textlink="">
      <xdr:nvSpPr>
        <xdr:cNvPr id="419" name="円/楕円 418"/>
        <xdr:cNvSpPr/>
      </xdr:nvSpPr>
      <xdr:spPr>
        <a:xfrm>
          <a:off x="10426700" y="132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147280</xdr:rowOff>
    </xdr:from>
    <xdr:ext cx="534377" cy="259045"/>
    <xdr:sp macro="" textlink="">
      <xdr:nvSpPr>
        <xdr:cNvPr id="420" name="商工費該当値テキスト"/>
        <xdr:cNvSpPr txBox="1"/>
      </xdr:nvSpPr>
      <xdr:spPr>
        <a:xfrm>
          <a:off x="10528300" y="131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1409</xdr:rowOff>
    </xdr:from>
    <xdr:to>
      <xdr:col>14</xdr:col>
      <xdr:colOff>79375</xdr:colOff>
      <xdr:row>77</xdr:row>
      <xdr:rowOff>103009</xdr:rowOff>
    </xdr:to>
    <xdr:sp macro="" textlink="">
      <xdr:nvSpPr>
        <xdr:cNvPr id="421" name="円/楕円 420"/>
        <xdr:cNvSpPr/>
      </xdr:nvSpPr>
      <xdr:spPr>
        <a:xfrm>
          <a:off x="9588500" y="132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119536</xdr:rowOff>
    </xdr:from>
    <xdr:ext cx="534377" cy="259045"/>
    <xdr:sp macro="" textlink="">
      <xdr:nvSpPr>
        <xdr:cNvPr id="422" name="テキスト ボックス 421"/>
        <xdr:cNvSpPr txBox="1"/>
      </xdr:nvSpPr>
      <xdr:spPr>
        <a:xfrm>
          <a:off x="9372111" y="129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137198</xdr:rowOff>
    </xdr:from>
    <xdr:to>
      <xdr:col>12</xdr:col>
      <xdr:colOff>561975</xdr:colOff>
      <xdr:row>77</xdr:row>
      <xdr:rowOff>67348</xdr:rowOff>
    </xdr:to>
    <xdr:sp macro="" textlink="">
      <xdr:nvSpPr>
        <xdr:cNvPr id="423" name="円/楕円 422"/>
        <xdr:cNvSpPr/>
      </xdr:nvSpPr>
      <xdr:spPr>
        <a:xfrm>
          <a:off x="8699500" y="131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83875</xdr:rowOff>
    </xdr:from>
    <xdr:ext cx="534377" cy="259045"/>
    <xdr:sp macro="" textlink="">
      <xdr:nvSpPr>
        <xdr:cNvPr id="424" name="テキスト ボックス 423"/>
        <xdr:cNvSpPr txBox="1"/>
      </xdr:nvSpPr>
      <xdr:spPr>
        <a:xfrm>
          <a:off x="8483111" y="129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132305</xdr:rowOff>
    </xdr:from>
    <xdr:to>
      <xdr:col>11</xdr:col>
      <xdr:colOff>358775</xdr:colOff>
      <xdr:row>77</xdr:row>
      <xdr:rowOff>62455</xdr:rowOff>
    </xdr:to>
    <xdr:sp macro="" textlink="">
      <xdr:nvSpPr>
        <xdr:cNvPr id="425" name="円/楕円 424"/>
        <xdr:cNvSpPr/>
      </xdr:nvSpPr>
      <xdr:spPr>
        <a:xfrm>
          <a:off x="7810500" y="131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78982</xdr:rowOff>
    </xdr:from>
    <xdr:ext cx="534377" cy="259045"/>
    <xdr:sp macro="" textlink="">
      <xdr:nvSpPr>
        <xdr:cNvPr id="426" name="テキスト ボックス 425"/>
        <xdr:cNvSpPr txBox="1"/>
      </xdr:nvSpPr>
      <xdr:spPr>
        <a:xfrm>
          <a:off x="7594111" y="12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71938</xdr:rowOff>
    </xdr:from>
    <xdr:to>
      <xdr:col>10</xdr:col>
      <xdr:colOff>155575</xdr:colOff>
      <xdr:row>77</xdr:row>
      <xdr:rowOff>2088</xdr:rowOff>
    </xdr:to>
    <xdr:sp macro="" textlink="">
      <xdr:nvSpPr>
        <xdr:cNvPr id="427" name="円/楕円 426"/>
        <xdr:cNvSpPr/>
      </xdr:nvSpPr>
      <xdr:spPr>
        <a:xfrm>
          <a:off x="6921500" y="131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18615</xdr:rowOff>
    </xdr:from>
    <xdr:ext cx="534377" cy="259045"/>
    <xdr:sp macro="" textlink="">
      <xdr:nvSpPr>
        <xdr:cNvPr id="428" name="テキスト ボックス 427"/>
        <xdr:cNvSpPr txBox="1"/>
      </xdr:nvSpPr>
      <xdr:spPr>
        <a:xfrm>
          <a:off x="6705111" y="128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165044</xdr:rowOff>
    </xdr:from>
    <xdr:to>
      <xdr:col>15</xdr:col>
      <xdr:colOff>180975</xdr:colOff>
      <xdr:row>98</xdr:row>
      <xdr:rowOff>13813</xdr:rowOff>
    </xdr:to>
    <xdr:cxnSp macro="">
      <xdr:nvCxnSpPr>
        <xdr:cNvPr id="455" name="直線コネクタ 454"/>
        <xdr:cNvCxnSpPr/>
      </xdr:nvCxnSpPr>
      <xdr:spPr>
        <a:xfrm>
          <a:off x="9639300" y="16795694"/>
          <a:ext cx="838200" cy="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6960</xdr:rowOff>
    </xdr:from>
    <xdr:ext cx="534377" cy="259045"/>
    <xdr:sp macro="" textlink="">
      <xdr:nvSpPr>
        <xdr:cNvPr id="456" name="土木費平均値テキスト"/>
        <xdr:cNvSpPr txBox="1"/>
      </xdr:nvSpPr>
      <xdr:spPr>
        <a:xfrm>
          <a:off x="10528300" y="168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147352</xdr:rowOff>
    </xdr:from>
    <xdr:to>
      <xdr:col>14</xdr:col>
      <xdr:colOff>28575</xdr:colOff>
      <xdr:row>97</xdr:row>
      <xdr:rowOff>165044</xdr:rowOff>
    </xdr:to>
    <xdr:cxnSp macro="">
      <xdr:nvCxnSpPr>
        <xdr:cNvPr id="458" name="直線コネクタ 457"/>
        <xdr:cNvCxnSpPr/>
      </xdr:nvCxnSpPr>
      <xdr:spPr>
        <a:xfrm>
          <a:off x="8750300" y="16778002"/>
          <a:ext cx="889000" cy="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109495</xdr:rowOff>
    </xdr:from>
    <xdr:ext cx="534377" cy="259045"/>
    <xdr:sp macro="" textlink="">
      <xdr:nvSpPr>
        <xdr:cNvPr id="460" name="テキスト ボックス 459"/>
        <xdr:cNvSpPr txBox="1"/>
      </xdr:nvSpPr>
      <xdr:spPr>
        <a:xfrm>
          <a:off x="9372111" y="169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147352</xdr:rowOff>
    </xdr:from>
    <xdr:to>
      <xdr:col>12</xdr:col>
      <xdr:colOff>511175</xdr:colOff>
      <xdr:row>98</xdr:row>
      <xdr:rowOff>6674</xdr:rowOff>
    </xdr:to>
    <xdr:cxnSp macro="">
      <xdr:nvCxnSpPr>
        <xdr:cNvPr id="461" name="直線コネクタ 460"/>
        <xdr:cNvCxnSpPr/>
      </xdr:nvCxnSpPr>
      <xdr:spPr>
        <a:xfrm flipV="1">
          <a:off x="7861300" y="16778002"/>
          <a:ext cx="889000" cy="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111082</xdr:rowOff>
    </xdr:from>
    <xdr:ext cx="534377" cy="259045"/>
    <xdr:sp macro="" textlink="">
      <xdr:nvSpPr>
        <xdr:cNvPr id="463" name="テキスト ボックス 462"/>
        <xdr:cNvSpPr txBox="1"/>
      </xdr:nvSpPr>
      <xdr:spPr>
        <a:xfrm>
          <a:off x="8483111" y="169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6674</xdr:rowOff>
    </xdr:from>
    <xdr:to>
      <xdr:col>11</xdr:col>
      <xdr:colOff>307975</xdr:colOff>
      <xdr:row>98</xdr:row>
      <xdr:rowOff>15785</xdr:rowOff>
    </xdr:to>
    <xdr:cxnSp macro="">
      <xdr:nvCxnSpPr>
        <xdr:cNvPr id="464" name="直線コネクタ 463"/>
        <xdr:cNvCxnSpPr/>
      </xdr:nvCxnSpPr>
      <xdr:spPr>
        <a:xfrm flipV="1">
          <a:off x="6972300" y="16808774"/>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123536</xdr:rowOff>
    </xdr:from>
    <xdr:ext cx="534377" cy="259045"/>
    <xdr:sp macro="" textlink="">
      <xdr:nvSpPr>
        <xdr:cNvPr id="466" name="テキスト ボックス 465"/>
        <xdr:cNvSpPr txBox="1"/>
      </xdr:nvSpPr>
      <xdr:spPr>
        <a:xfrm>
          <a:off x="7594111" y="1692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125705</xdr:rowOff>
    </xdr:from>
    <xdr:ext cx="534377" cy="259045"/>
    <xdr:sp macro="" textlink="">
      <xdr:nvSpPr>
        <xdr:cNvPr id="468" name="テキスト ボックス 467"/>
        <xdr:cNvSpPr txBox="1"/>
      </xdr:nvSpPr>
      <xdr:spPr>
        <a:xfrm>
          <a:off x="6705111" y="16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134463</xdr:rowOff>
    </xdr:from>
    <xdr:to>
      <xdr:col>15</xdr:col>
      <xdr:colOff>231775</xdr:colOff>
      <xdr:row>98</xdr:row>
      <xdr:rowOff>64613</xdr:rowOff>
    </xdr:to>
    <xdr:sp macro="" textlink="">
      <xdr:nvSpPr>
        <xdr:cNvPr id="474" name="円/楕円 473"/>
        <xdr:cNvSpPr/>
      </xdr:nvSpPr>
      <xdr:spPr>
        <a:xfrm>
          <a:off x="10426700" y="16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93840</xdr:rowOff>
    </xdr:from>
    <xdr:ext cx="599010" cy="259045"/>
    <xdr:sp macro="" textlink="">
      <xdr:nvSpPr>
        <xdr:cNvPr id="475" name="土木費該当値テキスト"/>
        <xdr:cNvSpPr txBox="1"/>
      </xdr:nvSpPr>
      <xdr:spPr>
        <a:xfrm>
          <a:off x="10528300" y="1655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114244</xdr:rowOff>
    </xdr:from>
    <xdr:to>
      <xdr:col>14</xdr:col>
      <xdr:colOff>79375</xdr:colOff>
      <xdr:row>98</xdr:row>
      <xdr:rowOff>44394</xdr:rowOff>
    </xdr:to>
    <xdr:sp macro="" textlink="">
      <xdr:nvSpPr>
        <xdr:cNvPr id="476" name="円/楕円 475"/>
        <xdr:cNvSpPr/>
      </xdr:nvSpPr>
      <xdr:spPr>
        <a:xfrm>
          <a:off x="9588500" y="167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60921</xdr:rowOff>
    </xdr:from>
    <xdr:ext cx="599010" cy="259045"/>
    <xdr:sp macro="" textlink="">
      <xdr:nvSpPr>
        <xdr:cNvPr id="477" name="テキスト ボックス 476"/>
        <xdr:cNvSpPr txBox="1"/>
      </xdr:nvSpPr>
      <xdr:spPr>
        <a:xfrm>
          <a:off x="9339794" y="165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96552</xdr:rowOff>
    </xdr:from>
    <xdr:to>
      <xdr:col>12</xdr:col>
      <xdr:colOff>561975</xdr:colOff>
      <xdr:row>98</xdr:row>
      <xdr:rowOff>26702</xdr:rowOff>
    </xdr:to>
    <xdr:sp macro="" textlink="">
      <xdr:nvSpPr>
        <xdr:cNvPr id="478" name="円/楕円 477"/>
        <xdr:cNvSpPr/>
      </xdr:nvSpPr>
      <xdr:spPr>
        <a:xfrm>
          <a:off x="8699500" y="167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43229</xdr:rowOff>
    </xdr:from>
    <xdr:ext cx="599010" cy="259045"/>
    <xdr:sp macro="" textlink="">
      <xdr:nvSpPr>
        <xdr:cNvPr id="479" name="テキスト ボックス 478"/>
        <xdr:cNvSpPr txBox="1"/>
      </xdr:nvSpPr>
      <xdr:spPr>
        <a:xfrm>
          <a:off x="8450794" y="1650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179,131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127324</xdr:rowOff>
    </xdr:from>
    <xdr:to>
      <xdr:col>11</xdr:col>
      <xdr:colOff>358775</xdr:colOff>
      <xdr:row>98</xdr:row>
      <xdr:rowOff>57474</xdr:rowOff>
    </xdr:to>
    <xdr:sp macro="" textlink="">
      <xdr:nvSpPr>
        <xdr:cNvPr id="480" name="円/楕円 479"/>
        <xdr:cNvSpPr/>
      </xdr:nvSpPr>
      <xdr:spPr>
        <a:xfrm>
          <a:off x="7810500" y="167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74001</xdr:rowOff>
    </xdr:from>
    <xdr:ext cx="599010" cy="259045"/>
    <xdr:sp macro="" textlink="">
      <xdr:nvSpPr>
        <xdr:cNvPr id="481" name="テキスト ボックス 480"/>
        <xdr:cNvSpPr txBox="1"/>
      </xdr:nvSpPr>
      <xdr:spPr>
        <a:xfrm>
          <a:off x="7561794" y="1653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136435</xdr:rowOff>
    </xdr:from>
    <xdr:to>
      <xdr:col>10</xdr:col>
      <xdr:colOff>155575</xdr:colOff>
      <xdr:row>98</xdr:row>
      <xdr:rowOff>66585</xdr:rowOff>
    </xdr:to>
    <xdr:sp macro="" textlink="">
      <xdr:nvSpPr>
        <xdr:cNvPr id="482" name="円/楕円 481"/>
        <xdr:cNvSpPr/>
      </xdr:nvSpPr>
      <xdr:spPr>
        <a:xfrm>
          <a:off x="6921500" y="16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83112</xdr:rowOff>
    </xdr:from>
    <xdr:ext cx="599010" cy="259045"/>
    <xdr:sp macro="" textlink="">
      <xdr:nvSpPr>
        <xdr:cNvPr id="483" name="テキスト ボックス 482"/>
        <xdr:cNvSpPr txBox="1"/>
      </xdr:nvSpPr>
      <xdr:spPr>
        <a:xfrm>
          <a:off x="6672794" y="1654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107489</xdr:rowOff>
    </xdr:from>
    <xdr:to>
      <xdr:col>23</xdr:col>
      <xdr:colOff>517525</xdr:colOff>
      <xdr:row>37</xdr:row>
      <xdr:rowOff>126681</xdr:rowOff>
    </xdr:to>
    <xdr:cxnSp macro="">
      <xdr:nvCxnSpPr>
        <xdr:cNvPr id="514" name="直線コネクタ 513"/>
        <xdr:cNvCxnSpPr/>
      </xdr:nvCxnSpPr>
      <xdr:spPr>
        <a:xfrm flipV="1">
          <a:off x="15481300" y="6451139"/>
          <a:ext cx="838200" cy="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74658</xdr:rowOff>
    </xdr:from>
    <xdr:to>
      <xdr:col>22</xdr:col>
      <xdr:colOff>365125</xdr:colOff>
      <xdr:row>37</xdr:row>
      <xdr:rowOff>126681</xdr:rowOff>
    </xdr:to>
    <xdr:cxnSp macro="">
      <xdr:nvCxnSpPr>
        <xdr:cNvPr id="517" name="直線コネクタ 516"/>
        <xdr:cNvCxnSpPr/>
      </xdr:nvCxnSpPr>
      <xdr:spPr>
        <a:xfrm>
          <a:off x="14592300" y="6418308"/>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116437</xdr:rowOff>
    </xdr:from>
    <xdr:to>
      <xdr:col>21</xdr:col>
      <xdr:colOff>161925</xdr:colOff>
      <xdr:row>37</xdr:row>
      <xdr:rowOff>74658</xdr:rowOff>
    </xdr:to>
    <xdr:cxnSp macro="">
      <xdr:nvCxnSpPr>
        <xdr:cNvPr id="520" name="直線コネクタ 519"/>
        <xdr:cNvCxnSpPr/>
      </xdr:nvCxnSpPr>
      <xdr:spPr>
        <a:xfrm>
          <a:off x="13703300" y="6288637"/>
          <a:ext cx="889000" cy="1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116437</xdr:rowOff>
    </xdr:from>
    <xdr:to>
      <xdr:col>19</xdr:col>
      <xdr:colOff>644525</xdr:colOff>
      <xdr:row>37</xdr:row>
      <xdr:rowOff>121913</xdr:rowOff>
    </xdr:to>
    <xdr:cxnSp macro="">
      <xdr:nvCxnSpPr>
        <xdr:cNvPr id="523" name="直線コネクタ 522"/>
        <xdr:cNvCxnSpPr/>
      </xdr:nvCxnSpPr>
      <xdr:spPr>
        <a:xfrm flipV="1">
          <a:off x="12814300" y="6288637"/>
          <a:ext cx="889000" cy="17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5" name="テキスト ボックス 524"/>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22903</xdr:rowOff>
    </xdr:from>
    <xdr:ext cx="534377" cy="259045"/>
    <xdr:sp macro="" textlink="">
      <xdr:nvSpPr>
        <xdr:cNvPr id="527" name="テキスト ボックス 526"/>
        <xdr:cNvSpPr txBox="1"/>
      </xdr:nvSpPr>
      <xdr:spPr>
        <a:xfrm>
          <a:off x="12547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56689</xdr:rowOff>
    </xdr:from>
    <xdr:to>
      <xdr:col>23</xdr:col>
      <xdr:colOff>568325</xdr:colOff>
      <xdr:row>37</xdr:row>
      <xdr:rowOff>158289</xdr:rowOff>
    </xdr:to>
    <xdr:sp macro="" textlink="">
      <xdr:nvSpPr>
        <xdr:cNvPr id="533" name="円/楕円 532"/>
        <xdr:cNvSpPr/>
      </xdr:nvSpPr>
      <xdr:spPr>
        <a:xfrm>
          <a:off x="16268700" y="64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35116</xdr:rowOff>
    </xdr:from>
    <xdr:ext cx="534377" cy="259045"/>
    <xdr:sp macro="" textlink="">
      <xdr:nvSpPr>
        <xdr:cNvPr id="534" name="消防費該当値テキスト"/>
        <xdr:cNvSpPr txBox="1"/>
      </xdr:nvSpPr>
      <xdr:spPr>
        <a:xfrm>
          <a:off x="16370300" y="637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75881</xdr:rowOff>
    </xdr:from>
    <xdr:to>
      <xdr:col>22</xdr:col>
      <xdr:colOff>415925</xdr:colOff>
      <xdr:row>38</xdr:row>
      <xdr:rowOff>6031</xdr:rowOff>
    </xdr:to>
    <xdr:sp macro="" textlink="">
      <xdr:nvSpPr>
        <xdr:cNvPr id="535" name="円/楕円 534"/>
        <xdr:cNvSpPr/>
      </xdr:nvSpPr>
      <xdr:spPr>
        <a:xfrm>
          <a:off x="15430500" y="64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168608</xdr:rowOff>
    </xdr:from>
    <xdr:ext cx="534377" cy="259045"/>
    <xdr:sp macro="" textlink="">
      <xdr:nvSpPr>
        <xdr:cNvPr id="536" name="テキスト ボックス 535"/>
        <xdr:cNvSpPr txBox="1"/>
      </xdr:nvSpPr>
      <xdr:spPr>
        <a:xfrm>
          <a:off x="15214111" y="65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23858</xdr:rowOff>
    </xdr:from>
    <xdr:to>
      <xdr:col>21</xdr:col>
      <xdr:colOff>212725</xdr:colOff>
      <xdr:row>37</xdr:row>
      <xdr:rowOff>125458</xdr:rowOff>
    </xdr:to>
    <xdr:sp macro="" textlink="">
      <xdr:nvSpPr>
        <xdr:cNvPr id="537" name="円/楕円 536"/>
        <xdr:cNvSpPr/>
      </xdr:nvSpPr>
      <xdr:spPr>
        <a:xfrm>
          <a:off x="14541500" y="63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116585</xdr:rowOff>
    </xdr:from>
    <xdr:ext cx="534377" cy="259045"/>
    <xdr:sp macro="" textlink="">
      <xdr:nvSpPr>
        <xdr:cNvPr id="538" name="テキスト ボックス 537"/>
        <xdr:cNvSpPr txBox="1"/>
      </xdr:nvSpPr>
      <xdr:spPr>
        <a:xfrm>
          <a:off x="14325111" y="64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65637</xdr:rowOff>
    </xdr:from>
    <xdr:to>
      <xdr:col>20</xdr:col>
      <xdr:colOff>9525</xdr:colOff>
      <xdr:row>36</xdr:row>
      <xdr:rowOff>167237</xdr:rowOff>
    </xdr:to>
    <xdr:sp macro="" textlink="">
      <xdr:nvSpPr>
        <xdr:cNvPr id="539" name="円/楕円 538"/>
        <xdr:cNvSpPr/>
      </xdr:nvSpPr>
      <xdr:spPr>
        <a:xfrm>
          <a:off x="13652500" y="62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12314</xdr:rowOff>
    </xdr:from>
    <xdr:ext cx="534377" cy="259045"/>
    <xdr:sp macro="" textlink="">
      <xdr:nvSpPr>
        <xdr:cNvPr id="540" name="テキスト ボックス 539"/>
        <xdr:cNvSpPr txBox="1"/>
      </xdr:nvSpPr>
      <xdr:spPr>
        <a:xfrm>
          <a:off x="13436111" y="60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71113</xdr:rowOff>
    </xdr:from>
    <xdr:to>
      <xdr:col>18</xdr:col>
      <xdr:colOff>492125</xdr:colOff>
      <xdr:row>38</xdr:row>
      <xdr:rowOff>1263</xdr:rowOff>
    </xdr:to>
    <xdr:sp macro="" textlink="">
      <xdr:nvSpPr>
        <xdr:cNvPr id="541" name="円/楕円 540"/>
        <xdr:cNvSpPr/>
      </xdr:nvSpPr>
      <xdr:spPr>
        <a:xfrm>
          <a:off x="12763500" y="64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17790</xdr:rowOff>
    </xdr:from>
    <xdr:ext cx="534377" cy="259045"/>
    <xdr:sp macro="" textlink="">
      <xdr:nvSpPr>
        <xdr:cNvPr id="542" name="テキスト ボックス 541"/>
        <xdr:cNvSpPr txBox="1"/>
      </xdr:nvSpPr>
      <xdr:spPr>
        <a:xfrm>
          <a:off x="12547111" y="61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162475</xdr:rowOff>
    </xdr:from>
    <xdr:to>
      <xdr:col>23</xdr:col>
      <xdr:colOff>517525</xdr:colOff>
      <xdr:row>57</xdr:row>
      <xdr:rowOff>96824</xdr:rowOff>
    </xdr:to>
    <xdr:cxnSp macro="">
      <xdr:nvCxnSpPr>
        <xdr:cNvPr id="576" name="直線コネクタ 575"/>
        <xdr:cNvCxnSpPr/>
      </xdr:nvCxnSpPr>
      <xdr:spPr>
        <a:xfrm flipV="1">
          <a:off x="15481300" y="9592225"/>
          <a:ext cx="838200" cy="27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168975</xdr:rowOff>
    </xdr:from>
    <xdr:to>
      <xdr:col>22</xdr:col>
      <xdr:colOff>365125</xdr:colOff>
      <xdr:row>57</xdr:row>
      <xdr:rowOff>96824</xdr:rowOff>
    </xdr:to>
    <xdr:cxnSp macro="">
      <xdr:nvCxnSpPr>
        <xdr:cNvPr id="579" name="直線コネクタ 578"/>
        <xdr:cNvCxnSpPr/>
      </xdr:nvCxnSpPr>
      <xdr:spPr>
        <a:xfrm>
          <a:off x="14592300" y="9770175"/>
          <a:ext cx="889000" cy="9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165018</xdr:rowOff>
    </xdr:from>
    <xdr:to>
      <xdr:col>21</xdr:col>
      <xdr:colOff>161925</xdr:colOff>
      <xdr:row>56</xdr:row>
      <xdr:rowOff>168975</xdr:rowOff>
    </xdr:to>
    <xdr:cxnSp macro="">
      <xdr:nvCxnSpPr>
        <xdr:cNvPr id="582" name="直線コネクタ 581"/>
        <xdr:cNvCxnSpPr/>
      </xdr:nvCxnSpPr>
      <xdr:spPr>
        <a:xfrm>
          <a:off x="13703300" y="9594768"/>
          <a:ext cx="889000" cy="1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38316</xdr:rowOff>
    </xdr:from>
    <xdr:to>
      <xdr:col>19</xdr:col>
      <xdr:colOff>644525</xdr:colOff>
      <xdr:row>55</xdr:row>
      <xdr:rowOff>165018</xdr:rowOff>
    </xdr:to>
    <xdr:cxnSp macro="">
      <xdr:nvCxnSpPr>
        <xdr:cNvPr id="585" name="直線コネクタ 584"/>
        <xdr:cNvCxnSpPr/>
      </xdr:nvCxnSpPr>
      <xdr:spPr>
        <a:xfrm>
          <a:off x="12814300" y="9468066"/>
          <a:ext cx="889000" cy="1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9" name="テキスト ボックス 588"/>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111675</xdr:rowOff>
    </xdr:from>
    <xdr:to>
      <xdr:col>23</xdr:col>
      <xdr:colOff>568325</xdr:colOff>
      <xdr:row>56</xdr:row>
      <xdr:rowOff>41825</xdr:rowOff>
    </xdr:to>
    <xdr:sp macro="" textlink="">
      <xdr:nvSpPr>
        <xdr:cNvPr id="595" name="円/楕円 594"/>
        <xdr:cNvSpPr/>
      </xdr:nvSpPr>
      <xdr:spPr>
        <a:xfrm>
          <a:off x="16268700" y="95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134552</xdr:rowOff>
    </xdr:from>
    <xdr:ext cx="534377" cy="259045"/>
    <xdr:sp macro="" textlink="">
      <xdr:nvSpPr>
        <xdr:cNvPr id="596" name="教育費該当値テキスト"/>
        <xdr:cNvSpPr txBox="1"/>
      </xdr:nvSpPr>
      <xdr:spPr>
        <a:xfrm>
          <a:off x="16370300" y="93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46024</xdr:rowOff>
    </xdr:from>
    <xdr:to>
      <xdr:col>22</xdr:col>
      <xdr:colOff>415925</xdr:colOff>
      <xdr:row>57</xdr:row>
      <xdr:rowOff>147624</xdr:rowOff>
    </xdr:to>
    <xdr:sp macro="" textlink="">
      <xdr:nvSpPr>
        <xdr:cNvPr id="597" name="円/楕円 596"/>
        <xdr:cNvSpPr/>
      </xdr:nvSpPr>
      <xdr:spPr>
        <a:xfrm>
          <a:off x="15430500" y="98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138751</xdr:rowOff>
    </xdr:from>
    <xdr:ext cx="534377" cy="259045"/>
    <xdr:sp macro="" textlink="">
      <xdr:nvSpPr>
        <xdr:cNvPr id="598" name="テキスト ボックス 597"/>
        <xdr:cNvSpPr txBox="1"/>
      </xdr:nvSpPr>
      <xdr:spPr>
        <a:xfrm>
          <a:off x="15214111" y="99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118175</xdr:rowOff>
    </xdr:from>
    <xdr:to>
      <xdr:col>21</xdr:col>
      <xdr:colOff>212725</xdr:colOff>
      <xdr:row>57</xdr:row>
      <xdr:rowOff>48325</xdr:rowOff>
    </xdr:to>
    <xdr:sp macro="" textlink="">
      <xdr:nvSpPr>
        <xdr:cNvPr id="599" name="円/楕円 598"/>
        <xdr:cNvSpPr/>
      </xdr:nvSpPr>
      <xdr:spPr>
        <a:xfrm>
          <a:off x="14541500" y="97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39452</xdr:rowOff>
    </xdr:from>
    <xdr:ext cx="534377" cy="259045"/>
    <xdr:sp macro="" textlink="">
      <xdr:nvSpPr>
        <xdr:cNvPr id="600" name="テキスト ボックス 599"/>
        <xdr:cNvSpPr txBox="1"/>
      </xdr:nvSpPr>
      <xdr:spPr>
        <a:xfrm>
          <a:off x="14325111" y="98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114218</xdr:rowOff>
    </xdr:from>
    <xdr:to>
      <xdr:col>20</xdr:col>
      <xdr:colOff>9525</xdr:colOff>
      <xdr:row>56</xdr:row>
      <xdr:rowOff>44368</xdr:rowOff>
    </xdr:to>
    <xdr:sp macro="" textlink="">
      <xdr:nvSpPr>
        <xdr:cNvPr id="601" name="円/楕円 600"/>
        <xdr:cNvSpPr/>
      </xdr:nvSpPr>
      <xdr:spPr>
        <a:xfrm>
          <a:off x="13652500" y="95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35495</xdr:rowOff>
    </xdr:from>
    <xdr:ext cx="534377" cy="259045"/>
    <xdr:sp macro="" textlink="">
      <xdr:nvSpPr>
        <xdr:cNvPr id="602" name="テキスト ボックス 601"/>
        <xdr:cNvSpPr txBox="1"/>
      </xdr:nvSpPr>
      <xdr:spPr>
        <a:xfrm>
          <a:off x="13436111" y="963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158966</xdr:rowOff>
    </xdr:from>
    <xdr:to>
      <xdr:col>18</xdr:col>
      <xdr:colOff>492125</xdr:colOff>
      <xdr:row>55</xdr:row>
      <xdr:rowOff>89116</xdr:rowOff>
    </xdr:to>
    <xdr:sp macro="" textlink="">
      <xdr:nvSpPr>
        <xdr:cNvPr id="603" name="円/楕円 602"/>
        <xdr:cNvSpPr/>
      </xdr:nvSpPr>
      <xdr:spPr>
        <a:xfrm>
          <a:off x="12763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105643</xdr:rowOff>
    </xdr:from>
    <xdr:ext cx="534377" cy="259045"/>
    <xdr:sp macro="" textlink="">
      <xdr:nvSpPr>
        <xdr:cNvPr id="604" name="テキスト ボックス 603"/>
        <xdr:cNvSpPr txBox="1"/>
      </xdr:nvSpPr>
      <xdr:spPr>
        <a:xfrm>
          <a:off x="12547111" y="91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16328</xdr:rowOff>
    </xdr:from>
    <xdr:to>
      <xdr:col>23</xdr:col>
      <xdr:colOff>517525</xdr:colOff>
      <xdr:row>79</xdr:row>
      <xdr:rowOff>16610</xdr:rowOff>
    </xdr:to>
    <xdr:cxnSp macro="">
      <xdr:nvCxnSpPr>
        <xdr:cNvPr id="633" name="直線コネクタ 632"/>
        <xdr:cNvCxnSpPr/>
      </xdr:nvCxnSpPr>
      <xdr:spPr>
        <a:xfrm flipV="1">
          <a:off x="15481300" y="13560878"/>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4"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147149</xdr:rowOff>
    </xdr:from>
    <xdr:to>
      <xdr:col>22</xdr:col>
      <xdr:colOff>365125</xdr:colOff>
      <xdr:row>79</xdr:row>
      <xdr:rowOff>16610</xdr:rowOff>
    </xdr:to>
    <xdr:cxnSp macro="">
      <xdr:nvCxnSpPr>
        <xdr:cNvPr id="636" name="直線コネクタ 635"/>
        <xdr:cNvCxnSpPr/>
      </xdr:nvCxnSpPr>
      <xdr:spPr>
        <a:xfrm>
          <a:off x="14592300" y="13520249"/>
          <a:ext cx="889000" cy="4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147149</xdr:rowOff>
    </xdr:from>
    <xdr:to>
      <xdr:col>21</xdr:col>
      <xdr:colOff>161925</xdr:colOff>
      <xdr:row>78</xdr:row>
      <xdr:rowOff>152848</xdr:rowOff>
    </xdr:to>
    <xdr:cxnSp macro="">
      <xdr:nvCxnSpPr>
        <xdr:cNvPr id="639" name="直線コネクタ 638"/>
        <xdr:cNvCxnSpPr/>
      </xdr:nvCxnSpPr>
      <xdr:spPr>
        <a:xfrm flipV="1">
          <a:off x="13703300" y="13520249"/>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33354</xdr:rowOff>
    </xdr:from>
    <xdr:ext cx="534377" cy="259045"/>
    <xdr:sp macro="" textlink="">
      <xdr:nvSpPr>
        <xdr:cNvPr id="641" name="テキスト ボックス 640"/>
        <xdr:cNvSpPr txBox="1"/>
      </xdr:nvSpPr>
      <xdr:spPr>
        <a:xfrm>
          <a:off x="14325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152848</xdr:rowOff>
    </xdr:from>
    <xdr:to>
      <xdr:col>19</xdr:col>
      <xdr:colOff>644525</xdr:colOff>
      <xdr:row>79</xdr:row>
      <xdr:rowOff>7155</xdr:rowOff>
    </xdr:to>
    <xdr:cxnSp macro="">
      <xdr:nvCxnSpPr>
        <xdr:cNvPr id="642" name="直線コネクタ 641"/>
        <xdr:cNvCxnSpPr/>
      </xdr:nvCxnSpPr>
      <xdr:spPr>
        <a:xfrm flipV="1">
          <a:off x="12814300" y="13525948"/>
          <a:ext cx="8890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136978</xdr:rowOff>
    </xdr:from>
    <xdr:to>
      <xdr:col>23</xdr:col>
      <xdr:colOff>568325</xdr:colOff>
      <xdr:row>79</xdr:row>
      <xdr:rowOff>67128</xdr:rowOff>
    </xdr:to>
    <xdr:sp macro="" textlink="">
      <xdr:nvSpPr>
        <xdr:cNvPr id="652" name="円/楕円 651"/>
        <xdr:cNvSpPr/>
      </xdr:nvSpPr>
      <xdr:spPr>
        <a:xfrm>
          <a:off x="16268700" y="13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96355</xdr:rowOff>
    </xdr:from>
    <xdr:ext cx="469744" cy="259045"/>
    <xdr:sp macro="" textlink="">
      <xdr:nvSpPr>
        <xdr:cNvPr id="653" name="災害復旧費該当値テキスト"/>
        <xdr:cNvSpPr txBox="1"/>
      </xdr:nvSpPr>
      <xdr:spPr>
        <a:xfrm>
          <a:off x="16370300" y="1329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137260</xdr:rowOff>
    </xdr:from>
    <xdr:to>
      <xdr:col>22</xdr:col>
      <xdr:colOff>415925</xdr:colOff>
      <xdr:row>79</xdr:row>
      <xdr:rowOff>67410</xdr:rowOff>
    </xdr:to>
    <xdr:sp macro="" textlink="">
      <xdr:nvSpPr>
        <xdr:cNvPr id="654" name="円/楕円 653"/>
        <xdr:cNvSpPr/>
      </xdr:nvSpPr>
      <xdr:spPr>
        <a:xfrm>
          <a:off x="15430500" y="135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58537</xdr:rowOff>
    </xdr:from>
    <xdr:ext cx="469744" cy="259045"/>
    <xdr:sp macro="" textlink="">
      <xdr:nvSpPr>
        <xdr:cNvPr id="655" name="テキスト ボックス 654"/>
        <xdr:cNvSpPr txBox="1"/>
      </xdr:nvSpPr>
      <xdr:spPr>
        <a:xfrm>
          <a:off x="15246427" y="1360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96349</xdr:rowOff>
    </xdr:from>
    <xdr:to>
      <xdr:col>21</xdr:col>
      <xdr:colOff>212725</xdr:colOff>
      <xdr:row>79</xdr:row>
      <xdr:rowOff>26499</xdr:rowOff>
    </xdr:to>
    <xdr:sp macro="" textlink="">
      <xdr:nvSpPr>
        <xdr:cNvPr id="656" name="円/楕円 655"/>
        <xdr:cNvSpPr/>
      </xdr:nvSpPr>
      <xdr:spPr>
        <a:xfrm>
          <a:off x="14541500" y="134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43026</xdr:rowOff>
    </xdr:from>
    <xdr:ext cx="534377" cy="259045"/>
    <xdr:sp macro="" textlink="">
      <xdr:nvSpPr>
        <xdr:cNvPr id="657" name="テキスト ボックス 656"/>
        <xdr:cNvSpPr txBox="1"/>
      </xdr:nvSpPr>
      <xdr:spPr>
        <a:xfrm>
          <a:off x="14325111" y="132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102048</xdr:rowOff>
    </xdr:from>
    <xdr:to>
      <xdr:col>20</xdr:col>
      <xdr:colOff>9525</xdr:colOff>
      <xdr:row>79</xdr:row>
      <xdr:rowOff>32198</xdr:rowOff>
    </xdr:to>
    <xdr:sp macro="" textlink="">
      <xdr:nvSpPr>
        <xdr:cNvPr id="658" name="円/楕円 657"/>
        <xdr:cNvSpPr/>
      </xdr:nvSpPr>
      <xdr:spPr>
        <a:xfrm>
          <a:off x="13652500" y="134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23325</xdr:rowOff>
    </xdr:from>
    <xdr:ext cx="534377" cy="259045"/>
    <xdr:sp macro="" textlink="">
      <xdr:nvSpPr>
        <xdr:cNvPr id="659" name="テキスト ボックス 658"/>
        <xdr:cNvSpPr txBox="1"/>
      </xdr:nvSpPr>
      <xdr:spPr>
        <a:xfrm>
          <a:off x="13436111" y="135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127805</xdr:rowOff>
    </xdr:from>
    <xdr:to>
      <xdr:col>18</xdr:col>
      <xdr:colOff>492125</xdr:colOff>
      <xdr:row>79</xdr:row>
      <xdr:rowOff>57955</xdr:rowOff>
    </xdr:to>
    <xdr:sp macro="" textlink="">
      <xdr:nvSpPr>
        <xdr:cNvPr id="660" name="円/楕円 659"/>
        <xdr:cNvSpPr/>
      </xdr:nvSpPr>
      <xdr:spPr>
        <a:xfrm>
          <a:off x="12763500" y="135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49082</xdr:rowOff>
    </xdr:from>
    <xdr:ext cx="469744" cy="259045"/>
    <xdr:sp macro="" textlink="">
      <xdr:nvSpPr>
        <xdr:cNvPr id="661" name="テキスト ボックス 660"/>
        <xdr:cNvSpPr txBox="1"/>
      </xdr:nvSpPr>
      <xdr:spPr>
        <a:xfrm>
          <a:off x="12579427" y="1359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69278</xdr:rowOff>
    </xdr:from>
    <xdr:to>
      <xdr:col>23</xdr:col>
      <xdr:colOff>517525</xdr:colOff>
      <xdr:row>92</xdr:row>
      <xdr:rowOff>75290</xdr:rowOff>
    </xdr:to>
    <xdr:cxnSp macro="">
      <xdr:nvCxnSpPr>
        <xdr:cNvPr id="688" name="直線コネクタ 687"/>
        <xdr:cNvCxnSpPr/>
      </xdr:nvCxnSpPr>
      <xdr:spPr>
        <a:xfrm flipV="1">
          <a:off x="15481300" y="15842678"/>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9"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75290</xdr:rowOff>
    </xdr:from>
    <xdr:to>
      <xdr:col>22</xdr:col>
      <xdr:colOff>365125</xdr:colOff>
      <xdr:row>92</xdr:row>
      <xdr:rowOff>87424</xdr:rowOff>
    </xdr:to>
    <xdr:cxnSp macro="">
      <xdr:nvCxnSpPr>
        <xdr:cNvPr id="691" name="直線コネクタ 690"/>
        <xdr:cNvCxnSpPr/>
      </xdr:nvCxnSpPr>
      <xdr:spPr>
        <a:xfrm flipV="1">
          <a:off x="14592300" y="15848690"/>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3" name="テキスト ボックス 692"/>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80021</xdr:rowOff>
    </xdr:from>
    <xdr:to>
      <xdr:col>21</xdr:col>
      <xdr:colOff>161925</xdr:colOff>
      <xdr:row>92</xdr:row>
      <xdr:rowOff>87424</xdr:rowOff>
    </xdr:to>
    <xdr:cxnSp macro="">
      <xdr:nvCxnSpPr>
        <xdr:cNvPr id="694" name="直線コネクタ 693"/>
        <xdr:cNvCxnSpPr/>
      </xdr:nvCxnSpPr>
      <xdr:spPr>
        <a:xfrm>
          <a:off x="13703300" y="15853421"/>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6" name="テキスト ボックス 695"/>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51812</xdr:rowOff>
    </xdr:from>
    <xdr:to>
      <xdr:col>19</xdr:col>
      <xdr:colOff>644525</xdr:colOff>
      <xdr:row>92</xdr:row>
      <xdr:rowOff>80021</xdr:rowOff>
    </xdr:to>
    <xdr:cxnSp macro="">
      <xdr:nvCxnSpPr>
        <xdr:cNvPr id="697" name="直線コネクタ 696"/>
        <xdr:cNvCxnSpPr/>
      </xdr:nvCxnSpPr>
      <xdr:spPr>
        <a:xfrm>
          <a:off x="12814300" y="15825212"/>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9" name="テキスト ボックス 698"/>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701" name="テキスト ボックス 700"/>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18478</xdr:rowOff>
    </xdr:from>
    <xdr:to>
      <xdr:col>23</xdr:col>
      <xdr:colOff>568325</xdr:colOff>
      <xdr:row>92</xdr:row>
      <xdr:rowOff>120078</xdr:rowOff>
    </xdr:to>
    <xdr:sp macro="" textlink="">
      <xdr:nvSpPr>
        <xdr:cNvPr id="707" name="円/楕円 706"/>
        <xdr:cNvSpPr/>
      </xdr:nvSpPr>
      <xdr:spPr>
        <a:xfrm>
          <a:off x="16268700" y="15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142955</xdr:rowOff>
    </xdr:from>
    <xdr:ext cx="599010" cy="259045"/>
    <xdr:sp macro="" textlink="">
      <xdr:nvSpPr>
        <xdr:cNvPr id="708" name="公債費該当値テキスト"/>
        <xdr:cNvSpPr txBox="1"/>
      </xdr:nvSpPr>
      <xdr:spPr>
        <a:xfrm>
          <a:off x="16370300" y="1574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240,403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24490</xdr:rowOff>
    </xdr:from>
    <xdr:to>
      <xdr:col>22</xdr:col>
      <xdr:colOff>415925</xdr:colOff>
      <xdr:row>92</xdr:row>
      <xdr:rowOff>126090</xdr:rowOff>
    </xdr:to>
    <xdr:sp macro="" textlink="">
      <xdr:nvSpPr>
        <xdr:cNvPr id="709" name="円/楕円 708"/>
        <xdr:cNvSpPr/>
      </xdr:nvSpPr>
      <xdr:spPr>
        <a:xfrm>
          <a:off x="15430500" y="15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142617</xdr:rowOff>
    </xdr:from>
    <xdr:ext cx="599010" cy="259045"/>
    <xdr:sp macro="" textlink="">
      <xdr:nvSpPr>
        <xdr:cNvPr id="710" name="テキスト ボックス 709"/>
        <xdr:cNvSpPr txBox="1"/>
      </xdr:nvSpPr>
      <xdr:spPr>
        <a:xfrm>
          <a:off x="15181794" y="1557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239,088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36624</xdr:rowOff>
    </xdr:from>
    <xdr:to>
      <xdr:col>21</xdr:col>
      <xdr:colOff>212725</xdr:colOff>
      <xdr:row>92</xdr:row>
      <xdr:rowOff>138224</xdr:rowOff>
    </xdr:to>
    <xdr:sp macro="" textlink="">
      <xdr:nvSpPr>
        <xdr:cNvPr id="711" name="円/楕円 710"/>
        <xdr:cNvSpPr/>
      </xdr:nvSpPr>
      <xdr:spPr>
        <a:xfrm>
          <a:off x="14541500" y="15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154751</xdr:rowOff>
    </xdr:from>
    <xdr:ext cx="599010" cy="259045"/>
    <xdr:sp macro="" textlink="">
      <xdr:nvSpPr>
        <xdr:cNvPr id="712" name="テキスト ボックス 711"/>
        <xdr:cNvSpPr txBox="1"/>
      </xdr:nvSpPr>
      <xdr:spPr>
        <a:xfrm>
          <a:off x="14292794" y="155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236,434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29221</xdr:rowOff>
    </xdr:from>
    <xdr:to>
      <xdr:col>20</xdr:col>
      <xdr:colOff>9525</xdr:colOff>
      <xdr:row>92</xdr:row>
      <xdr:rowOff>130821</xdr:rowOff>
    </xdr:to>
    <xdr:sp macro="" textlink="">
      <xdr:nvSpPr>
        <xdr:cNvPr id="713" name="円/楕円 712"/>
        <xdr:cNvSpPr/>
      </xdr:nvSpPr>
      <xdr:spPr>
        <a:xfrm>
          <a:off x="13652500" y="158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147348</xdr:rowOff>
    </xdr:from>
    <xdr:ext cx="599010" cy="259045"/>
    <xdr:sp macro="" textlink="">
      <xdr:nvSpPr>
        <xdr:cNvPr id="714" name="テキスト ボックス 713"/>
        <xdr:cNvSpPr txBox="1"/>
      </xdr:nvSpPr>
      <xdr:spPr>
        <a:xfrm>
          <a:off x="13403794" y="1557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238,053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1012</xdr:rowOff>
    </xdr:from>
    <xdr:to>
      <xdr:col>18</xdr:col>
      <xdr:colOff>492125</xdr:colOff>
      <xdr:row>92</xdr:row>
      <xdr:rowOff>102612</xdr:rowOff>
    </xdr:to>
    <xdr:sp macro="" textlink="">
      <xdr:nvSpPr>
        <xdr:cNvPr id="715" name="円/楕円 714"/>
        <xdr:cNvSpPr/>
      </xdr:nvSpPr>
      <xdr:spPr>
        <a:xfrm>
          <a:off x="12763500" y="157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119139</xdr:rowOff>
    </xdr:from>
    <xdr:ext cx="599010" cy="259045"/>
    <xdr:sp macro="" textlink="">
      <xdr:nvSpPr>
        <xdr:cNvPr id="716" name="テキスト ボックス 715"/>
        <xdr:cNvSpPr txBox="1"/>
      </xdr:nvSpPr>
      <xdr:spPr>
        <a:xfrm>
          <a:off x="12514794" y="1554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161646</xdr:rowOff>
    </xdr:from>
    <xdr:to>
      <xdr:col>32</xdr:col>
      <xdr:colOff>187325</xdr:colOff>
      <xdr:row>32</xdr:row>
      <xdr:rowOff>15113</xdr:rowOff>
    </xdr:to>
    <xdr:cxnSp macro="">
      <xdr:nvCxnSpPr>
        <xdr:cNvPr id="743" name="直線コネクタ 742"/>
        <xdr:cNvCxnSpPr/>
      </xdr:nvCxnSpPr>
      <xdr:spPr>
        <a:xfrm flipV="1">
          <a:off x="21323300" y="5476596"/>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27550</xdr:rowOff>
    </xdr:from>
    <xdr:ext cx="378565" cy="259045"/>
    <xdr:sp macro="" textlink="">
      <xdr:nvSpPr>
        <xdr:cNvPr id="744" name="諸支出金平均値テキスト"/>
        <xdr:cNvSpPr txBox="1"/>
      </xdr:nvSpPr>
      <xdr:spPr>
        <a:xfrm>
          <a:off x="22212300" y="6542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15113</xdr:rowOff>
    </xdr:from>
    <xdr:to>
      <xdr:col>31</xdr:col>
      <xdr:colOff>34925</xdr:colOff>
      <xdr:row>34</xdr:row>
      <xdr:rowOff>17856</xdr:rowOff>
    </xdr:to>
    <xdr:cxnSp macro="">
      <xdr:nvCxnSpPr>
        <xdr:cNvPr id="746" name="直線コネクタ 745"/>
        <xdr:cNvCxnSpPr/>
      </xdr:nvCxnSpPr>
      <xdr:spPr>
        <a:xfrm flipV="1">
          <a:off x="20434300" y="5501513"/>
          <a:ext cx="889000" cy="3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147794</xdr:rowOff>
    </xdr:from>
    <xdr:ext cx="378565" cy="259045"/>
    <xdr:sp macro="" textlink="">
      <xdr:nvSpPr>
        <xdr:cNvPr id="748" name="テキスト ボックス 747"/>
        <xdr:cNvSpPr txBox="1"/>
      </xdr:nvSpPr>
      <xdr:spPr>
        <a:xfrm>
          <a:off x="21134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17856</xdr:rowOff>
    </xdr:from>
    <xdr:to>
      <xdr:col>29</xdr:col>
      <xdr:colOff>517525</xdr:colOff>
      <xdr:row>34</xdr:row>
      <xdr:rowOff>23800</xdr:rowOff>
    </xdr:to>
    <xdr:cxnSp macro="">
      <xdr:nvCxnSpPr>
        <xdr:cNvPr id="749" name="直線コネクタ 748"/>
        <xdr:cNvCxnSpPr/>
      </xdr:nvCxnSpPr>
      <xdr:spPr>
        <a:xfrm flipV="1">
          <a:off x="19545300" y="58471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146194</xdr:rowOff>
    </xdr:from>
    <xdr:ext cx="378565" cy="259045"/>
    <xdr:sp macro="" textlink="">
      <xdr:nvSpPr>
        <xdr:cNvPr id="751" name="テキスト ボックス 750"/>
        <xdr:cNvSpPr txBox="1"/>
      </xdr:nvSpPr>
      <xdr:spPr>
        <a:xfrm>
          <a:off x="20245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23800</xdr:rowOff>
    </xdr:from>
    <xdr:to>
      <xdr:col>28</xdr:col>
      <xdr:colOff>314325</xdr:colOff>
      <xdr:row>36</xdr:row>
      <xdr:rowOff>6198</xdr:rowOff>
    </xdr:to>
    <xdr:cxnSp macro="">
      <xdr:nvCxnSpPr>
        <xdr:cNvPr id="752" name="直線コネクタ 751"/>
        <xdr:cNvCxnSpPr/>
      </xdr:nvCxnSpPr>
      <xdr:spPr>
        <a:xfrm flipV="1">
          <a:off x="18656300" y="5853100"/>
          <a:ext cx="889000" cy="3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159453</xdr:rowOff>
    </xdr:from>
    <xdr:ext cx="313932" cy="259045"/>
    <xdr:sp macro="" textlink="">
      <xdr:nvSpPr>
        <xdr:cNvPr id="754" name="テキスト ボックス 753"/>
        <xdr:cNvSpPr txBox="1"/>
      </xdr:nvSpPr>
      <xdr:spPr>
        <a:xfrm>
          <a:off x="19388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121505</xdr:rowOff>
    </xdr:from>
    <xdr:ext cx="378565" cy="259045"/>
    <xdr:sp macro="" textlink="">
      <xdr:nvSpPr>
        <xdr:cNvPr id="756" name="テキスト ボックス 755"/>
        <xdr:cNvSpPr txBox="1"/>
      </xdr:nvSpPr>
      <xdr:spPr>
        <a:xfrm>
          <a:off x="18467017" y="66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110846</xdr:rowOff>
    </xdr:from>
    <xdr:to>
      <xdr:col>32</xdr:col>
      <xdr:colOff>238125</xdr:colOff>
      <xdr:row>32</xdr:row>
      <xdr:rowOff>40996</xdr:rowOff>
    </xdr:to>
    <xdr:sp macro="" textlink="">
      <xdr:nvSpPr>
        <xdr:cNvPr id="762" name="円/楕円 761"/>
        <xdr:cNvSpPr/>
      </xdr:nvSpPr>
      <xdr:spPr>
        <a:xfrm>
          <a:off x="221107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63873</xdr:rowOff>
    </xdr:from>
    <xdr:ext cx="469744" cy="259045"/>
    <xdr:sp macro="" textlink="">
      <xdr:nvSpPr>
        <xdr:cNvPr id="763" name="諸支出金該当値テキスト"/>
        <xdr:cNvSpPr txBox="1"/>
      </xdr:nvSpPr>
      <xdr:spPr>
        <a:xfrm>
          <a:off x="22212300" y="53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135763</xdr:rowOff>
    </xdr:from>
    <xdr:to>
      <xdr:col>31</xdr:col>
      <xdr:colOff>85725</xdr:colOff>
      <xdr:row>32</xdr:row>
      <xdr:rowOff>65913</xdr:rowOff>
    </xdr:to>
    <xdr:sp macro="" textlink="">
      <xdr:nvSpPr>
        <xdr:cNvPr id="764" name="円/楕円 763"/>
        <xdr:cNvSpPr/>
      </xdr:nvSpPr>
      <xdr:spPr>
        <a:xfrm>
          <a:off x="21272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82440</xdr:rowOff>
    </xdr:from>
    <xdr:ext cx="469744" cy="259045"/>
    <xdr:sp macro="" textlink="">
      <xdr:nvSpPr>
        <xdr:cNvPr id="765" name="テキスト ボックス 764"/>
        <xdr:cNvSpPr txBox="1"/>
      </xdr:nvSpPr>
      <xdr:spPr>
        <a:xfrm>
          <a:off x="21088427"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138506</xdr:rowOff>
    </xdr:from>
    <xdr:to>
      <xdr:col>29</xdr:col>
      <xdr:colOff>568325</xdr:colOff>
      <xdr:row>34</xdr:row>
      <xdr:rowOff>68656</xdr:rowOff>
    </xdr:to>
    <xdr:sp macro="" textlink="">
      <xdr:nvSpPr>
        <xdr:cNvPr id="766" name="円/楕円 765"/>
        <xdr:cNvSpPr/>
      </xdr:nvSpPr>
      <xdr:spPr>
        <a:xfrm>
          <a:off x="20383500" y="57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85183</xdr:rowOff>
    </xdr:from>
    <xdr:ext cx="469744" cy="259045"/>
    <xdr:sp macro="" textlink="">
      <xdr:nvSpPr>
        <xdr:cNvPr id="767" name="テキスト ボックス 766"/>
        <xdr:cNvSpPr txBox="1"/>
      </xdr:nvSpPr>
      <xdr:spPr>
        <a:xfrm>
          <a:off x="20199427" y="55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144450</xdr:rowOff>
    </xdr:from>
    <xdr:to>
      <xdr:col>28</xdr:col>
      <xdr:colOff>365125</xdr:colOff>
      <xdr:row>34</xdr:row>
      <xdr:rowOff>74600</xdr:rowOff>
    </xdr:to>
    <xdr:sp macro="" textlink="">
      <xdr:nvSpPr>
        <xdr:cNvPr id="768" name="円/楕円 767"/>
        <xdr:cNvSpPr/>
      </xdr:nvSpPr>
      <xdr:spPr>
        <a:xfrm>
          <a:off x="19494500" y="58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91127</xdr:rowOff>
    </xdr:from>
    <xdr:ext cx="469744" cy="259045"/>
    <xdr:sp macro="" textlink="">
      <xdr:nvSpPr>
        <xdr:cNvPr id="769" name="テキスト ボックス 768"/>
        <xdr:cNvSpPr txBox="1"/>
      </xdr:nvSpPr>
      <xdr:spPr>
        <a:xfrm>
          <a:off x="19310427" y="55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126848</xdr:rowOff>
    </xdr:from>
    <xdr:to>
      <xdr:col>27</xdr:col>
      <xdr:colOff>161925</xdr:colOff>
      <xdr:row>36</xdr:row>
      <xdr:rowOff>56998</xdr:rowOff>
    </xdr:to>
    <xdr:sp macro="" textlink="">
      <xdr:nvSpPr>
        <xdr:cNvPr id="770" name="円/楕円 769"/>
        <xdr:cNvSpPr/>
      </xdr:nvSpPr>
      <xdr:spPr>
        <a:xfrm>
          <a:off x="18605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73525</xdr:rowOff>
    </xdr:from>
    <xdr:ext cx="469744" cy="259045"/>
    <xdr:sp macro="" textlink="">
      <xdr:nvSpPr>
        <xdr:cNvPr id="771" name="テキスト ボックス 770"/>
        <xdr:cNvSpPr txBox="1"/>
      </xdr:nvSpPr>
      <xdr:spPr>
        <a:xfrm>
          <a:off x="18421427" y="59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議会費は、人件費が大半を占めており、人件費が抑制されているため類似団体平均に比べて低い水準にある。この他、</a:t>
          </a:r>
          <a:r>
            <a:rPr kumimoji="1" lang="ja-JP" altLang="ja-JP" sz="1300">
              <a:solidFill>
                <a:schemeClr val="dk1"/>
              </a:solidFill>
              <a:effectLst/>
              <a:latin typeface="+mn-lt"/>
              <a:ea typeface="+mn-ea"/>
              <a:cs typeface="+mn-cs"/>
            </a:rPr>
            <a:t>多くの項目で類似団体平均と比べて高い推移となって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各項目の主な要因として、</a:t>
          </a:r>
          <a:r>
            <a:rPr kumimoji="1" lang="ja-JP" altLang="en-US" sz="1300">
              <a:latin typeface="ＭＳ Ｐゴシック"/>
            </a:rPr>
            <a:t>民生費は、町内の児童施設を「幼児園」の形態で運営しており、幼稚園等がないため、児童施設運営に係る民生費の比重が高いためである。衛生費は、病院事業負担金や簡易水道事業への繰出金が多額となるためである。農林水産業費は、農業公社への貸付金が多額であることや、中山間地域直接支払事業及び多面的機能支払事業を積極的に実施しているためである。土木費は、道路整備事業への積極的な投資や、土地開発公社への貸付金が多額であるためである。諸支出金は、土地開発公社の資産取得費が多額であるためである。</a:t>
          </a:r>
          <a:endParaRPr kumimoji="1" lang="en-US" altLang="ja-JP" sz="1300">
            <a:latin typeface="ＭＳ Ｐゴシック"/>
          </a:endParaRPr>
        </a:p>
        <a:p>
          <a:r>
            <a:rPr kumimoji="1" lang="ja-JP" altLang="en-US" sz="1300">
              <a:latin typeface="ＭＳ Ｐゴシック"/>
            </a:rPr>
            <a:t>　また、総務費は、庁舎整備事業実施のため、前年度に比べ増加している。教育費は、</a:t>
          </a:r>
          <a:r>
            <a:rPr kumimoji="1" lang="en-US" altLang="ja-JP" sz="1300">
              <a:latin typeface="ＭＳ Ｐゴシック"/>
            </a:rPr>
            <a:t>H26</a:t>
          </a:r>
          <a:r>
            <a:rPr kumimoji="1" lang="ja-JP" altLang="en-US" sz="1300">
              <a:latin typeface="ＭＳ Ｐゴシック"/>
            </a:rPr>
            <a:t>には大きな投資事業がなく、</a:t>
          </a:r>
          <a:r>
            <a:rPr kumimoji="1" lang="en-US" altLang="ja-JP" sz="1300">
              <a:latin typeface="ＭＳ Ｐゴシック"/>
            </a:rPr>
            <a:t>H27</a:t>
          </a:r>
          <a:r>
            <a:rPr kumimoji="1" lang="ja-JP" altLang="en-US" sz="1300">
              <a:latin typeface="ＭＳ Ｐゴシック"/>
            </a:rPr>
            <a:t>には小学校屋内運動場改修事業を実施したため、前年度に比べ増加している。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財政調整基金残高はほぼ横ばいだが、比率の分母となる標準財政規模が</a:t>
          </a:r>
          <a:r>
            <a:rPr kumimoji="1" lang="ja-JP" altLang="en-US" sz="1400">
              <a:solidFill>
                <a:schemeClr val="dk1"/>
              </a:solidFill>
              <a:effectLst/>
              <a:latin typeface="+mn-lt"/>
              <a:ea typeface="+mn-ea"/>
              <a:cs typeface="+mn-cs"/>
            </a:rPr>
            <a:t>大きく</a:t>
          </a:r>
          <a:r>
            <a:rPr kumimoji="1" lang="ja-JP" altLang="ja-JP" sz="1400">
              <a:solidFill>
                <a:schemeClr val="dk1"/>
              </a:solidFill>
              <a:effectLst/>
              <a:latin typeface="+mn-lt"/>
              <a:ea typeface="+mn-ea"/>
              <a:cs typeface="+mn-cs"/>
            </a:rPr>
            <a:t>なったため、財政調整基金残高比率は</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a:t>
          </a:r>
          <a:endParaRPr lang="ja-JP" altLang="ja-JP" sz="1800">
            <a:effectLst/>
          </a:endParaRPr>
        </a:p>
        <a:p>
          <a:r>
            <a:rPr kumimoji="1" lang="ja-JP" altLang="ja-JP" sz="1400">
              <a:solidFill>
                <a:schemeClr val="dk1"/>
              </a:solidFill>
              <a:effectLst/>
              <a:latin typeface="+mn-lt"/>
              <a:ea typeface="+mn-ea"/>
              <a:cs typeface="+mn-cs"/>
            </a:rPr>
            <a:t>　実質収支額の比率については、形式収支は約</a:t>
          </a:r>
          <a:r>
            <a:rPr kumimoji="1" lang="en-US" altLang="ja-JP" sz="1400">
              <a:solidFill>
                <a:schemeClr val="dk1"/>
              </a:solidFill>
              <a:effectLst/>
              <a:latin typeface="+mn-lt"/>
              <a:ea typeface="+mn-ea"/>
              <a:cs typeface="+mn-cs"/>
            </a:rPr>
            <a:t>56</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万円減少したが翌年度への繰越財源が前年決算に比べ</a:t>
          </a:r>
          <a:r>
            <a:rPr kumimoji="1" lang="en-US" altLang="ja-JP" sz="1400">
              <a:solidFill>
                <a:schemeClr val="dk1"/>
              </a:solidFill>
              <a:effectLst/>
              <a:latin typeface="+mn-lt"/>
              <a:ea typeface="+mn-ea"/>
              <a:cs typeface="+mn-cs"/>
            </a:rPr>
            <a:t>57</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少ない</a:t>
          </a:r>
          <a:r>
            <a:rPr kumimoji="1" lang="ja-JP" altLang="ja-JP" sz="1400">
              <a:solidFill>
                <a:schemeClr val="dk1"/>
              </a:solidFill>
              <a:effectLst/>
              <a:latin typeface="+mn-lt"/>
              <a:ea typeface="+mn-ea"/>
              <a:cs typeface="+mn-cs"/>
            </a:rPr>
            <a:t>ため実質収支は</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の微増と</a:t>
          </a:r>
          <a:r>
            <a:rPr kumimoji="1" lang="ja-JP" altLang="ja-JP" sz="1400">
              <a:solidFill>
                <a:schemeClr val="dk1"/>
              </a:solidFill>
              <a:effectLst/>
              <a:latin typeface="+mn-lt"/>
              <a:ea typeface="+mn-ea"/>
              <a:cs typeface="+mn-cs"/>
            </a:rPr>
            <a:t>なり単年度収支は前年と比較して</a:t>
          </a:r>
          <a:r>
            <a:rPr kumimoji="1" lang="en-US" altLang="ja-JP" sz="1400">
              <a:solidFill>
                <a:schemeClr val="dk1"/>
              </a:solidFill>
              <a:effectLst/>
              <a:latin typeface="+mn-lt"/>
              <a:ea typeface="+mn-ea"/>
              <a:cs typeface="+mn-cs"/>
            </a:rPr>
            <a:t>58</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r>
            <a:rPr kumimoji="1" lang="ja-JP" altLang="en-US" sz="1400">
              <a:solidFill>
                <a:schemeClr val="dk1"/>
              </a:solidFill>
              <a:effectLst/>
              <a:latin typeface="+mn-lt"/>
              <a:ea typeface="+mn-ea"/>
              <a:cs typeface="+mn-cs"/>
            </a:rPr>
            <a:t>これらにより</a:t>
          </a:r>
          <a:r>
            <a:rPr kumimoji="1" lang="ja-JP" altLang="ja-JP" sz="1400">
              <a:solidFill>
                <a:schemeClr val="dk1"/>
              </a:solidFill>
              <a:effectLst/>
              <a:latin typeface="+mn-lt"/>
              <a:ea typeface="+mn-ea"/>
              <a:cs typeface="+mn-cs"/>
            </a:rPr>
            <a:t>実質単年度収支比比率</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17</a:t>
          </a:r>
          <a:r>
            <a:rPr kumimoji="1" lang="ja-JP" altLang="en-US" sz="1400">
              <a:solidFill>
                <a:schemeClr val="dk1"/>
              </a:solidFill>
              <a:effectLst/>
              <a:latin typeface="+mn-lt"/>
              <a:ea typeface="+mn-ea"/>
              <a:cs typeface="+mn-cs"/>
            </a:rPr>
            <a:t>百万円増加し</a:t>
          </a:r>
          <a:r>
            <a:rPr kumimoji="1" lang="ja-JP" altLang="ja-JP" sz="1400">
              <a:solidFill>
                <a:schemeClr val="dk1"/>
              </a:solidFill>
              <a:effectLst/>
              <a:latin typeface="+mn-lt"/>
              <a:ea typeface="+mn-ea"/>
              <a:cs typeface="+mn-cs"/>
            </a:rPr>
            <a:t>た。</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病院事業は</a:t>
          </a:r>
          <a:r>
            <a:rPr kumimoji="1" lang="ja-JP" altLang="en-US" sz="1400">
              <a:solidFill>
                <a:schemeClr val="dk1"/>
              </a:solidFill>
              <a:effectLst/>
              <a:latin typeface="+mn-lt"/>
              <a:ea typeface="+mn-ea"/>
              <a:cs typeface="+mn-cs"/>
            </a:rPr>
            <a:t>減価償却費の減少などにより黒字決算となったが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内部留保資金は目減りし、キャッシュフローの観点からは厳しい状況が続いている。</a:t>
          </a:r>
          <a:r>
            <a:rPr kumimoji="1" lang="ja-JP" altLang="ja-JP" sz="1400">
              <a:solidFill>
                <a:schemeClr val="dk1"/>
              </a:solidFill>
              <a:effectLst/>
              <a:latin typeface="+mn-lt"/>
              <a:ea typeface="+mn-ea"/>
              <a:cs typeface="+mn-cs"/>
            </a:rPr>
            <a:t>資金剰余額の標準財政規模に対する比率</a:t>
          </a:r>
          <a:r>
            <a:rPr kumimoji="1" lang="ja-JP" altLang="en-US" sz="1400">
              <a:solidFill>
                <a:schemeClr val="dk1"/>
              </a:solidFill>
              <a:effectLst/>
              <a:latin typeface="+mn-lt"/>
              <a:ea typeface="+mn-ea"/>
              <a:cs typeface="+mn-cs"/>
            </a:rPr>
            <a:t>も悪化している</a:t>
          </a:r>
          <a:r>
            <a:rPr kumimoji="1" lang="ja-JP" altLang="ja-JP" sz="1400">
              <a:solidFill>
                <a:schemeClr val="dk1"/>
              </a:solidFill>
              <a:effectLst/>
              <a:latin typeface="+mn-lt"/>
              <a:ea typeface="+mn-ea"/>
              <a:cs typeface="+mn-cs"/>
            </a:rPr>
            <a:t>。今後策定される新･病院改革プランの方針を念頭におきながら、常勤医師確保を早急に進め経営改善を強く進めたい。</a:t>
          </a:r>
          <a:endParaRPr lang="ja-JP" altLang="ja-JP" sz="1800">
            <a:effectLst/>
          </a:endParaRPr>
        </a:p>
        <a:p>
          <a:r>
            <a:rPr kumimoji="1" lang="ja-JP" altLang="ja-JP" sz="1400">
              <a:solidFill>
                <a:schemeClr val="dk1"/>
              </a:solidFill>
              <a:effectLst/>
              <a:latin typeface="+mn-lt"/>
              <a:ea typeface="+mn-ea"/>
              <a:cs typeface="+mn-cs"/>
            </a:rPr>
            <a:t>　一般会計については、実質収支が２億円</a:t>
          </a:r>
          <a:r>
            <a:rPr kumimoji="1" lang="ja-JP" altLang="en-US" sz="1400">
              <a:solidFill>
                <a:schemeClr val="dk1"/>
              </a:solidFill>
              <a:effectLst/>
              <a:latin typeface="+mn-lt"/>
              <a:ea typeface="+mn-ea"/>
              <a:cs typeface="+mn-cs"/>
            </a:rPr>
            <a:t>前後</a:t>
          </a:r>
          <a:r>
            <a:rPr kumimoji="1" lang="ja-JP" altLang="ja-JP" sz="1400">
              <a:solidFill>
                <a:schemeClr val="dk1"/>
              </a:solidFill>
              <a:effectLst/>
              <a:latin typeface="+mn-lt"/>
              <a:ea typeface="+mn-ea"/>
              <a:cs typeface="+mn-cs"/>
            </a:rPr>
            <a:t>で推移し、標準財政規模も変動していることから近年の比率は２％台で推移している。</a:t>
          </a:r>
          <a:endParaRPr lang="ja-JP" altLang="ja-JP" sz="1800">
            <a:effectLst/>
          </a:endParaRPr>
        </a:p>
        <a:p>
          <a:r>
            <a:rPr kumimoji="1" lang="ja-JP" altLang="ja-JP" sz="1400">
              <a:solidFill>
                <a:schemeClr val="dk1"/>
              </a:solidFill>
              <a:effectLst/>
              <a:latin typeface="+mn-lt"/>
              <a:ea typeface="+mn-ea"/>
              <a:cs typeface="+mn-cs"/>
            </a:rPr>
            <a:t>　その他の会計について、比率は１％以下ではあるが全て黒字決算となっている。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15768251</v>
      </c>
      <c r="BO4" s="379"/>
      <c r="BP4" s="379"/>
      <c r="BQ4" s="379"/>
      <c r="BR4" s="379"/>
      <c r="BS4" s="379"/>
      <c r="BT4" s="379"/>
      <c r="BU4" s="380"/>
      <c r="BV4" s="378">
        <v>15091477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2.2000000000000002</v>
      </c>
      <c r="CU4" s="385"/>
      <c r="CV4" s="385"/>
      <c r="CW4" s="385"/>
      <c r="CX4" s="385"/>
      <c r="CY4" s="385"/>
      <c r="CZ4" s="385"/>
      <c r="DA4" s="386"/>
      <c r="DB4" s="384">
        <v>2.2000000000000002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15533836</v>
      </c>
      <c r="BO5" s="416"/>
      <c r="BP5" s="416"/>
      <c r="BQ5" s="416"/>
      <c r="BR5" s="416"/>
      <c r="BS5" s="416"/>
      <c r="BT5" s="416"/>
      <c r="BU5" s="417"/>
      <c r="BV5" s="415">
        <v>14800376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86.5</v>
      </c>
      <c r="CU5" s="413"/>
      <c r="CV5" s="413"/>
      <c r="CW5" s="413"/>
      <c r="CX5" s="413"/>
      <c r="CY5" s="413"/>
      <c r="CZ5" s="413"/>
      <c r="DA5" s="414"/>
      <c r="DB5" s="412">
        <v>86.1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234415</v>
      </c>
      <c r="BO6" s="416"/>
      <c r="BP6" s="416"/>
      <c r="BQ6" s="416"/>
      <c r="BR6" s="416"/>
      <c r="BS6" s="416"/>
      <c r="BT6" s="416"/>
      <c r="BU6" s="417"/>
      <c r="BV6" s="415">
        <v>291101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90.8</v>
      </c>
      <c r="CU6" s="453"/>
      <c r="CV6" s="453"/>
      <c r="CW6" s="453"/>
      <c r="CX6" s="453"/>
      <c r="CY6" s="453"/>
      <c r="CZ6" s="453"/>
      <c r="DA6" s="454"/>
      <c r="DB6" s="452">
        <v>90.5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53571</v>
      </c>
      <c r="BO7" s="416"/>
      <c r="BP7" s="416"/>
      <c r="BQ7" s="416"/>
      <c r="BR7" s="416"/>
      <c r="BS7" s="416"/>
      <c r="BT7" s="416"/>
      <c r="BU7" s="417"/>
      <c r="BV7" s="415">
        <v>110925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8144395</v>
      </c>
      <c r="CU7" s="416"/>
      <c r="CV7" s="416"/>
      <c r="CW7" s="416"/>
      <c r="CX7" s="416"/>
      <c r="CY7" s="416"/>
      <c r="CZ7" s="416"/>
      <c r="DA7" s="417"/>
      <c r="DB7" s="415">
        <v>8045159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180844</v>
      </c>
      <c r="BO8" s="416"/>
      <c r="BP8" s="416"/>
      <c r="BQ8" s="416"/>
      <c r="BR8" s="416"/>
      <c r="BS8" s="416"/>
      <c r="BT8" s="416"/>
      <c r="BU8" s="417"/>
      <c r="BV8" s="415">
        <v>180176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0.18</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13063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668</v>
      </c>
      <c r="BO9" s="416"/>
      <c r="BP9" s="416"/>
      <c r="BQ9" s="416"/>
      <c r="BR9" s="416"/>
      <c r="BS9" s="416"/>
      <c r="BT9" s="416"/>
      <c r="BU9" s="417"/>
      <c r="BV9" s="415">
        <v>-57111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33</v>
      </c>
      <c r="CU9" s="413"/>
      <c r="CV9" s="413"/>
      <c r="CW9" s="413"/>
      <c r="CX9" s="413"/>
      <c r="CY9" s="413"/>
      <c r="CZ9" s="413"/>
      <c r="DA9" s="414"/>
      <c r="DB9" s="412">
        <v>33.9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14456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259</v>
      </c>
      <c r="BO10" s="416"/>
      <c r="BP10" s="416"/>
      <c r="BQ10" s="416"/>
      <c r="BR10" s="416"/>
      <c r="BS10" s="416"/>
      <c r="BT10" s="416"/>
      <c r="BU10" s="417"/>
      <c r="BV10" s="415">
        <v>264</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v>619862</v>
      </c>
      <c r="BO11" s="416"/>
      <c r="BP11" s="416"/>
      <c r="BQ11" s="416"/>
      <c r="BR11" s="416"/>
      <c r="BS11" s="416"/>
      <c r="BT11" s="416"/>
      <c r="BU11" s="417"/>
      <c r="BV11" s="415">
        <v>660721</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112</v>
      </c>
      <c r="CU11" s="456"/>
      <c r="CV11" s="456"/>
      <c r="CW11" s="456"/>
      <c r="CX11" s="456"/>
      <c r="CY11" s="456"/>
      <c r="CZ11" s="456"/>
      <c r="DA11" s="457"/>
      <c r="DB11" s="455" t="s">
        <v>112</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13582</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13501</v>
      </c>
      <c r="S13" s="497"/>
      <c r="T13" s="497"/>
      <c r="U13" s="497"/>
      <c r="V13" s="498"/>
      <c r="W13" s="431" t="s">
        <v>123</v>
      </c>
      <c r="X13" s="432"/>
      <c r="Y13" s="432"/>
      <c r="Z13" s="432"/>
      <c r="AA13" s="432"/>
      <c r="AB13" s="422"/>
      <c r="AC13" s="466">
        <v>1689</v>
      </c>
      <c r="AD13" s="467"/>
      <c r="AE13" s="467"/>
      <c r="AF13" s="467"/>
      <c r="AG13" s="506"/>
      <c r="AH13" s="466">
        <v>1785</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620789</v>
      </c>
      <c r="BO13" s="416"/>
      <c r="BP13" s="416"/>
      <c r="BQ13" s="416"/>
      <c r="BR13" s="416"/>
      <c r="BS13" s="416"/>
      <c r="BT13" s="416"/>
      <c r="BU13" s="417"/>
      <c r="BV13" s="415">
        <v>603874</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15</v>
      </c>
      <c r="CU13" s="413"/>
      <c r="CV13" s="413"/>
      <c r="CW13" s="413"/>
      <c r="CX13" s="413"/>
      <c r="CY13" s="413"/>
      <c r="CZ13" s="413"/>
      <c r="DA13" s="414"/>
      <c r="DB13" s="412">
        <v>15.7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128</v>
      </c>
      <c r="M14" s="494"/>
      <c r="N14" s="494"/>
      <c r="O14" s="494"/>
      <c r="P14" s="494"/>
      <c r="Q14" s="495"/>
      <c r="R14" s="496">
        <v>13875</v>
      </c>
      <c r="S14" s="497"/>
      <c r="T14" s="497"/>
      <c r="U14" s="497"/>
      <c r="V14" s="498"/>
      <c r="W14" s="405"/>
      <c r="X14" s="406"/>
      <c r="Y14" s="406"/>
      <c r="Z14" s="406"/>
      <c r="AA14" s="406"/>
      <c r="AB14" s="395"/>
      <c r="AC14" s="499">
        <v>22.3</v>
      </c>
      <c r="AD14" s="500"/>
      <c r="AE14" s="500"/>
      <c r="AF14" s="500"/>
      <c r="AG14" s="501"/>
      <c r="AH14" s="499">
        <v>21.8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165.9</v>
      </c>
      <c r="CU14" s="511"/>
      <c r="CV14" s="511"/>
      <c r="CW14" s="511"/>
      <c r="CX14" s="511"/>
      <c r="CY14" s="511"/>
      <c r="CZ14" s="511"/>
      <c r="DA14" s="512"/>
      <c r="DB14" s="510">
        <v>173.4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13792</v>
      </c>
      <c r="S15" s="497"/>
      <c r="T15" s="497"/>
      <c r="U15" s="497"/>
      <c r="V15" s="498"/>
      <c r="W15" s="431" t="s">
        <v>130</v>
      </c>
      <c r="X15" s="432"/>
      <c r="Y15" s="432"/>
      <c r="Z15" s="432"/>
      <c r="AA15" s="432"/>
      <c r="AB15" s="422"/>
      <c r="AC15" s="466">
        <v>2461</v>
      </c>
      <c r="AD15" s="467"/>
      <c r="AE15" s="467"/>
      <c r="AF15" s="467"/>
      <c r="AG15" s="506"/>
      <c r="AH15" s="466">
        <v>2599</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1230149</v>
      </c>
      <c r="BO15" s="379"/>
      <c r="BP15" s="379"/>
      <c r="BQ15" s="379"/>
      <c r="BR15" s="379"/>
      <c r="BS15" s="379"/>
      <c r="BT15" s="379"/>
      <c r="BU15" s="380"/>
      <c r="BV15" s="378">
        <v>1196247</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32.5</v>
      </c>
      <c r="AD16" s="500"/>
      <c r="AE16" s="500"/>
      <c r="AF16" s="500"/>
      <c r="AG16" s="501"/>
      <c r="AH16" s="499">
        <v>31.8</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7026287</v>
      </c>
      <c r="BO16" s="416"/>
      <c r="BP16" s="416"/>
      <c r="BQ16" s="416"/>
      <c r="BR16" s="416"/>
      <c r="BS16" s="416"/>
      <c r="BT16" s="416"/>
      <c r="BU16" s="417"/>
      <c r="BV16" s="415">
        <v>6755754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3428</v>
      </c>
      <c r="AD17" s="467"/>
      <c r="AE17" s="467"/>
      <c r="AF17" s="467"/>
      <c r="AG17" s="506"/>
      <c r="AH17" s="466">
        <v>3779</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1526467</v>
      </c>
      <c r="BO17" s="416"/>
      <c r="BP17" s="416"/>
      <c r="BQ17" s="416"/>
      <c r="BR17" s="416"/>
      <c r="BS17" s="416"/>
      <c r="BT17" s="416"/>
      <c r="BU17" s="417"/>
      <c r="BV17" s="415">
        <v>1505984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368.01</v>
      </c>
      <c r="M18" s="528"/>
      <c r="N18" s="528"/>
      <c r="O18" s="528"/>
      <c r="P18" s="528"/>
      <c r="Q18" s="528"/>
      <c r="R18" s="529"/>
      <c r="S18" s="529"/>
      <c r="T18" s="529"/>
      <c r="U18" s="529"/>
      <c r="V18" s="530"/>
      <c r="W18" s="433"/>
      <c r="X18" s="434"/>
      <c r="Y18" s="434"/>
      <c r="Z18" s="434"/>
      <c r="AA18" s="434"/>
      <c r="AB18" s="425"/>
      <c r="AC18" s="531">
        <v>45.2</v>
      </c>
      <c r="AD18" s="532"/>
      <c r="AE18" s="532"/>
      <c r="AF18" s="532"/>
      <c r="AG18" s="533"/>
      <c r="AH18" s="531">
        <v>46.2</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7199951</v>
      </c>
      <c r="BO18" s="416"/>
      <c r="BP18" s="416"/>
      <c r="BQ18" s="416"/>
      <c r="BR18" s="416"/>
      <c r="BS18" s="416"/>
      <c r="BT18" s="416"/>
      <c r="BU18" s="417"/>
      <c r="BV18" s="415">
        <v>7069781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9727505</v>
      </c>
      <c r="BO19" s="416"/>
      <c r="BP19" s="416"/>
      <c r="BQ19" s="416"/>
      <c r="BR19" s="416"/>
      <c r="BS19" s="416"/>
      <c r="BT19" s="416"/>
      <c r="BU19" s="417"/>
      <c r="BV19" s="415">
        <v>9641377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4464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22852237</v>
      </c>
      <c r="BO23" s="416"/>
      <c r="BP23" s="416"/>
      <c r="BQ23" s="416"/>
      <c r="BR23" s="416"/>
      <c r="BS23" s="416"/>
      <c r="BT23" s="416"/>
      <c r="BU23" s="417"/>
      <c r="BV23" s="415">
        <v>23441599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6750</v>
      </c>
      <c r="R24" s="467"/>
      <c r="S24" s="467"/>
      <c r="T24" s="467"/>
      <c r="U24" s="467"/>
      <c r="V24" s="506"/>
      <c r="W24" s="561"/>
      <c r="X24" s="549"/>
      <c r="Y24" s="550"/>
      <c r="Z24" s="465" t="s">
        <v>153</v>
      </c>
      <c r="AA24" s="445"/>
      <c r="AB24" s="445"/>
      <c r="AC24" s="445"/>
      <c r="AD24" s="445"/>
      <c r="AE24" s="445"/>
      <c r="AF24" s="445"/>
      <c r="AG24" s="446"/>
      <c r="AH24" s="466">
        <v>135</v>
      </c>
      <c r="AI24" s="467"/>
      <c r="AJ24" s="467"/>
      <c r="AK24" s="467"/>
      <c r="AL24" s="506"/>
      <c r="AM24" s="466">
        <v>413235</v>
      </c>
      <c r="AN24" s="467"/>
      <c r="AO24" s="467"/>
      <c r="AP24" s="467"/>
      <c r="AQ24" s="467"/>
      <c r="AR24" s="506"/>
      <c r="AS24" s="466">
        <v>3061</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15623658</v>
      </c>
      <c r="BO24" s="416"/>
      <c r="BP24" s="416"/>
      <c r="BQ24" s="416"/>
      <c r="BR24" s="416"/>
      <c r="BS24" s="416"/>
      <c r="BT24" s="416"/>
      <c r="BU24" s="417"/>
      <c r="BV24" s="415">
        <v>17013699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6014</v>
      </c>
      <c r="R25" s="467"/>
      <c r="S25" s="467"/>
      <c r="T25" s="467"/>
      <c r="U25" s="467"/>
      <c r="V25" s="506"/>
      <c r="W25" s="561"/>
      <c r="X25" s="549"/>
      <c r="Y25" s="550"/>
      <c r="Z25" s="465" t="s">
        <v>156</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1673220</v>
      </c>
      <c r="BO25" s="379"/>
      <c r="BP25" s="379"/>
      <c r="BQ25" s="379"/>
      <c r="BR25" s="379"/>
      <c r="BS25" s="379"/>
      <c r="BT25" s="379"/>
      <c r="BU25" s="380"/>
      <c r="BV25" s="378">
        <v>2657964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5320</v>
      </c>
      <c r="R26" s="467"/>
      <c r="S26" s="467"/>
      <c r="T26" s="467"/>
      <c r="U26" s="467"/>
      <c r="V26" s="506"/>
      <c r="W26" s="561"/>
      <c r="X26" s="549"/>
      <c r="Y26" s="550"/>
      <c r="Z26" s="465" t="s">
        <v>159</v>
      </c>
      <c r="AA26" s="571"/>
      <c r="AB26" s="571"/>
      <c r="AC26" s="571"/>
      <c r="AD26" s="571"/>
      <c r="AE26" s="571"/>
      <c r="AF26" s="571"/>
      <c r="AG26" s="572"/>
      <c r="AH26" s="466" t="s">
        <v>120</v>
      </c>
      <c r="AI26" s="467"/>
      <c r="AJ26" s="467"/>
      <c r="AK26" s="467"/>
      <c r="AL26" s="506"/>
      <c r="AM26" s="466" t="s">
        <v>120</v>
      </c>
      <c r="AN26" s="467"/>
      <c r="AO26" s="467"/>
      <c r="AP26" s="467"/>
      <c r="AQ26" s="467"/>
      <c r="AR26" s="506"/>
      <c r="AS26" s="466" t="s">
        <v>120</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2830</v>
      </c>
      <c r="R27" s="467"/>
      <c r="S27" s="467"/>
      <c r="T27" s="467"/>
      <c r="U27" s="467"/>
      <c r="V27" s="506"/>
      <c r="W27" s="561"/>
      <c r="X27" s="549"/>
      <c r="Y27" s="550"/>
      <c r="Z27" s="465" t="s">
        <v>162</v>
      </c>
      <c r="AA27" s="445"/>
      <c r="AB27" s="445"/>
      <c r="AC27" s="445"/>
      <c r="AD27" s="445"/>
      <c r="AE27" s="445"/>
      <c r="AF27" s="445"/>
      <c r="AG27" s="446"/>
      <c r="AH27" s="466">
        <v>1</v>
      </c>
      <c r="AI27" s="467"/>
      <c r="AJ27" s="467"/>
      <c r="AK27" s="467"/>
      <c r="AL27" s="506"/>
      <c r="AM27" s="466" t="s">
        <v>163</v>
      </c>
      <c r="AN27" s="467"/>
      <c r="AO27" s="467"/>
      <c r="AP27" s="467"/>
      <c r="AQ27" s="467"/>
      <c r="AR27" s="506"/>
      <c r="AS27" s="466" t="s">
        <v>163</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t="s">
        <v>120</v>
      </c>
      <c r="BO27" s="585"/>
      <c r="BP27" s="585"/>
      <c r="BQ27" s="585"/>
      <c r="BR27" s="585"/>
      <c r="BS27" s="585"/>
      <c r="BT27" s="585"/>
      <c r="BU27" s="586"/>
      <c r="BV27" s="584" t="s">
        <v>120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2320</v>
      </c>
      <c r="R28" s="467"/>
      <c r="S28" s="467"/>
      <c r="T28" s="467"/>
      <c r="U28" s="467"/>
      <c r="V28" s="506"/>
      <c r="W28" s="561"/>
      <c r="X28" s="549"/>
      <c r="Y28" s="550"/>
      <c r="Z28" s="465" t="s">
        <v>166</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965346</v>
      </c>
      <c r="BO28" s="379"/>
      <c r="BP28" s="379"/>
      <c r="BQ28" s="379"/>
      <c r="BR28" s="379"/>
      <c r="BS28" s="379"/>
      <c r="BT28" s="379"/>
      <c r="BU28" s="380"/>
      <c r="BV28" s="378">
        <v>965087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12</v>
      </c>
      <c r="M29" s="467"/>
      <c r="N29" s="467"/>
      <c r="O29" s="467"/>
      <c r="P29" s="506"/>
      <c r="Q29" s="466">
        <v>1950</v>
      </c>
      <c r="R29" s="467"/>
      <c r="S29" s="467"/>
      <c r="T29" s="467"/>
      <c r="U29" s="467"/>
      <c r="V29" s="506"/>
      <c r="W29" s="562"/>
      <c r="X29" s="563"/>
      <c r="Y29" s="564"/>
      <c r="Z29" s="465" t="s">
        <v>170</v>
      </c>
      <c r="AA29" s="445"/>
      <c r="AB29" s="445"/>
      <c r="AC29" s="445"/>
      <c r="AD29" s="445"/>
      <c r="AE29" s="445"/>
      <c r="AF29" s="445"/>
      <c r="AG29" s="446"/>
      <c r="AH29" s="466">
        <v>136</v>
      </c>
      <c r="AI29" s="467"/>
      <c r="AJ29" s="467"/>
      <c r="AK29" s="467"/>
      <c r="AL29" s="506"/>
      <c r="AM29" s="466">
        <v>416847</v>
      </c>
      <c r="AN29" s="467"/>
      <c r="AO29" s="467"/>
      <c r="AP29" s="467"/>
      <c r="AQ29" s="467"/>
      <c r="AR29" s="506"/>
      <c r="AS29" s="466">
        <v>3065</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856016</v>
      </c>
      <c r="BO29" s="416"/>
      <c r="BP29" s="416"/>
      <c r="BQ29" s="416"/>
      <c r="BR29" s="416"/>
      <c r="BS29" s="416"/>
      <c r="BT29" s="416"/>
      <c r="BU29" s="417"/>
      <c r="BV29" s="415">
        <v>864959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1845867</v>
      </c>
      <c r="BO30" s="585"/>
      <c r="BP30" s="585"/>
      <c r="BQ30" s="585"/>
      <c r="BR30" s="585"/>
      <c r="BS30" s="585"/>
      <c r="BT30" s="585"/>
      <c r="BU30" s="586"/>
      <c r="BV30" s="584">
        <v>1886717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奥出雲病院事業特別会計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島根県市町村総合事務組合（普通）</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奥出雲椎茸</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国営農地開発事業特別会計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雲南広域連合（普通）</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奥出雲仁多米</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介護老人保健施設事業特別会計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雲南広域連合（介護）</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奥出雲交通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合併処理浄化槽事業特別会計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雲南広域連合（公共下水）</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奥出雲振興</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訪問看護ステーション事業特別会計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IF('各会計、関係団体の財政状況及び健全化判断比率'!B38="","",'各会計、関係団体の財政状況及び健全化判断比率'!B38)</f>
        <v>三井野原スキーリフト事業特別会計</v>
      </c>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島根県後期高齢者医療広域連合（普通）</v>
      </c>
      <c r="BZ38" s="597"/>
      <c r="CA38" s="597"/>
      <c r="CB38" s="597"/>
      <c r="CC38" s="597"/>
      <c r="CD38" s="597"/>
      <c r="CE38" s="597"/>
      <c r="CF38" s="597"/>
      <c r="CG38" s="597"/>
      <c r="CH38" s="597"/>
      <c r="CI38" s="597"/>
      <c r="CJ38" s="597"/>
      <c r="CK38" s="597"/>
      <c r="CL38" s="597"/>
      <c r="CM38" s="597"/>
      <c r="CN38" s="165"/>
      <c r="CO38" s="596">
        <f t="shared" si="3"/>
        <v>26</v>
      </c>
      <c r="CP38" s="596"/>
      <c r="CQ38" s="597" t="str">
        <f>IF('各会計、関係団体の財政状況及び健全化判断比率'!BS11="","",'各会計、関係団体の財政状況及び健全化判断比率'!BS11)</f>
        <v>仁多堆肥センター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14</v>
      </c>
      <c r="BF39" s="596"/>
      <c r="BG39" s="597" t="str">
        <f>IF('各会計、関係団体の財政状況及び健全化判断比率'!B39="","",'各会計、関係団体の財政状況及び健全化判断比率'!B39)</f>
        <v>仁多発電事業特別会計</v>
      </c>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島根県後期高齢者医療広域連合（後期高齢）</v>
      </c>
      <c r="BZ39" s="597"/>
      <c r="CA39" s="597"/>
      <c r="CB39" s="597"/>
      <c r="CC39" s="597"/>
      <c r="CD39" s="597"/>
      <c r="CE39" s="597"/>
      <c r="CF39" s="597"/>
      <c r="CG39" s="597"/>
      <c r="CH39" s="597"/>
      <c r="CI39" s="597"/>
      <c r="CJ39" s="597"/>
      <c r="CK39" s="597"/>
      <c r="CL39" s="597"/>
      <c r="CM39" s="597"/>
      <c r="CN39" s="165"/>
      <c r="CO39" s="596">
        <f t="shared" si="3"/>
        <v>27</v>
      </c>
      <c r="CP39" s="596"/>
      <c r="CQ39" s="597" t="str">
        <f>IF('各会計、関係団体の財政状況及び健全化判断比率'!BS12="","",'各会計、関係団体の財政状況及び健全化判断比率'!BS12)</f>
        <v>奥出雲町土地開発公社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15</v>
      </c>
      <c r="BF40" s="596"/>
      <c r="BG40" s="597" t="str">
        <f>IF('各会計、関係団体の財政状況及び健全化判断比率'!B40="","",'各会計、関係団体の財政状況及び健全化判断比率'!B40)</f>
        <v>農業用小水力発電事業特別会計</v>
      </c>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28</v>
      </c>
      <c r="CP40" s="596"/>
      <c r="CQ40" s="597" t="str">
        <f>IF('各会計、関係団体の財政状況及び健全化判断比率'!BS13="","",'各会計、関係団体の財政状況及び健全化判断比率'!BS13)</f>
        <v>奥出雲町農業公社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29</v>
      </c>
      <c r="CP41" s="596"/>
      <c r="CQ41" s="597" t="str">
        <f>IF('各会計、関係団体の財政状況及び健全化判断比率'!BS14="","",'各会計、関係団体の財政状況及び健全化判断比率'!BS14)</f>
        <v>道の駅おろちループ</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30</v>
      </c>
      <c r="CP42" s="596"/>
      <c r="CQ42" s="597" t="str">
        <f>IF('各会計、関係団体の財政状況及び健全化判断比率'!BS15="","",'各会計、関係団体の財政状況及び健全化判断比率'!BS15)</f>
        <v>舞茸奥出雲</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31</v>
      </c>
      <c r="CP43" s="596"/>
      <c r="CQ43" s="597" t="str">
        <f>IF('各会計、関係団体の財政状況及び健全化判断比率'!BS16="","",'各会計、関係団体の財政状況及び健全化判断比率'!BS16)</f>
        <v>奥出雲酒造</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529</v>
      </c>
      <c r="D34" s="1181"/>
      <c r="E34" s="1182"/>
      <c r="F34" s="32">
        <v>6.24</v>
      </c>
      <c r="G34" s="33">
        <v>4.6500000000000004</v>
      </c>
      <c r="H34" s="33">
        <v>4.4000000000000004</v>
      </c>
      <c r="I34" s="33">
        <v>4.9400000000000004</v>
      </c>
      <c r="J34" s="34">
        <v>4.1399999999999997</v>
      </c>
      <c r="K34" s="22"/>
      <c r="L34" s="22"/>
      <c r="M34" s="22"/>
      <c r="N34" s="22"/>
      <c r="O34" s="22"/>
      <c r="P34" s="22"/>
    </row>
    <row r="35" spans="1:16" ht="39" customHeight="1" x14ac:dyDescent="0.15">
      <c r="A35" s="22"/>
      <c r="B35" s="35"/>
      <c r="C35" s="1175" t="s">
        <v>530</v>
      </c>
      <c r="D35" s="1176"/>
      <c r="E35" s="1177"/>
      <c r="F35" s="36">
        <v>2.5</v>
      </c>
      <c r="G35" s="37">
        <v>2.0099999999999998</v>
      </c>
      <c r="H35" s="37">
        <v>2.89</v>
      </c>
      <c r="I35" s="37">
        <v>2.2200000000000002</v>
      </c>
      <c r="J35" s="38">
        <v>2.2000000000000002</v>
      </c>
      <c r="K35" s="22"/>
      <c r="L35" s="22"/>
      <c r="M35" s="22"/>
      <c r="N35" s="22"/>
      <c r="O35" s="22"/>
      <c r="P35" s="22"/>
    </row>
    <row r="36" spans="1:16" ht="39" customHeight="1" x14ac:dyDescent="0.15">
      <c r="A36" s="22"/>
      <c r="B36" s="35"/>
      <c r="C36" s="1175" t="s">
        <v>531</v>
      </c>
      <c r="D36" s="1176"/>
      <c r="E36" s="1177"/>
      <c r="F36" s="36">
        <v>0</v>
      </c>
      <c r="G36" s="37">
        <v>0.06</v>
      </c>
      <c r="H36" s="37">
        <v>0.02</v>
      </c>
      <c r="I36" s="37">
        <v>0.03</v>
      </c>
      <c r="J36" s="38">
        <v>0.16</v>
      </c>
      <c r="K36" s="22"/>
      <c r="L36" s="22"/>
      <c r="M36" s="22"/>
      <c r="N36" s="22"/>
      <c r="O36" s="22"/>
      <c r="P36" s="22"/>
    </row>
    <row r="37" spans="1:16" ht="39" customHeight="1" x14ac:dyDescent="0.15">
      <c r="A37" s="22"/>
      <c r="B37" s="35"/>
      <c r="C37" s="1175" t="s">
        <v>532</v>
      </c>
      <c r="D37" s="1176"/>
      <c r="E37" s="1177"/>
      <c r="F37" s="36">
        <v>0</v>
      </c>
      <c r="G37" s="37">
        <v>0.03</v>
      </c>
      <c r="H37" s="37">
        <v>0.03</v>
      </c>
      <c r="I37" s="37">
        <v>0.03</v>
      </c>
      <c r="J37" s="38">
        <v>0.04</v>
      </c>
      <c r="K37" s="22"/>
      <c r="L37" s="22"/>
      <c r="M37" s="22"/>
      <c r="N37" s="22"/>
      <c r="O37" s="22"/>
      <c r="P37" s="22"/>
    </row>
    <row r="38" spans="1:16" ht="39" customHeight="1" x14ac:dyDescent="0.15">
      <c r="A38" s="22"/>
      <c r="B38" s="35"/>
      <c r="C38" s="1175" t="s">
        <v>533</v>
      </c>
      <c r="D38" s="1176"/>
      <c r="E38" s="1177"/>
      <c r="F38" s="36" t="s">
        <v>485</v>
      </c>
      <c r="G38" s="37">
        <v>0.02</v>
      </c>
      <c r="H38" s="37">
        <v>0.01</v>
      </c>
      <c r="I38" s="37">
        <v>0</v>
      </c>
      <c r="J38" s="38">
        <v>0.03</v>
      </c>
      <c r="K38" s="22"/>
      <c r="L38" s="22"/>
      <c r="M38" s="22"/>
      <c r="N38" s="22"/>
      <c r="O38" s="22"/>
      <c r="P38" s="22"/>
    </row>
    <row r="39" spans="1:16" ht="39" customHeight="1" x14ac:dyDescent="0.15">
      <c r="A39" s="22"/>
      <c r="B39" s="35"/>
      <c r="C39" s="1175" t="s">
        <v>534</v>
      </c>
      <c r="D39" s="1176"/>
      <c r="E39" s="1177"/>
      <c r="F39" s="36">
        <v>0.01</v>
      </c>
      <c r="G39" s="37">
        <v>0.01</v>
      </c>
      <c r="H39" s="37">
        <v>0.2</v>
      </c>
      <c r="I39" s="37">
        <v>0.01</v>
      </c>
      <c r="J39" s="38">
        <v>0.02</v>
      </c>
      <c r="K39" s="22"/>
      <c r="L39" s="22"/>
      <c r="M39" s="22"/>
      <c r="N39" s="22"/>
      <c r="O39" s="22"/>
      <c r="P39" s="22"/>
    </row>
    <row r="40" spans="1:16" ht="39" customHeight="1" x14ac:dyDescent="0.15">
      <c r="A40" s="22"/>
      <c r="B40" s="35"/>
      <c r="C40" s="1175" t="s">
        <v>535</v>
      </c>
      <c r="D40" s="1176"/>
      <c r="E40" s="1177"/>
      <c r="F40" s="36">
        <v>0</v>
      </c>
      <c r="G40" s="37">
        <v>0</v>
      </c>
      <c r="H40" s="37">
        <v>0.02</v>
      </c>
      <c r="I40" s="37">
        <v>0.01</v>
      </c>
      <c r="J40" s="38">
        <v>0.01</v>
      </c>
      <c r="K40" s="22"/>
      <c r="L40" s="22"/>
      <c r="M40" s="22"/>
      <c r="N40" s="22"/>
      <c r="O40" s="22"/>
      <c r="P40" s="22"/>
    </row>
    <row r="41" spans="1:16" ht="39" customHeight="1" x14ac:dyDescent="0.15">
      <c r="A41" s="22"/>
      <c r="B41" s="35"/>
      <c r="C41" s="1175" t="s">
        <v>536</v>
      </c>
      <c r="D41" s="1176"/>
      <c r="E41" s="1177"/>
      <c r="F41" s="36">
        <v>0</v>
      </c>
      <c r="G41" s="37">
        <v>0</v>
      </c>
      <c r="H41" s="37">
        <v>0.01</v>
      </c>
      <c r="I41" s="37">
        <v>0.01</v>
      </c>
      <c r="J41" s="38">
        <v>0.01</v>
      </c>
      <c r="K41" s="22"/>
      <c r="L41" s="22"/>
      <c r="M41" s="22"/>
      <c r="N41" s="22"/>
      <c r="O41" s="22"/>
      <c r="P41" s="22"/>
    </row>
    <row r="42" spans="1:16" ht="39" customHeight="1" x14ac:dyDescent="0.15">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538</v>
      </c>
      <c r="D43" s="1179"/>
      <c r="E43" s="1180"/>
      <c r="F43" s="41">
        <v>0.04</v>
      </c>
      <c r="G43" s="42">
        <v>0.02</v>
      </c>
      <c r="H43" s="42">
        <v>0.02</v>
      </c>
      <c r="I43" s="42">
        <v>0.03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2857</v>
      </c>
      <c r="L45" s="60">
        <v>2759</v>
      </c>
      <c r="M45" s="60">
        <v>2676</v>
      </c>
      <c r="N45" s="60">
        <v>2649</v>
      </c>
      <c r="O45" s="61">
        <v>2627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999</v>
      </c>
      <c r="L48" s="64">
        <v>995</v>
      </c>
      <c r="M48" s="64">
        <v>986</v>
      </c>
      <c r="N48" s="64">
        <v>983</v>
      </c>
      <c r="O48" s="65">
        <v>1037</v>
      </c>
      <c r="P48" s="48"/>
      <c r="Q48" s="48"/>
      <c r="R48" s="48"/>
      <c r="S48" s="48"/>
      <c r="T48" s="48"/>
      <c r="U48" s="48"/>
    </row>
    <row r="49" spans="1:21" ht="30.75" customHeight="1" x14ac:dyDescent="0.15">
      <c r="A49" s="48"/>
      <c r="B49" s="1193"/>
      <c r="C49" s="1194"/>
      <c r="D49" s="62"/>
      <c r="E49" s="1185" t="s">
        <v>15</v>
      </c>
      <c r="F49" s="1185"/>
      <c r="G49" s="1185"/>
      <c r="H49" s="1185"/>
      <c r="I49" s="1185"/>
      <c r="J49" s="1186"/>
      <c r="K49" s="63">
        <v>20</v>
      </c>
      <c r="L49" s="64">
        <v>19</v>
      </c>
      <c r="M49" s="64">
        <v>19</v>
      </c>
      <c r="N49" s="64">
        <v>21</v>
      </c>
      <c r="O49" s="65">
        <v>31</v>
      </c>
      <c r="P49" s="48"/>
      <c r="Q49" s="48"/>
      <c r="R49" s="48"/>
      <c r="S49" s="48"/>
      <c r="T49" s="48"/>
      <c r="U49" s="48"/>
    </row>
    <row r="50" spans="1:21" ht="30.75" customHeight="1" x14ac:dyDescent="0.15">
      <c r="A50" s="48"/>
      <c r="B50" s="1193"/>
      <c r="C50" s="1194"/>
      <c r="D50" s="62"/>
      <c r="E50" s="1185" t="s">
        <v>16</v>
      </c>
      <c r="F50" s="1185"/>
      <c r="G50" s="1185"/>
      <c r="H50" s="1185"/>
      <c r="I50" s="1185"/>
      <c r="J50" s="1186"/>
      <c r="K50" s="63">
        <v>62</v>
      </c>
      <c r="L50" s="64">
        <v>77</v>
      </c>
      <c r="M50" s="64">
        <v>74</v>
      </c>
      <c r="N50" s="64">
        <v>25</v>
      </c>
      <c r="O50" s="65">
        <v>21</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1</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2893</v>
      </c>
      <c r="L52" s="64">
        <v>2985</v>
      </c>
      <c r="M52" s="64">
        <v>2844</v>
      </c>
      <c r="N52" s="64">
        <v>2917</v>
      </c>
      <c r="O52" s="65">
        <v>2965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1046</v>
      </c>
      <c r="L53" s="69">
        <v>866</v>
      </c>
      <c r="M53" s="69">
        <v>911</v>
      </c>
      <c r="N53" s="69">
        <v>761</v>
      </c>
      <c r="O53" s="70">
        <v>751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99" t="s">
        <v>23</v>
      </c>
      <c r="C41" s="1200"/>
      <c r="D41" s="81"/>
      <c r="E41" s="1205" t="s">
        <v>24</v>
      </c>
      <c r="F41" s="1205"/>
      <c r="G41" s="1205"/>
      <c r="H41" s="1206"/>
      <c r="I41" s="82">
        <v>24940</v>
      </c>
      <c r="J41" s="83">
        <v>24836</v>
      </c>
      <c r="K41" s="83">
        <v>24325</v>
      </c>
      <c r="L41" s="83">
        <v>23442</v>
      </c>
      <c r="M41" s="84">
        <v>22852</v>
      </c>
    </row>
    <row r="42" spans="2:13" ht="27.75" customHeight="1" x14ac:dyDescent="0.15">
      <c r="B42" s="1201"/>
      <c r="C42" s="1202"/>
      <c r="D42" s="85"/>
      <c r="E42" s="1207" t="s">
        <v>25</v>
      </c>
      <c r="F42" s="1207"/>
      <c r="G42" s="1207"/>
      <c r="H42" s="1208"/>
      <c r="I42" s="86">
        <v>965</v>
      </c>
      <c r="J42" s="87">
        <v>824</v>
      </c>
      <c r="K42" s="87">
        <v>718</v>
      </c>
      <c r="L42" s="87">
        <v>595</v>
      </c>
      <c r="M42" s="88">
        <v>487</v>
      </c>
    </row>
    <row r="43" spans="2:13" ht="27.75" customHeight="1" x14ac:dyDescent="0.15">
      <c r="B43" s="1201"/>
      <c r="C43" s="1202"/>
      <c r="D43" s="85"/>
      <c r="E43" s="1207" t="s">
        <v>26</v>
      </c>
      <c r="F43" s="1207"/>
      <c r="G43" s="1207"/>
      <c r="H43" s="1208"/>
      <c r="I43" s="86">
        <v>13414</v>
      </c>
      <c r="J43" s="87">
        <v>13363</v>
      </c>
      <c r="K43" s="87">
        <v>13192</v>
      </c>
      <c r="L43" s="87">
        <v>13003</v>
      </c>
      <c r="M43" s="88">
        <v>12633</v>
      </c>
    </row>
    <row r="44" spans="2:13" ht="27.75" customHeight="1" x14ac:dyDescent="0.15">
      <c r="B44" s="1201"/>
      <c r="C44" s="1202"/>
      <c r="D44" s="85"/>
      <c r="E44" s="1207" t="s">
        <v>27</v>
      </c>
      <c r="F44" s="1207"/>
      <c r="G44" s="1207"/>
      <c r="H44" s="1208"/>
      <c r="I44" s="86">
        <v>231</v>
      </c>
      <c r="J44" s="87">
        <v>230</v>
      </c>
      <c r="K44" s="87">
        <v>231</v>
      </c>
      <c r="L44" s="87">
        <v>234</v>
      </c>
      <c r="M44" s="88">
        <v>236</v>
      </c>
    </row>
    <row r="45" spans="2:13" ht="27.75" customHeight="1" x14ac:dyDescent="0.15">
      <c r="B45" s="1201"/>
      <c r="C45" s="1202"/>
      <c r="D45" s="85"/>
      <c r="E45" s="1207" t="s">
        <v>28</v>
      </c>
      <c r="F45" s="1207"/>
      <c r="G45" s="1207"/>
      <c r="H45" s="1208"/>
      <c r="I45" s="86">
        <v>1265</v>
      </c>
      <c r="J45" s="87">
        <v>1279</v>
      </c>
      <c r="K45" s="87">
        <v>1244</v>
      </c>
      <c r="L45" s="87">
        <v>1209</v>
      </c>
      <c r="M45" s="88">
        <v>1152</v>
      </c>
    </row>
    <row r="46" spans="2:13" ht="27.75" customHeight="1" x14ac:dyDescent="0.15">
      <c r="B46" s="1201"/>
      <c r="C46" s="1202"/>
      <c r="D46" s="85"/>
      <c r="E46" s="1207" t="s">
        <v>29</v>
      </c>
      <c r="F46" s="1207"/>
      <c r="G46" s="1207"/>
      <c r="H46" s="1208"/>
      <c r="I46" s="86">
        <v>119</v>
      </c>
      <c r="J46" s="87">
        <v>328</v>
      </c>
      <c r="K46" s="87">
        <v>166</v>
      </c>
      <c r="L46" s="87">
        <v>64</v>
      </c>
      <c r="M46" s="88">
        <v>99</v>
      </c>
    </row>
    <row r="47" spans="2:13" ht="27.75" customHeight="1" x14ac:dyDescent="0.15">
      <c r="B47" s="1201"/>
      <c r="C47" s="1202"/>
      <c r="D47" s="85"/>
      <c r="E47" s="1207" t="s">
        <v>30</v>
      </c>
      <c r="F47" s="1207"/>
      <c r="G47" s="1207"/>
      <c r="H47" s="1208"/>
      <c r="I47" s="86" t="s">
        <v>485</v>
      </c>
      <c r="J47" s="87" t="s">
        <v>485</v>
      </c>
      <c r="K47" s="87" t="s">
        <v>485</v>
      </c>
      <c r="L47" s="87" t="s">
        <v>485</v>
      </c>
      <c r="M47" s="88" t="s">
        <v>485</v>
      </c>
    </row>
    <row r="48" spans="2:13" ht="27.75" customHeight="1" x14ac:dyDescent="0.15">
      <c r="B48" s="1203"/>
      <c r="C48" s="1204"/>
      <c r="D48" s="85"/>
      <c r="E48" s="1207" t="s">
        <v>31</v>
      </c>
      <c r="F48" s="1207"/>
      <c r="G48" s="1207"/>
      <c r="H48" s="1208"/>
      <c r="I48" s="86" t="s">
        <v>485</v>
      </c>
      <c r="J48" s="87" t="s">
        <v>485</v>
      </c>
      <c r="K48" s="87" t="s">
        <v>485</v>
      </c>
      <c r="L48" s="87" t="s">
        <v>485</v>
      </c>
      <c r="M48" s="88" t="s">
        <v>485</v>
      </c>
    </row>
    <row r="49" spans="2:13" ht="27.75" customHeight="1" x14ac:dyDescent="0.15">
      <c r="B49" s="1209" t="s">
        <v>32</v>
      </c>
      <c r="C49" s="1210"/>
      <c r="D49" s="89"/>
      <c r="E49" s="1207" t="s">
        <v>33</v>
      </c>
      <c r="F49" s="1207"/>
      <c r="G49" s="1207"/>
      <c r="H49" s="1208"/>
      <c r="I49" s="86">
        <v>2829</v>
      </c>
      <c r="J49" s="87">
        <v>2980</v>
      </c>
      <c r="K49" s="87">
        <v>3115</v>
      </c>
      <c r="L49" s="87">
        <v>3144</v>
      </c>
      <c r="M49" s="88">
        <v>3164</v>
      </c>
    </row>
    <row r="50" spans="2:13" ht="27.75" customHeight="1" x14ac:dyDescent="0.15">
      <c r="B50" s="1201"/>
      <c r="C50" s="1202"/>
      <c r="D50" s="85"/>
      <c r="E50" s="1207" t="s">
        <v>34</v>
      </c>
      <c r="F50" s="1207"/>
      <c r="G50" s="1207"/>
      <c r="H50" s="1208"/>
      <c r="I50" s="86">
        <v>1014</v>
      </c>
      <c r="J50" s="87">
        <v>1135</v>
      </c>
      <c r="K50" s="87">
        <v>1066</v>
      </c>
      <c r="L50" s="87">
        <v>911</v>
      </c>
      <c r="M50" s="88">
        <v>788</v>
      </c>
    </row>
    <row r="51" spans="2:13" ht="27.75" customHeight="1" x14ac:dyDescent="0.15">
      <c r="B51" s="1203"/>
      <c r="C51" s="1204"/>
      <c r="D51" s="85"/>
      <c r="E51" s="1207" t="s">
        <v>35</v>
      </c>
      <c r="F51" s="1207"/>
      <c r="G51" s="1207"/>
      <c r="H51" s="1208"/>
      <c r="I51" s="86">
        <v>26979</v>
      </c>
      <c r="J51" s="87">
        <v>26538</v>
      </c>
      <c r="K51" s="87">
        <v>26081</v>
      </c>
      <c r="L51" s="87">
        <v>25301</v>
      </c>
      <c r="M51" s="88">
        <v>24649</v>
      </c>
    </row>
    <row r="52" spans="2:13" ht="27.75" customHeight="1" thickBot="1" x14ac:dyDescent="0.2">
      <c r="B52" s="1211" t="s">
        <v>36</v>
      </c>
      <c r="C52" s="1212"/>
      <c r="D52" s="90"/>
      <c r="E52" s="1213" t="s">
        <v>37</v>
      </c>
      <c r="F52" s="1213"/>
      <c r="G52" s="1213"/>
      <c r="H52" s="1214"/>
      <c r="I52" s="91">
        <v>10112</v>
      </c>
      <c r="J52" s="92">
        <v>10206</v>
      </c>
      <c r="K52" s="92">
        <v>9614</v>
      </c>
      <c r="L52" s="92">
        <v>9189</v>
      </c>
      <c r="M52" s="93">
        <v>8857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36"/>
      <c r="H50" s="1237"/>
      <c r="I50" s="1237"/>
      <c r="J50" s="1238"/>
      <c r="K50" s="354" t="s">
        <v>524</v>
      </c>
      <c r="L50" s="354" t="s">
        <v>525</v>
      </c>
      <c r="M50" s="354" t="s">
        <v>526</v>
      </c>
      <c r="N50" s="354" t="s">
        <v>527</v>
      </c>
      <c r="O50" s="354" t="s">
        <v>528</v>
      </c>
    </row>
    <row r="51" spans="1:17" x14ac:dyDescent="0.15">
      <c r="B51" s="248"/>
      <c r="C51" s="244"/>
      <c r="D51" s="244"/>
      <c r="E51" s="244"/>
      <c r="F51" s="244"/>
      <c r="G51" s="1239" t="s">
        <v>567</v>
      </c>
      <c r="H51" s="1240"/>
      <c r="I51" s="1245" t="s">
        <v>568</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569</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570</v>
      </c>
      <c r="H55" s="1220"/>
      <c r="I55" s="1225" t="s">
        <v>568</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27" t="s">
        <v>575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36"/>
      <c r="H72" s="1237"/>
      <c r="I72" s="1237"/>
      <c r="J72" s="1238"/>
      <c r="K72" s="354" t="s">
        <v>524</v>
      </c>
      <c r="L72" s="354" t="s">
        <v>525</v>
      </c>
      <c r="M72" s="354" t="s">
        <v>526</v>
      </c>
      <c r="N72" s="354" t="s">
        <v>527</v>
      </c>
      <c r="O72" s="354" t="s">
        <v>528</v>
      </c>
    </row>
    <row r="73" spans="2:30" x14ac:dyDescent="0.15">
      <c r="B73" s="248"/>
      <c r="C73" s="244"/>
      <c r="D73" s="244"/>
      <c r="E73" s="244"/>
      <c r="F73" s="244"/>
      <c r="G73" s="1239" t="s">
        <v>567</v>
      </c>
      <c r="H73" s="1240"/>
      <c r="I73" s="1245" t="s">
        <v>568</v>
      </c>
      <c r="J73" s="1245"/>
      <c r="K73" s="1226">
        <v>189.7</v>
      </c>
      <c r="L73" s="1226">
        <v>190.2</v>
      </c>
      <c r="M73" s="1215">
        <v>178</v>
      </c>
      <c r="N73" s="1215">
        <v>173.4</v>
      </c>
      <c r="O73" s="1215">
        <v>165.9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574</v>
      </c>
      <c r="J75" s="1225"/>
      <c r="K75" s="1247">
        <v>19.7</v>
      </c>
      <c r="L75" s="1247">
        <v>18.600000000000001</v>
      </c>
      <c r="M75" s="1247">
        <v>17.3</v>
      </c>
      <c r="N75" s="1247">
        <v>15.7</v>
      </c>
      <c r="O75" s="1247">
        <v>15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570</v>
      </c>
      <c r="H77" s="1220"/>
      <c r="I77" s="1225" t="s">
        <v>568</v>
      </c>
      <c r="J77" s="1225"/>
      <c r="K77" s="1226">
        <v>74.8</v>
      </c>
      <c r="L77" s="1226">
        <v>64.7</v>
      </c>
      <c r="M77" s="1215">
        <v>55.2</v>
      </c>
      <c r="N77" s="1215">
        <v>54</v>
      </c>
      <c r="O77" s="1215">
        <v>58.9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574</v>
      </c>
      <c r="J79" s="1217"/>
      <c r="K79" s="1218">
        <v>14.5</v>
      </c>
      <c r="L79" s="1218">
        <v>13.3</v>
      </c>
      <c r="M79" s="1218">
        <v>12.5</v>
      </c>
      <c r="N79" s="1218">
        <v>11.5</v>
      </c>
      <c r="O79" s="1218">
        <v>10.8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227913</v>
      </c>
      <c r="E3" s="116"/>
      <c r="F3" s="117">
        <v>117242</v>
      </c>
      <c r="G3" s="118"/>
      <c r="H3" s="119"/>
    </row>
    <row r="4" spans="1:8" x14ac:dyDescent="0.15">
      <c r="A4" s="120"/>
      <c r="B4" s="121"/>
      <c r="C4" s="122"/>
      <c r="D4" s="123">
        <v>152403</v>
      </c>
      <c r="E4" s="124"/>
      <c r="F4" s="125">
        <v>59388</v>
      </c>
      <c r="G4" s="126"/>
      <c r="H4" s="127"/>
    </row>
    <row r="5" spans="1:8" x14ac:dyDescent="0.15">
      <c r="A5" s="108" t="s">
        <v>518</v>
      </c>
      <c r="B5" s="113"/>
      <c r="C5" s="114"/>
      <c r="D5" s="115">
        <v>185759</v>
      </c>
      <c r="E5" s="116"/>
      <c r="F5" s="117">
        <v>114097</v>
      </c>
      <c r="G5" s="118"/>
      <c r="H5" s="119"/>
    </row>
    <row r="6" spans="1:8" x14ac:dyDescent="0.15">
      <c r="A6" s="120"/>
      <c r="B6" s="121"/>
      <c r="C6" s="122"/>
      <c r="D6" s="123">
        <v>125869</v>
      </c>
      <c r="E6" s="124"/>
      <c r="F6" s="125">
        <v>61630</v>
      </c>
      <c r="G6" s="126"/>
      <c r="H6" s="127"/>
    </row>
    <row r="7" spans="1:8" x14ac:dyDescent="0.15">
      <c r="A7" s="108" t="s">
        <v>519</v>
      </c>
      <c r="B7" s="113"/>
      <c r="C7" s="114"/>
      <c r="D7" s="115">
        <v>202506</v>
      </c>
      <c r="E7" s="116"/>
      <c r="F7" s="117">
        <v>136577</v>
      </c>
      <c r="G7" s="118"/>
      <c r="H7" s="119"/>
    </row>
    <row r="8" spans="1:8" x14ac:dyDescent="0.15">
      <c r="A8" s="120"/>
      <c r="B8" s="121"/>
      <c r="C8" s="122"/>
      <c r="D8" s="123">
        <v>127243</v>
      </c>
      <c r="E8" s="124"/>
      <c r="F8" s="125">
        <v>59645</v>
      </c>
      <c r="G8" s="126"/>
      <c r="H8" s="127"/>
    </row>
    <row r="9" spans="1:8" x14ac:dyDescent="0.15">
      <c r="A9" s="108" t="s">
        <v>520</v>
      </c>
      <c r="B9" s="113"/>
      <c r="C9" s="114"/>
      <c r="D9" s="115">
        <v>155408</v>
      </c>
      <c r="E9" s="116"/>
      <c r="F9" s="117">
        <v>132212</v>
      </c>
      <c r="G9" s="118"/>
      <c r="H9" s="119"/>
    </row>
    <row r="10" spans="1:8" x14ac:dyDescent="0.15">
      <c r="A10" s="120"/>
      <c r="B10" s="121"/>
      <c r="C10" s="122"/>
      <c r="D10" s="123">
        <v>104103</v>
      </c>
      <c r="E10" s="124"/>
      <c r="F10" s="125">
        <v>67114</v>
      </c>
      <c r="G10" s="126"/>
      <c r="H10" s="127"/>
    </row>
    <row r="11" spans="1:8" x14ac:dyDescent="0.15">
      <c r="A11" s="108" t="s">
        <v>521</v>
      </c>
      <c r="B11" s="113"/>
      <c r="C11" s="114"/>
      <c r="D11" s="115">
        <v>191293</v>
      </c>
      <c r="E11" s="116"/>
      <c r="F11" s="117">
        <v>93741</v>
      </c>
      <c r="G11" s="118"/>
      <c r="H11" s="119"/>
    </row>
    <row r="12" spans="1:8" x14ac:dyDescent="0.15">
      <c r="A12" s="120"/>
      <c r="B12" s="121"/>
      <c r="C12" s="128"/>
      <c r="D12" s="123">
        <v>131381</v>
      </c>
      <c r="E12" s="124"/>
      <c r="F12" s="125">
        <v>46285</v>
      </c>
      <c r="G12" s="126"/>
      <c r="H12" s="127"/>
    </row>
    <row r="13" spans="1:8" x14ac:dyDescent="0.15">
      <c r="A13" s="108"/>
      <c r="B13" s="113"/>
      <c r="C13" s="129"/>
      <c r="D13" s="130">
        <v>192576</v>
      </c>
      <c r="E13" s="131"/>
      <c r="F13" s="132">
        <v>118774</v>
      </c>
      <c r="G13" s="133"/>
      <c r="H13" s="119"/>
    </row>
    <row r="14" spans="1:8" x14ac:dyDescent="0.15">
      <c r="A14" s="120"/>
      <c r="B14" s="121"/>
      <c r="C14" s="122"/>
      <c r="D14" s="123">
        <v>128200</v>
      </c>
      <c r="E14" s="124"/>
      <c r="F14" s="125">
        <v>58812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2.52</v>
      </c>
      <c r="C19" s="134">
        <f>ROUND(VALUE(SUBSTITUTE(実質収支比率等に係る経年分析!G$48,"▲","-")),2)</f>
        <v>2.0099999999999998</v>
      </c>
      <c r="D19" s="134">
        <f>ROUND(VALUE(SUBSTITUTE(実質収支比率等に係る経年分析!H$48,"▲","-")),2)</f>
        <v>2.93</v>
      </c>
      <c r="E19" s="134">
        <f>ROUND(VALUE(SUBSTITUTE(実質収支比率等に係る経年分析!I$48,"▲","-")),2)</f>
        <v>2.2400000000000002</v>
      </c>
      <c r="F19" s="134">
        <f>ROUND(VALUE(SUBSTITUTE(実質収支比率等に係る経年分析!J$48,"▲","-")),2)</f>
        <v>2.2200000000000002</v>
      </c>
    </row>
    <row r="20" spans="1:11" x14ac:dyDescent="0.15">
      <c r="A20" s="134" t="s">
        <v>42</v>
      </c>
      <c r="B20" s="134">
        <f>ROUND(VALUE(SUBSTITUTE(実質収支比率等に係る経年分析!F$47,"▲","-")),2)</f>
        <v>11.75</v>
      </c>
      <c r="C20" s="134">
        <f>ROUND(VALUE(SUBSTITUTE(実質収支比率等に係る経年分析!G$47,"▲","-")),2)</f>
        <v>11.75</v>
      </c>
      <c r="D20" s="134">
        <f>ROUND(VALUE(SUBSTITUTE(実質収支比率等に係る経年分析!H$47,"▲","-")),2)</f>
        <v>11.89</v>
      </c>
      <c r="E20" s="134">
        <f>ROUND(VALUE(SUBSTITUTE(実質収支比率等に係る経年分析!I$47,"▲","-")),2)</f>
        <v>12</v>
      </c>
      <c r="F20" s="134">
        <f>ROUND(VALUE(SUBSTITUTE(実質収支比率等に係る経年分析!J$47,"▲","-")),2)</f>
        <v>11.85</v>
      </c>
    </row>
    <row r="21" spans="1:11" x14ac:dyDescent="0.15">
      <c r="A21" s="134" t="s">
        <v>43</v>
      </c>
      <c r="B21" s="134">
        <f>IF(ISNUMBER(VALUE(SUBSTITUTE(実質収支比率等に係る経年分析!F$49,"▲","-"))),ROUND(VALUE(SUBSTITUTE(実質収支比率等に係る経年分析!F$49,"▲","-")),2),NA())</f>
        <v>7.08</v>
      </c>
      <c r="C21" s="134">
        <f>IF(ISNUMBER(VALUE(SUBSTITUTE(実質収支比率等に係る経年分析!G$49,"▲","-"))),ROUND(VALUE(SUBSTITUTE(実質収支比率等に係る経年分析!G$49,"▲","-")),2),NA())</f>
        <v>7.39</v>
      </c>
      <c r="D21" s="134">
        <f>IF(ISNUMBER(VALUE(SUBSTITUTE(実質収支比率等に係る経年分析!H$49,"▲","-"))),ROUND(VALUE(SUBSTITUTE(実質収支比率等に係る経年分析!H$49,"▲","-")),2),NA())</f>
        <v>9.15</v>
      </c>
      <c r="E21" s="134">
        <f>IF(ISNUMBER(VALUE(SUBSTITUTE(実質収支比率等に係る経年分析!I$49,"▲","-"))),ROUND(VALUE(SUBSTITUTE(実質収支比率等に係る経年分析!I$49,"▲","-")),2),NA())</f>
        <v>7.51</v>
      </c>
      <c r="F21" s="134">
        <f>IF(ISNUMBER(VALUE(SUBSTITUTE(実質収支比率等に係る経年分析!J$49,"▲","-"))),ROUND(VALUE(SUBSTITUTE(実質収支比率等に係る経年分析!J$49,"▲","-")),2),NA())</f>
        <v>7.62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訪問看護ステーション事業特別会計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国営農地開発事業特別会計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仁多発電事業特別会計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後期高齢者医療保険事業特別会計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2.0099999999999998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2.2200000000000002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x14ac:dyDescent="0.15">
      <c r="A36" s="135" t="str">
        <f>IF(連結実質赤字比率に係る赤字・黒字の構成分析!C$34="",NA(),連結実質赤字比率に係る赤字・黒字の構成分析!C$34)</f>
        <v>奥出雲病院事業特別会計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4.6500000000000004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4.4000000000000004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4.9400000000000004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4.1399999999999997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2893</v>
      </c>
      <c r="E42" s="136"/>
      <c r="F42" s="136"/>
      <c r="G42" s="136">
        <f>'実質公債費比率（分子）の構造'!L$52</f>
        <v>2985</v>
      </c>
      <c r="H42" s="136"/>
      <c r="I42" s="136"/>
      <c r="J42" s="136">
        <f>'実質公債費比率（分子）の構造'!M$52</f>
        <v>2844</v>
      </c>
      <c r="K42" s="136"/>
      <c r="L42" s="136"/>
      <c r="M42" s="136">
        <f>'実質公債費比率（分子）の構造'!N$52</f>
        <v>2917</v>
      </c>
      <c r="N42" s="136"/>
      <c r="O42" s="136"/>
      <c r="P42" s="136">
        <f>'実質公債費比率（分子）の構造'!O$52</f>
        <v>2965</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62</v>
      </c>
      <c r="C44" s="136"/>
      <c r="D44" s="136"/>
      <c r="E44" s="136">
        <f>'実質公債費比率（分子）の構造'!L$50</f>
        <v>77</v>
      </c>
      <c r="F44" s="136"/>
      <c r="G44" s="136"/>
      <c r="H44" s="136">
        <f>'実質公債費比率（分子）の構造'!M$50</f>
        <v>74</v>
      </c>
      <c r="I44" s="136"/>
      <c r="J44" s="136"/>
      <c r="K44" s="136">
        <f>'実質公債費比率（分子）の構造'!N$50</f>
        <v>25</v>
      </c>
      <c r="L44" s="136"/>
      <c r="M44" s="136"/>
      <c r="N44" s="136">
        <f>'実質公債費比率（分子）の構造'!O$50</f>
        <v>21</v>
      </c>
      <c r="O44" s="136"/>
      <c r="P44" s="136"/>
    </row>
    <row r="45" spans="1:16" x14ac:dyDescent="0.15">
      <c r="A45" s="136" t="s">
        <v>53</v>
      </c>
      <c r="B45" s="136">
        <f>'実質公債費比率（分子）の構造'!K$49</f>
        <v>20</v>
      </c>
      <c r="C45" s="136"/>
      <c r="D45" s="136"/>
      <c r="E45" s="136">
        <f>'実質公債費比率（分子）の構造'!L$49</f>
        <v>19</v>
      </c>
      <c r="F45" s="136"/>
      <c r="G45" s="136"/>
      <c r="H45" s="136">
        <f>'実質公債費比率（分子）の構造'!M$49</f>
        <v>19</v>
      </c>
      <c r="I45" s="136"/>
      <c r="J45" s="136"/>
      <c r="K45" s="136">
        <f>'実質公債費比率（分子）の構造'!N$49</f>
        <v>21</v>
      </c>
      <c r="L45" s="136"/>
      <c r="M45" s="136"/>
      <c r="N45" s="136">
        <f>'実質公債費比率（分子）の構造'!O$49</f>
        <v>31</v>
      </c>
      <c r="O45" s="136"/>
      <c r="P45" s="136"/>
    </row>
    <row r="46" spans="1:16" x14ac:dyDescent="0.15">
      <c r="A46" s="136" t="s">
        <v>54</v>
      </c>
      <c r="B46" s="136">
        <f>'実質公債費比率（分子）の構造'!K$48</f>
        <v>999</v>
      </c>
      <c r="C46" s="136"/>
      <c r="D46" s="136"/>
      <c r="E46" s="136">
        <f>'実質公債費比率（分子）の構造'!L$48</f>
        <v>995</v>
      </c>
      <c r="F46" s="136"/>
      <c r="G46" s="136"/>
      <c r="H46" s="136">
        <f>'実質公債費比率（分子）の構造'!M$48</f>
        <v>986</v>
      </c>
      <c r="I46" s="136"/>
      <c r="J46" s="136"/>
      <c r="K46" s="136">
        <f>'実質公債費比率（分子）の構造'!N$48</f>
        <v>983</v>
      </c>
      <c r="L46" s="136"/>
      <c r="M46" s="136"/>
      <c r="N46" s="136">
        <f>'実質公債費比率（分子）の構造'!O$48</f>
        <v>1037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2857</v>
      </c>
      <c r="C49" s="136"/>
      <c r="D49" s="136"/>
      <c r="E49" s="136">
        <f>'実質公債費比率（分子）の構造'!L$45</f>
        <v>2759</v>
      </c>
      <c r="F49" s="136"/>
      <c r="G49" s="136"/>
      <c r="H49" s="136">
        <f>'実質公債費比率（分子）の構造'!M$45</f>
        <v>2676</v>
      </c>
      <c r="I49" s="136"/>
      <c r="J49" s="136"/>
      <c r="K49" s="136">
        <f>'実質公債費比率（分子）の構造'!N$45</f>
        <v>2649</v>
      </c>
      <c r="L49" s="136"/>
      <c r="M49" s="136"/>
      <c r="N49" s="136">
        <f>'実質公債費比率（分子）の構造'!O$45</f>
        <v>2627</v>
      </c>
      <c r="O49" s="136"/>
      <c r="P49" s="136"/>
    </row>
    <row r="50" spans="1:16" x14ac:dyDescent="0.15">
      <c r="A50" s="136" t="s">
        <v>58</v>
      </c>
      <c r="B50" s="136" t="e">
        <f>NA()</f>
        <v>#N/A</v>
      </c>
      <c r="C50" s="136">
        <f>IF(ISNUMBER('実質公債費比率（分子）の構造'!K$53),'実質公債費比率（分子）の構造'!K$53,NA())</f>
        <v>1046</v>
      </c>
      <c r="D50" s="136" t="e">
        <f>NA()</f>
        <v>#N/A</v>
      </c>
      <c r="E50" s="136" t="e">
        <f>NA()</f>
        <v>#N/A</v>
      </c>
      <c r="F50" s="136">
        <f>IF(ISNUMBER('実質公債費比率（分子）の構造'!L$53),'実質公債費比率（分子）の構造'!L$53,NA())</f>
        <v>866</v>
      </c>
      <c r="G50" s="136" t="e">
        <f>NA()</f>
        <v>#N/A</v>
      </c>
      <c r="H50" s="136" t="e">
        <f>NA()</f>
        <v>#N/A</v>
      </c>
      <c r="I50" s="136">
        <f>IF(ISNUMBER('実質公債費比率（分子）の構造'!M$53),'実質公債費比率（分子）の構造'!M$53,NA())</f>
        <v>911</v>
      </c>
      <c r="J50" s="136" t="e">
        <f>NA()</f>
        <v>#N/A</v>
      </c>
      <c r="K50" s="136" t="e">
        <f>NA()</f>
        <v>#N/A</v>
      </c>
      <c r="L50" s="136">
        <f>IF(ISNUMBER('実質公債費比率（分子）の構造'!N$53),'実質公債費比率（分子）の構造'!N$53,NA())</f>
        <v>761</v>
      </c>
      <c r="M50" s="136" t="e">
        <f>NA()</f>
        <v>#N/A</v>
      </c>
      <c r="N50" s="136" t="e">
        <f>NA()</f>
        <v>#N/A</v>
      </c>
      <c r="O50" s="136">
        <f>IF(ISNUMBER('実質公債費比率（分子）の構造'!O$53),'実質公債費比率（分子）の構造'!O$53,NA())</f>
        <v>751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26979</v>
      </c>
      <c r="E56" s="135"/>
      <c r="F56" s="135"/>
      <c r="G56" s="135">
        <f>'将来負担比率（分子）の構造'!J$51</f>
        <v>26538</v>
      </c>
      <c r="H56" s="135"/>
      <c r="I56" s="135"/>
      <c r="J56" s="135">
        <f>'将来負担比率（分子）の構造'!K$51</f>
        <v>26081</v>
      </c>
      <c r="K56" s="135"/>
      <c r="L56" s="135"/>
      <c r="M56" s="135">
        <f>'将来負担比率（分子）の構造'!L$51</f>
        <v>25301</v>
      </c>
      <c r="N56" s="135"/>
      <c r="O56" s="135"/>
      <c r="P56" s="135">
        <f>'将来負担比率（分子）の構造'!M$51</f>
        <v>24649</v>
      </c>
    </row>
    <row r="57" spans="1:16" x14ac:dyDescent="0.15">
      <c r="A57" s="135" t="s">
        <v>34</v>
      </c>
      <c r="B57" s="135"/>
      <c r="C57" s="135"/>
      <c r="D57" s="135">
        <f>'将来負担比率（分子）の構造'!I$50</f>
        <v>1014</v>
      </c>
      <c r="E57" s="135"/>
      <c r="F57" s="135"/>
      <c r="G57" s="135">
        <f>'将来負担比率（分子）の構造'!J$50</f>
        <v>1135</v>
      </c>
      <c r="H57" s="135"/>
      <c r="I57" s="135"/>
      <c r="J57" s="135">
        <f>'将来負担比率（分子）の構造'!K$50</f>
        <v>1066</v>
      </c>
      <c r="K57" s="135"/>
      <c r="L57" s="135"/>
      <c r="M57" s="135">
        <f>'将来負担比率（分子）の構造'!L$50</f>
        <v>911</v>
      </c>
      <c r="N57" s="135"/>
      <c r="O57" s="135"/>
      <c r="P57" s="135">
        <f>'将来負担比率（分子）の構造'!M$50</f>
        <v>788</v>
      </c>
    </row>
    <row r="58" spans="1:16" x14ac:dyDescent="0.15">
      <c r="A58" s="135" t="s">
        <v>33</v>
      </c>
      <c r="B58" s="135"/>
      <c r="C58" s="135"/>
      <c r="D58" s="135">
        <f>'将来負担比率（分子）の構造'!I$49</f>
        <v>2829</v>
      </c>
      <c r="E58" s="135"/>
      <c r="F58" s="135"/>
      <c r="G58" s="135">
        <f>'将来負担比率（分子）の構造'!J$49</f>
        <v>2980</v>
      </c>
      <c r="H58" s="135"/>
      <c r="I58" s="135"/>
      <c r="J58" s="135">
        <f>'将来負担比率（分子）の構造'!K$49</f>
        <v>3115</v>
      </c>
      <c r="K58" s="135"/>
      <c r="L58" s="135"/>
      <c r="M58" s="135">
        <f>'将来負担比率（分子）の構造'!L$49</f>
        <v>3144</v>
      </c>
      <c r="N58" s="135"/>
      <c r="O58" s="135"/>
      <c r="P58" s="135">
        <f>'将来負担比率（分子）の構造'!M$49</f>
        <v>3164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119</v>
      </c>
      <c r="C61" s="135"/>
      <c r="D61" s="135"/>
      <c r="E61" s="135">
        <f>'将来負担比率（分子）の構造'!J$46</f>
        <v>328</v>
      </c>
      <c r="F61" s="135"/>
      <c r="G61" s="135"/>
      <c r="H61" s="135">
        <f>'将来負担比率（分子）の構造'!K$46</f>
        <v>166</v>
      </c>
      <c r="I61" s="135"/>
      <c r="J61" s="135"/>
      <c r="K61" s="135">
        <f>'将来負担比率（分子）の構造'!L$46</f>
        <v>64</v>
      </c>
      <c r="L61" s="135"/>
      <c r="M61" s="135"/>
      <c r="N61" s="135">
        <f>'将来負担比率（分子）の構造'!M$46</f>
        <v>99</v>
      </c>
      <c r="O61" s="135"/>
      <c r="P61" s="135"/>
    </row>
    <row r="62" spans="1:16" x14ac:dyDescent="0.15">
      <c r="A62" s="135" t="s">
        <v>28</v>
      </c>
      <c r="B62" s="135">
        <f>'将来負担比率（分子）の構造'!I$45</f>
        <v>1265</v>
      </c>
      <c r="C62" s="135"/>
      <c r="D62" s="135"/>
      <c r="E62" s="135">
        <f>'将来負担比率（分子）の構造'!J$45</f>
        <v>1279</v>
      </c>
      <c r="F62" s="135"/>
      <c r="G62" s="135"/>
      <c r="H62" s="135">
        <f>'将来負担比率（分子）の構造'!K$45</f>
        <v>1244</v>
      </c>
      <c r="I62" s="135"/>
      <c r="J62" s="135"/>
      <c r="K62" s="135">
        <f>'将来負担比率（分子）の構造'!L$45</f>
        <v>1209</v>
      </c>
      <c r="L62" s="135"/>
      <c r="M62" s="135"/>
      <c r="N62" s="135">
        <f>'将来負担比率（分子）の構造'!M$45</f>
        <v>1152</v>
      </c>
      <c r="O62" s="135"/>
      <c r="P62" s="135"/>
    </row>
    <row r="63" spans="1:16" x14ac:dyDescent="0.15">
      <c r="A63" s="135" t="s">
        <v>27</v>
      </c>
      <c r="B63" s="135">
        <f>'将来負担比率（分子）の構造'!I$44</f>
        <v>231</v>
      </c>
      <c r="C63" s="135"/>
      <c r="D63" s="135"/>
      <c r="E63" s="135">
        <f>'将来負担比率（分子）の構造'!J$44</f>
        <v>230</v>
      </c>
      <c r="F63" s="135"/>
      <c r="G63" s="135"/>
      <c r="H63" s="135">
        <f>'将来負担比率（分子）の構造'!K$44</f>
        <v>231</v>
      </c>
      <c r="I63" s="135"/>
      <c r="J63" s="135"/>
      <c r="K63" s="135">
        <f>'将来負担比率（分子）の構造'!L$44</f>
        <v>234</v>
      </c>
      <c r="L63" s="135"/>
      <c r="M63" s="135"/>
      <c r="N63" s="135">
        <f>'将来負担比率（分子）の構造'!M$44</f>
        <v>236</v>
      </c>
      <c r="O63" s="135"/>
      <c r="P63" s="135"/>
    </row>
    <row r="64" spans="1:16" x14ac:dyDescent="0.15">
      <c r="A64" s="135" t="s">
        <v>26</v>
      </c>
      <c r="B64" s="135">
        <f>'将来負担比率（分子）の構造'!I$43</f>
        <v>13414</v>
      </c>
      <c r="C64" s="135"/>
      <c r="D64" s="135"/>
      <c r="E64" s="135">
        <f>'将来負担比率（分子）の構造'!J$43</f>
        <v>13363</v>
      </c>
      <c r="F64" s="135"/>
      <c r="G64" s="135"/>
      <c r="H64" s="135">
        <f>'将来負担比率（分子）の構造'!K$43</f>
        <v>13192</v>
      </c>
      <c r="I64" s="135"/>
      <c r="J64" s="135"/>
      <c r="K64" s="135">
        <f>'将来負担比率（分子）の構造'!L$43</f>
        <v>13003</v>
      </c>
      <c r="L64" s="135"/>
      <c r="M64" s="135"/>
      <c r="N64" s="135">
        <f>'将来負担比率（分子）の構造'!M$43</f>
        <v>12633</v>
      </c>
      <c r="O64" s="135"/>
      <c r="P64" s="135"/>
    </row>
    <row r="65" spans="1:16" x14ac:dyDescent="0.15">
      <c r="A65" s="135" t="s">
        <v>25</v>
      </c>
      <c r="B65" s="135">
        <f>'将来負担比率（分子）の構造'!I$42</f>
        <v>965</v>
      </c>
      <c r="C65" s="135"/>
      <c r="D65" s="135"/>
      <c r="E65" s="135">
        <f>'将来負担比率（分子）の構造'!J$42</f>
        <v>824</v>
      </c>
      <c r="F65" s="135"/>
      <c r="G65" s="135"/>
      <c r="H65" s="135">
        <f>'将来負担比率（分子）の構造'!K$42</f>
        <v>718</v>
      </c>
      <c r="I65" s="135"/>
      <c r="J65" s="135"/>
      <c r="K65" s="135">
        <f>'将来負担比率（分子）の構造'!L$42</f>
        <v>595</v>
      </c>
      <c r="L65" s="135"/>
      <c r="M65" s="135"/>
      <c r="N65" s="135">
        <f>'将来負担比率（分子）の構造'!M$42</f>
        <v>487</v>
      </c>
      <c r="O65" s="135"/>
      <c r="P65" s="135"/>
    </row>
    <row r="66" spans="1:16" x14ac:dyDescent="0.15">
      <c r="A66" s="135" t="s">
        <v>24</v>
      </c>
      <c r="B66" s="135">
        <f>'将来負担比率（分子）の構造'!I$41</f>
        <v>24940</v>
      </c>
      <c r="C66" s="135"/>
      <c r="D66" s="135"/>
      <c r="E66" s="135">
        <f>'将来負担比率（分子）の構造'!J$41</f>
        <v>24836</v>
      </c>
      <c r="F66" s="135"/>
      <c r="G66" s="135"/>
      <c r="H66" s="135">
        <f>'将来負担比率（分子）の構造'!K$41</f>
        <v>24325</v>
      </c>
      <c r="I66" s="135"/>
      <c r="J66" s="135"/>
      <c r="K66" s="135">
        <f>'将来負担比率（分子）の構造'!L$41</f>
        <v>23442</v>
      </c>
      <c r="L66" s="135"/>
      <c r="M66" s="135"/>
      <c r="N66" s="135">
        <f>'将来負担比率（分子）の構造'!M$41</f>
        <v>22852</v>
      </c>
      <c r="O66" s="135"/>
      <c r="P66" s="135"/>
    </row>
    <row r="67" spans="1:16" x14ac:dyDescent="0.15">
      <c r="A67" s="135" t="s">
        <v>62</v>
      </c>
      <c r="B67" s="135" t="e">
        <f>NA()</f>
        <v>#N/A</v>
      </c>
      <c r="C67" s="135">
        <f>IF(ISNUMBER('将来負担比率（分子）の構造'!I$52), IF('将来負担比率（分子）の構造'!I$52 &lt; 0, 0, '将来負担比率（分子）の構造'!I$52), NA())</f>
        <v>10112</v>
      </c>
      <c r="D67" s="135" t="e">
        <f>NA()</f>
        <v>#N/A</v>
      </c>
      <c r="E67" s="135" t="e">
        <f>NA()</f>
        <v>#N/A</v>
      </c>
      <c r="F67" s="135">
        <f>IF(ISNUMBER('将来負担比率（分子）の構造'!J$52), IF('将来負担比率（分子）の構造'!J$52 &lt; 0, 0, '将来負担比率（分子）の構造'!J$52), NA())</f>
        <v>10206</v>
      </c>
      <c r="G67" s="135" t="e">
        <f>NA()</f>
        <v>#N/A</v>
      </c>
      <c r="H67" s="135" t="e">
        <f>NA()</f>
        <v>#N/A</v>
      </c>
      <c r="I67" s="135">
        <f>IF(ISNUMBER('将来負担比率（分子）の構造'!K$52), IF('将来負担比率（分子）の構造'!K$52 &lt; 0, 0, '将来負担比率（分子）の構造'!K$52), NA())</f>
        <v>9614</v>
      </c>
      <c r="J67" s="135" t="e">
        <f>NA()</f>
        <v>#N/A</v>
      </c>
      <c r="K67" s="135" t="e">
        <f>NA()</f>
        <v>#N/A</v>
      </c>
      <c r="L67" s="135">
        <f>IF(ISNUMBER('将来負担比率（分子）の構造'!L$52), IF('将来負担比率（分子）の構造'!L$52 &lt; 0, 0, '将来負担比率（分子）の構造'!L$52), NA())</f>
        <v>9189</v>
      </c>
      <c r="M67" s="135" t="e">
        <f>NA()</f>
        <v>#N/A</v>
      </c>
      <c r="N67" s="135" t="e">
        <f>NA()</f>
        <v>#N/A</v>
      </c>
      <c r="O67" s="135">
        <f>IF(ISNUMBER('将来負担比率（分子）の構造'!M$52), IF('将来負担比率（分子）の構造'!M$52 &lt; 0, 0, '将来負担比率（分子）の構造'!M$52), NA())</f>
        <v>8857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1217199</v>
      </c>
      <c r="S5" s="613"/>
      <c r="T5" s="613"/>
      <c r="U5" s="613"/>
      <c r="V5" s="613"/>
      <c r="W5" s="613"/>
      <c r="X5" s="613"/>
      <c r="Y5" s="614"/>
      <c r="Z5" s="615">
        <v>7.7</v>
      </c>
      <c r="AA5" s="615"/>
      <c r="AB5" s="615"/>
      <c r="AC5" s="615"/>
      <c r="AD5" s="616">
        <v>1217199</v>
      </c>
      <c r="AE5" s="616"/>
      <c r="AF5" s="616"/>
      <c r="AG5" s="616"/>
      <c r="AH5" s="616"/>
      <c r="AI5" s="616"/>
      <c r="AJ5" s="616"/>
      <c r="AK5" s="616"/>
      <c r="AL5" s="617">
        <v>15.3</v>
      </c>
      <c r="AM5" s="618"/>
      <c r="AN5" s="618"/>
      <c r="AO5" s="619"/>
      <c r="AP5" s="609" t="s">
        <v>209</v>
      </c>
      <c r="AQ5" s="610"/>
      <c r="AR5" s="610"/>
      <c r="AS5" s="610"/>
      <c r="AT5" s="610"/>
      <c r="AU5" s="610"/>
      <c r="AV5" s="610"/>
      <c r="AW5" s="610"/>
      <c r="AX5" s="610"/>
      <c r="AY5" s="610"/>
      <c r="AZ5" s="610"/>
      <c r="BA5" s="610"/>
      <c r="BB5" s="610"/>
      <c r="BC5" s="610"/>
      <c r="BD5" s="610"/>
      <c r="BE5" s="610"/>
      <c r="BF5" s="611"/>
      <c r="BG5" s="623">
        <v>1188308</v>
      </c>
      <c r="BH5" s="624"/>
      <c r="BI5" s="624"/>
      <c r="BJ5" s="624"/>
      <c r="BK5" s="624"/>
      <c r="BL5" s="624"/>
      <c r="BM5" s="624"/>
      <c r="BN5" s="625"/>
      <c r="BO5" s="626">
        <v>97.6</v>
      </c>
      <c r="BP5" s="626"/>
      <c r="BQ5" s="626"/>
      <c r="BR5" s="626"/>
      <c r="BS5" s="627">
        <v>69211</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129821</v>
      </c>
      <c r="S6" s="624"/>
      <c r="T6" s="624"/>
      <c r="U6" s="624"/>
      <c r="V6" s="624"/>
      <c r="W6" s="624"/>
      <c r="X6" s="624"/>
      <c r="Y6" s="625"/>
      <c r="Z6" s="626">
        <v>0.8</v>
      </c>
      <c r="AA6" s="626"/>
      <c r="AB6" s="626"/>
      <c r="AC6" s="626"/>
      <c r="AD6" s="627">
        <v>129821</v>
      </c>
      <c r="AE6" s="627"/>
      <c r="AF6" s="627"/>
      <c r="AG6" s="627"/>
      <c r="AH6" s="627"/>
      <c r="AI6" s="627"/>
      <c r="AJ6" s="627"/>
      <c r="AK6" s="627"/>
      <c r="AL6" s="628">
        <v>1.6</v>
      </c>
      <c r="AM6" s="629"/>
      <c r="AN6" s="629"/>
      <c r="AO6" s="630"/>
      <c r="AP6" s="620" t="s">
        <v>214</v>
      </c>
      <c r="AQ6" s="621"/>
      <c r="AR6" s="621"/>
      <c r="AS6" s="621"/>
      <c r="AT6" s="621"/>
      <c r="AU6" s="621"/>
      <c r="AV6" s="621"/>
      <c r="AW6" s="621"/>
      <c r="AX6" s="621"/>
      <c r="AY6" s="621"/>
      <c r="AZ6" s="621"/>
      <c r="BA6" s="621"/>
      <c r="BB6" s="621"/>
      <c r="BC6" s="621"/>
      <c r="BD6" s="621"/>
      <c r="BE6" s="621"/>
      <c r="BF6" s="622"/>
      <c r="BG6" s="623">
        <v>1188308</v>
      </c>
      <c r="BH6" s="624"/>
      <c r="BI6" s="624"/>
      <c r="BJ6" s="624"/>
      <c r="BK6" s="624"/>
      <c r="BL6" s="624"/>
      <c r="BM6" s="624"/>
      <c r="BN6" s="625"/>
      <c r="BO6" s="626">
        <v>97.6</v>
      </c>
      <c r="BP6" s="626"/>
      <c r="BQ6" s="626"/>
      <c r="BR6" s="626"/>
      <c r="BS6" s="627">
        <v>69211</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90997</v>
      </c>
      <c r="CS6" s="624"/>
      <c r="CT6" s="624"/>
      <c r="CU6" s="624"/>
      <c r="CV6" s="624"/>
      <c r="CW6" s="624"/>
      <c r="CX6" s="624"/>
      <c r="CY6" s="625"/>
      <c r="CZ6" s="626">
        <v>0.6</v>
      </c>
      <c r="DA6" s="626"/>
      <c r="DB6" s="626"/>
      <c r="DC6" s="626"/>
      <c r="DD6" s="632" t="s">
        <v>216</v>
      </c>
      <c r="DE6" s="624"/>
      <c r="DF6" s="624"/>
      <c r="DG6" s="624"/>
      <c r="DH6" s="624"/>
      <c r="DI6" s="624"/>
      <c r="DJ6" s="624"/>
      <c r="DK6" s="624"/>
      <c r="DL6" s="624"/>
      <c r="DM6" s="624"/>
      <c r="DN6" s="624"/>
      <c r="DO6" s="624"/>
      <c r="DP6" s="625"/>
      <c r="DQ6" s="632">
        <v>90997</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2794</v>
      </c>
      <c r="S7" s="624"/>
      <c r="T7" s="624"/>
      <c r="U7" s="624"/>
      <c r="V7" s="624"/>
      <c r="W7" s="624"/>
      <c r="X7" s="624"/>
      <c r="Y7" s="625"/>
      <c r="Z7" s="626">
        <v>0</v>
      </c>
      <c r="AA7" s="626"/>
      <c r="AB7" s="626"/>
      <c r="AC7" s="626"/>
      <c r="AD7" s="627">
        <v>2794</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508093</v>
      </c>
      <c r="BH7" s="624"/>
      <c r="BI7" s="624"/>
      <c r="BJ7" s="624"/>
      <c r="BK7" s="624"/>
      <c r="BL7" s="624"/>
      <c r="BM7" s="624"/>
      <c r="BN7" s="625"/>
      <c r="BO7" s="626">
        <v>41.7</v>
      </c>
      <c r="BP7" s="626"/>
      <c r="BQ7" s="626"/>
      <c r="BR7" s="626"/>
      <c r="BS7" s="627">
        <v>15930</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2751278</v>
      </c>
      <c r="CS7" s="624"/>
      <c r="CT7" s="624"/>
      <c r="CU7" s="624"/>
      <c r="CV7" s="624"/>
      <c r="CW7" s="624"/>
      <c r="CX7" s="624"/>
      <c r="CY7" s="625"/>
      <c r="CZ7" s="626">
        <v>17.7</v>
      </c>
      <c r="DA7" s="626"/>
      <c r="DB7" s="626"/>
      <c r="DC7" s="626"/>
      <c r="DD7" s="632">
        <v>1041183</v>
      </c>
      <c r="DE7" s="624"/>
      <c r="DF7" s="624"/>
      <c r="DG7" s="624"/>
      <c r="DH7" s="624"/>
      <c r="DI7" s="624"/>
      <c r="DJ7" s="624"/>
      <c r="DK7" s="624"/>
      <c r="DL7" s="624"/>
      <c r="DM7" s="624"/>
      <c r="DN7" s="624"/>
      <c r="DO7" s="624"/>
      <c r="DP7" s="625"/>
      <c r="DQ7" s="632">
        <v>1256344</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4376</v>
      </c>
      <c r="S8" s="624"/>
      <c r="T8" s="624"/>
      <c r="U8" s="624"/>
      <c r="V8" s="624"/>
      <c r="W8" s="624"/>
      <c r="X8" s="624"/>
      <c r="Y8" s="625"/>
      <c r="Z8" s="626">
        <v>0</v>
      </c>
      <c r="AA8" s="626"/>
      <c r="AB8" s="626"/>
      <c r="AC8" s="626"/>
      <c r="AD8" s="627">
        <v>4376</v>
      </c>
      <c r="AE8" s="627"/>
      <c r="AF8" s="627"/>
      <c r="AG8" s="627"/>
      <c r="AH8" s="627"/>
      <c r="AI8" s="627"/>
      <c r="AJ8" s="627"/>
      <c r="AK8" s="627"/>
      <c r="AL8" s="628">
        <v>0.1</v>
      </c>
      <c r="AM8" s="629"/>
      <c r="AN8" s="629"/>
      <c r="AO8" s="630"/>
      <c r="AP8" s="620" t="s">
        <v>221</v>
      </c>
      <c r="AQ8" s="621"/>
      <c r="AR8" s="621"/>
      <c r="AS8" s="621"/>
      <c r="AT8" s="621"/>
      <c r="AU8" s="621"/>
      <c r="AV8" s="621"/>
      <c r="AW8" s="621"/>
      <c r="AX8" s="621"/>
      <c r="AY8" s="621"/>
      <c r="AZ8" s="621"/>
      <c r="BA8" s="621"/>
      <c r="BB8" s="621"/>
      <c r="BC8" s="621"/>
      <c r="BD8" s="621"/>
      <c r="BE8" s="621"/>
      <c r="BF8" s="622"/>
      <c r="BG8" s="623">
        <v>21552</v>
      </c>
      <c r="BH8" s="624"/>
      <c r="BI8" s="624"/>
      <c r="BJ8" s="624"/>
      <c r="BK8" s="624"/>
      <c r="BL8" s="624"/>
      <c r="BM8" s="624"/>
      <c r="BN8" s="625"/>
      <c r="BO8" s="626">
        <v>1.8</v>
      </c>
      <c r="BP8" s="626"/>
      <c r="BQ8" s="626"/>
      <c r="BR8" s="626"/>
      <c r="BS8" s="632" t="s">
        <v>112</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2494159</v>
      </c>
      <c r="CS8" s="624"/>
      <c r="CT8" s="624"/>
      <c r="CU8" s="624"/>
      <c r="CV8" s="624"/>
      <c r="CW8" s="624"/>
      <c r="CX8" s="624"/>
      <c r="CY8" s="625"/>
      <c r="CZ8" s="626">
        <v>16.100000000000001</v>
      </c>
      <c r="DA8" s="626"/>
      <c r="DB8" s="626"/>
      <c r="DC8" s="626"/>
      <c r="DD8" s="632">
        <v>31433</v>
      </c>
      <c r="DE8" s="624"/>
      <c r="DF8" s="624"/>
      <c r="DG8" s="624"/>
      <c r="DH8" s="624"/>
      <c r="DI8" s="624"/>
      <c r="DJ8" s="624"/>
      <c r="DK8" s="624"/>
      <c r="DL8" s="624"/>
      <c r="DM8" s="624"/>
      <c r="DN8" s="624"/>
      <c r="DO8" s="624"/>
      <c r="DP8" s="625"/>
      <c r="DQ8" s="632">
        <v>1276404</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4140</v>
      </c>
      <c r="S9" s="624"/>
      <c r="T9" s="624"/>
      <c r="U9" s="624"/>
      <c r="V9" s="624"/>
      <c r="W9" s="624"/>
      <c r="X9" s="624"/>
      <c r="Y9" s="625"/>
      <c r="Z9" s="626">
        <v>0</v>
      </c>
      <c r="AA9" s="626"/>
      <c r="AB9" s="626"/>
      <c r="AC9" s="626"/>
      <c r="AD9" s="627">
        <v>4140</v>
      </c>
      <c r="AE9" s="627"/>
      <c r="AF9" s="627"/>
      <c r="AG9" s="627"/>
      <c r="AH9" s="627"/>
      <c r="AI9" s="627"/>
      <c r="AJ9" s="627"/>
      <c r="AK9" s="627"/>
      <c r="AL9" s="628">
        <v>0.1</v>
      </c>
      <c r="AM9" s="629"/>
      <c r="AN9" s="629"/>
      <c r="AO9" s="630"/>
      <c r="AP9" s="620" t="s">
        <v>224</v>
      </c>
      <c r="AQ9" s="621"/>
      <c r="AR9" s="621"/>
      <c r="AS9" s="621"/>
      <c r="AT9" s="621"/>
      <c r="AU9" s="621"/>
      <c r="AV9" s="621"/>
      <c r="AW9" s="621"/>
      <c r="AX9" s="621"/>
      <c r="AY9" s="621"/>
      <c r="AZ9" s="621"/>
      <c r="BA9" s="621"/>
      <c r="BB9" s="621"/>
      <c r="BC9" s="621"/>
      <c r="BD9" s="621"/>
      <c r="BE9" s="621"/>
      <c r="BF9" s="622"/>
      <c r="BG9" s="623">
        <v>369950</v>
      </c>
      <c r="BH9" s="624"/>
      <c r="BI9" s="624"/>
      <c r="BJ9" s="624"/>
      <c r="BK9" s="624"/>
      <c r="BL9" s="624"/>
      <c r="BM9" s="624"/>
      <c r="BN9" s="625"/>
      <c r="BO9" s="626">
        <v>30.4</v>
      </c>
      <c r="BP9" s="626"/>
      <c r="BQ9" s="626"/>
      <c r="BR9" s="626"/>
      <c r="BS9" s="632" t="s">
        <v>112</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1280956</v>
      </c>
      <c r="CS9" s="624"/>
      <c r="CT9" s="624"/>
      <c r="CU9" s="624"/>
      <c r="CV9" s="624"/>
      <c r="CW9" s="624"/>
      <c r="CX9" s="624"/>
      <c r="CY9" s="625"/>
      <c r="CZ9" s="626">
        <v>8.1999999999999993</v>
      </c>
      <c r="DA9" s="626"/>
      <c r="DB9" s="626"/>
      <c r="DC9" s="626"/>
      <c r="DD9" s="632">
        <v>75563</v>
      </c>
      <c r="DE9" s="624"/>
      <c r="DF9" s="624"/>
      <c r="DG9" s="624"/>
      <c r="DH9" s="624"/>
      <c r="DI9" s="624"/>
      <c r="DJ9" s="624"/>
      <c r="DK9" s="624"/>
      <c r="DL9" s="624"/>
      <c r="DM9" s="624"/>
      <c r="DN9" s="624"/>
      <c r="DO9" s="624"/>
      <c r="DP9" s="625"/>
      <c r="DQ9" s="632">
        <v>1123963</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257064</v>
      </c>
      <c r="S10" s="624"/>
      <c r="T10" s="624"/>
      <c r="U10" s="624"/>
      <c r="V10" s="624"/>
      <c r="W10" s="624"/>
      <c r="X10" s="624"/>
      <c r="Y10" s="625"/>
      <c r="Z10" s="626">
        <v>1.6</v>
      </c>
      <c r="AA10" s="626"/>
      <c r="AB10" s="626"/>
      <c r="AC10" s="626"/>
      <c r="AD10" s="627">
        <v>257064</v>
      </c>
      <c r="AE10" s="627"/>
      <c r="AF10" s="627"/>
      <c r="AG10" s="627"/>
      <c r="AH10" s="627"/>
      <c r="AI10" s="627"/>
      <c r="AJ10" s="627"/>
      <c r="AK10" s="627"/>
      <c r="AL10" s="628">
        <v>3.2</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31045</v>
      </c>
      <c r="BH10" s="624"/>
      <c r="BI10" s="624"/>
      <c r="BJ10" s="624"/>
      <c r="BK10" s="624"/>
      <c r="BL10" s="624"/>
      <c r="BM10" s="624"/>
      <c r="BN10" s="625"/>
      <c r="BO10" s="626">
        <v>2.6</v>
      </c>
      <c r="BP10" s="626"/>
      <c r="BQ10" s="626"/>
      <c r="BR10" s="626"/>
      <c r="BS10" s="632" t="s">
        <v>112</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34058</v>
      </c>
      <c r="CS10" s="624"/>
      <c r="CT10" s="624"/>
      <c r="CU10" s="624"/>
      <c r="CV10" s="624"/>
      <c r="CW10" s="624"/>
      <c r="CX10" s="624"/>
      <c r="CY10" s="625"/>
      <c r="CZ10" s="626">
        <v>0.2</v>
      </c>
      <c r="DA10" s="626"/>
      <c r="DB10" s="626"/>
      <c r="DC10" s="626"/>
      <c r="DD10" s="632" t="s">
        <v>112</v>
      </c>
      <c r="DE10" s="624"/>
      <c r="DF10" s="624"/>
      <c r="DG10" s="624"/>
      <c r="DH10" s="624"/>
      <c r="DI10" s="624"/>
      <c r="DJ10" s="624"/>
      <c r="DK10" s="624"/>
      <c r="DL10" s="624"/>
      <c r="DM10" s="624"/>
      <c r="DN10" s="624"/>
      <c r="DO10" s="624"/>
      <c r="DP10" s="625"/>
      <c r="DQ10" s="632">
        <v>126</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t="s">
        <v>112</v>
      </c>
      <c r="S11" s="624"/>
      <c r="T11" s="624"/>
      <c r="U11" s="624"/>
      <c r="V11" s="624"/>
      <c r="W11" s="624"/>
      <c r="X11" s="624"/>
      <c r="Y11" s="625"/>
      <c r="Z11" s="626" t="s">
        <v>112</v>
      </c>
      <c r="AA11" s="626"/>
      <c r="AB11" s="626"/>
      <c r="AC11" s="626"/>
      <c r="AD11" s="627" t="s">
        <v>112</v>
      </c>
      <c r="AE11" s="627"/>
      <c r="AF11" s="627"/>
      <c r="AG11" s="627"/>
      <c r="AH11" s="627"/>
      <c r="AI11" s="627"/>
      <c r="AJ11" s="627"/>
      <c r="AK11" s="627"/>
      <c r="AL11" s="628" t="s">
        <v>112</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85546</v>
      </c>
      <c r="BH11" s="624"/>
      <c r="BI11" s="624"/>
      <c r="BJ11" s="624"/>
      <c r="BK11" s="624"/>
      <c r="BL11" s="624"/>
      <c r="BM11" s="624"/>
      <c r="BN11" s="625"/>
      <c r="BO11" s="626">
        <v>7</v>
      </c>
      <c r="BP11" s="626"/>
      <c r="BQ11" s="626"/>
      <c r="BR11" s="626"/>
      <c r="BS11" s="632">
        <v>15930</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2049202</v>
      </c>
      <c r="CS11" s="624"/>
      <c r="CT11" s="624"/>
      <c r="CU11" s="624"/>
      <c r="CV11" s="624"/>
      <c r="CW11" s="624"/>
      <c r="CX11" s="624"/>
      <c r="CY11" s="625"/>
      <c r="CZ11" s="626">
        <v>13.2</v>
      </c>
      <c r="DA11" s="626"/>
      <c r="DB11" s="626"/>
      <c r="DC11" s="626"/>
      <c r="DD11" s="632">
        <v>252298</v>
      </c>
      <c r="DE11" s="624"/>
      <c r="DF11" s="624"/>
      <c r="DG11" s="624"/>
      <c r="DH11" s="624"/>
      <c r="DI11" s="624"/>
      <c r="DJ11" s="624"/>
      <c r="DK11" s="624"/>
      <c r="DL11" s="624"/>
      <c r="DM11" s="624"/>
      <c r="DN11" s="624"/>
      <c r="DO11" s="624"/>
      <c r="DP11" s="625"/>
      <c r="DQ11" s="632">
        <v>1002470</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112</v>
      </c>
      <c r="S12" s="624"/>
      <c r="T12" s="624"/>
      <c r="U12" s="624"/>
      <c r="V12" s="624"/>
      <c r="W12" s="624"/>
      <c r="X12" s="624"/>
      <c r="Y12" s="625"/>
      <c r="Z12" s="626" t="s">
        <v>112</v>
      </c>
      <c r="AA12" s="626"/>
      <c r="AB12" s="626"/>
      <c r="AC12" s="626"/>
      <c r="AD12" s="627" t="s">
        <v>112</v>
      </c>
      <c r="AE12" s="627"/>
      <c r="AF12" s="627"/>
      <c r="AG12" s="627"/>
      <c r="AH12" s="627"/>
      <c r="AI12" s="627"/>
      <c r="AJ12" s="627"/>
      <c r="AK12" s="627"/>
      <c r="AL12" s="628" t="s">
        <v>112</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575379</v>
      </c>
      <c r="BH12" s="624"/>
      <c r="BI12" s="624"/>
      <c r="BJ12" s="624"/>
      <c r="BK12" s="624"/>
      <c r="BL12" s="624"/>
      <c r="BM12" s="624"/>
      <c r="BN12" s="625"/>
      <c r="BO12" s="626">
        <v>47.3</v>
      </c>
      <c r="BP12" s="626"/>
      <c r="BQ12" s="626"/>
      <c r="BR12" s="626"/>
      <c r="BS12" s="632">
        <v>53281</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208918</v>
      </c>
      <c r="CS12" s="624"/>
      <c r="CT12" s="624"/>
      <c r="CU12" s="624"/>
      <c r="CV12" s="624"/>
      <c r="CW12" s="624"/>
      <c r="CX12" s="624"/>
      <c r="CY12" s="625"/>
      <c r="CZ12" s="626">
        <v>1.3</v>
      </c>
      <c r="DA12" s="626"/>
      <c r="DB12" s="626"/>
      <c r="DC12" s="626"/>
      <c r="DD12" s="632">
        <v>6084</v>
      </c>
      <c r="DE12" s="624"/>
      <c r="DF12" s="624"/>
      <c r="DG12" s="624"/>
      <c r="DH12" s="624"/>
      <c r="DI12" s="624"/>
      <c r="DJ12" s="624"/>
      <c r="DK12" s="624"/>
      <c r="DL12" s="624"/>
      <c r="DM12" s="624"/>
      <c r="DN12" s="624"/>
      <c r="DO12" s="624"/>
      <c r="DP12" s="625"/>
      <c r="DQ12" s="632">
        <v>84274</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14375</v>
      </c>
      <c r="S13" s="624"/>
      <c r="T13" s="624"/>
      <c r="U13" s="624"/>
      <c r="V13" s="624"/>
      <c r="W13" s="624"/>
      <c r="X13" s="624"/>
      <c r="Y13" s="625"/>
      <c r="Z13" s="626">
        <v>0.1</v>
      </c>
      <c r="AA13" s="626"/>
      <c r="AB13" s="626"/>
      <c r="AC13" s="626"/>
      <c r="AD13" s="627">
        <v>14375</v>
      </c>
      <c r="AE13" s="627"/>
      <c r="AF13" s="627"/>
      <c r="AG13" s="627"/>
      <c r="AH13" s="627"/>
      <c r="AI13" s="627"/>
      <c r="AJ13" s="627"/>
      <c r="AK13" s="627"/>
      <c r="AL13" s="628">
        <v>0.2</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562292</v>
      </c>
      <c r="BH13" s="624"/>
      <c r="BI13" s="624"/>
      <c r="BJ13" s="624"/>
      <c r="BK13" s="624"/>
      <c r="BL13" s="624"/>
      <c r="BM13" s="624"/>
      <c r="BN13" s="625"/>
      <c r="BO13" s="626">
        <v>46.2</v>
      </c>
      <c r="BP13" s="626"/>
      <c r="BQ13" s="626"/>
      <c r="BR13" s="626"/>
      <c r="BS13" s="632">
        <v>53281</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1869853</v>
      </c>
      <c r="CS13" s="624"/>
      <c r="CT13" s="624"/>
      <c r="CU13" s="624"/>
      <c r="CV13" s="624"/>
      <c r="CW13" s="624"/>
      <c r="CX13" s="624"/>
      <c r="CY13" s="625"/>
      <c r="CZ13" s="626">
        <v>12</v>
      </c>
      <c r="DA13" s="626"/>
      <c r="DB13" s="626"/>
      <c r="DC13" s="626"/>
      <c r="DD13" s="632">
        <v>709114</v>
      </c>
      <c r="DE13" s="624"/>
      <c r="DF13" s="624"/>
      <c r="DG13" s="624"/>
      <c r="DH13" s="624"/>
      <c r="DI13" s="624"/>
      <c r="DJ13" s="624"/>
      <c r="DK13" s="624"/>
      <c r="DL13" s="624"/>
      <c r="DM13" s="624"/>
      <c r="DN13" s="624"/>
      <c r="DO13" s="624"/>
      <c r="DP13" s="625"/>
      <c r="DQ13" s="632">
        <v>439009</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112</v>
      </c>
      <c r="S14" s="624"/>
      <c r="T14" s="624"/>
      <c r="U14" s="624"/>
      <c r="V14" s="624"/>
      <c r="W14" s="624"/>
      <c r="X14" s="624"/>
      <c r="Y14" s="625"/>
      <c r="Z14" s="626" t="s">
        <v>112</v>
      </c>
      <c r="AA14" s="626"/>
      <c r="AB14" s="626"/>
      <c r="AC14" s="626"/>
      <c r="AD14" s="627" t="s">
        <v>112</v>
      </c>
      <c r="AE14" s="627"/>
      <c r="AF14" s="627"/>
      <c r="AG14" s="627"/>
      <c r="AH14" s="627"/>
      <c r="AI14" s="627"/>
      <c r="AJ14" s="627"/>
      <c r="AK14" s="627"/>
      <c r="AL14" s="628" t="s">
        <v>112</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43068</v>
      </c>
      <c r="BH14" s="624"/>
      <c r="BI14" s="624"/>
      <c r="BJ14" s="624"/>
      <c r="BK14" s="624"/>
      <c r="BL14" s="624"/>
      <c r="BM14" s="624"/>
      <c r="BN14" s="625"/>
      <c r="BO14" s="626">
        <v>3.5</v>
      </c>
      <c r="BP14" s="626"/>
      <c r="BQ14" s="626"/>
      <c r="BR14" s="626"/>
      <c r="BS14" s="632" t="s">
        <v>112</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417094</v>
      </c>
      <c r="CS14" s="624"/>
      <c r="CT14" s="624"/>
      <c r="CU14" s="624"/>
      <c r="CV14" s="624"/>
      <c r="CW14" s="624"/>
      <c r="CX14" s="624"/>
      <c r="CY14" s="625"/>
      <c r="CZ14" s="626">
        <v>2.7</v>
      </c>
      <c r="DA14" s="626"/>
      <c r="DB14" s="626"/>
      <c r="DC14" s="626"/>
      <c r="DD14" s="632">
        <v>70444</v>
      </c>
      <c r="DE14" s="624"/>
      <c r="DF14" s="624"/>
      <c r="DG14" s="624"/>
      <c r="DH14" s="624"/>
      <c r="DI14" s="624"/>
      <c r="DJ14" s="624"/>
      <c r="DK14" s="624"/>
      <c r="DL14" s="624"/>
      <c r="DM14" s="624"/>
      <c r="DN14" s="624"/>
      <c r="DO14" s="624"/>
      <c r="DP14" s="625"/>
      <c r="DQ14" s="632">
        <v>333048</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1858</v>
      </c>
      <c r="S15" s="624"/>
      <c r="T15" s="624"/>
      <c r="U15" s="624"/>
      <c r="V15" s="624"/>
      <c r="W15" s="624"/>
      <c r="X15" s="624"/>
      <c r="Y15" s="625"/>
      <c r="Z15" s="626">
        <v>0</v>
      </c>
      <c r="AA15" s="626"/>
      <c r="AB15" s="626"/>
      <c r="AC15" s="626"/>
      <c r="AD15" s="627">
        <v>1858</v>
      </c>
      <c r="AE15" s="627"/>
      <c r="AF15" s="627"/>
      <c r="AG15" s="627"/>
      <c r="AH15" s="627"/>
      <c r="AI15" s="627"/>
      <c r="AJ15" s="627"/>
      <c r="AK15" s="627"/>
      <c r="AL15" s="628">
        <v>0</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61767</v>
      </c>
      <c r="BH15" s="624"/>
      <c r="BI15" s="624"/>
      <c r="BJ15" s="624"/>
      <c r="BK15" s="624"/>
      <c r="BL15" s="624"/>
      <c r="BM15" s="624"/>
      <c r="BN15" s="625"/>
      <c r="BO15" s="626">
        <v>5.0999999999999996</v>
      </c>
      <c r="BP15" s="626"/>
      <c r="BQ15" s="626"/>
      <c r="BR15" s="626"/>
      <c r="BS15" s="632" t="s">
        <v>112</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901923</v>
      </c>
      <c r="CS15" s="624"/>
      <c r="CT15" s="624"/>
      <c r="CU15" s="624"/>
      <c r="CV15" s="624"/>
      <c r="CW15" s="624"/>
      <c r="CX15" s="624"/>
      <c r="CY15" s="625"/>
      <c r="CZ15" s="626">
        <v>5.8</v>
      </c>
      <c r="DA15" s="626"/>
      <c r="DB15" s="626"/>
      <c r="DC15" s="626"/>
      <c r="DD15" s="632">
        <v>342025</v>
      </c>
      <c r="DE15" s="624"/>
      <c r="DF15" s="624"/>
      <c r="DG15" s="624"/>
      <c r="DH15" s="624"/>
      <c r="DI15" s="624"/>
      <c r="DJ15" s="624"/>
      <c r="DK15" s="624"/>
      <c r="DL15" s="624"/>
      <c r="DM15" s="624"/>
      <c r="DN15" s="624"/>
      <c r="DO15" s="624"/>
      <c r="DP15" s="625"/>
      <c r="DQ15" s="632">
        <v>567645</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6879278</v>
      </c>
      <c r="S16" s="624"/>
      <c r="T16" s="624"/>
      <c r="U16" s="624"/>
      <c r="V16" s="624"/>
      <c r="W16" s="624"/>
      <c r="X16" s="624"/>
      <c r="Y16" s="625"/>
      <c r="Z16" s="626">
        <v>43.6</v>
      </c>
      <c r="AA16" s="626"/>
      <c r="AB16" s="626"/>
      <c r="AC16" s="626"/>
      <c r="AD16" s="627">
        <v>6224337</v>
      </c>
      <c r="AE16" s="627"/>
      <c r="AF16" s="627"/>
      <c r="AG16" s="627"/>
      <c r="AH16" s="627"/>
      <c r="AI16" s="627"/>
      <c r="AJ16" s="627"/>
      <c r="AK16" s="627"/>
      <c r="AL16" s="628">
        <v>78.5</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v>1</v>
      </c>
      <c r="BH16" s="624"/>
      <c r="BI16" s="624"/>
      <c r="BJ16" s="624"/>
      <c r="BK16" s="624"/>
      <c r="BL16" s="624"/>
      <c r="BM16" s="624"/>
      <c r="BN16" s="625"/>
      <c r="BO16" s="626">
        <v>0</v>
      </c>
      <c r="BP16" s="626"/>
      <c r="BQ16" s="626"/>
      <c r="BR16" s="626"/>
      <c r="BS16" s="632" t="s">
        <v>112</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100250</v>
      </c>
      <c r="CS16" s="624"/>
      <c r="CT16" s="624"/>
      <c r="CU16" s="624"/>
      <c r="CV16" s="624"/>
      <c r="CW16" s="624"/>
      <c r="CX16" s="624"/>
      <c r="CY16" s="625"/>
      <c r="CZ16" s="626">
        <v>0.6</v>
      </c>
      <c r="DA16" s="626"/>
      <c r="DB16" s="626"/>
      <c r="DC16" s="626"/>
      <c r="DD16" s="632" t="s">
        <v>112</v>
      </c>
      <c r="DE16" s="624"/>
      <c r="DF16" s="624"/>
      <c r="DG16" s="624"/>
      <c r="DH16" s="624"/>
      <c r="DI16" s="624"/>
      <c r="DJ16" s="624"/>
      <c r="DK16" s="624"/>
      <c r="DL16" s="624"/>
      <c r="DM16" s="624"/>
      <c r="DN16" s="624"/>
      <c r="DO16" s="624"/>
      <c r="DP16" s="625"/>
      <c r="DQ16" s="632">
        <v>19415</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6224337</v>
      </c>
      <c r="S17" s="624"/>
      <c r="T17" s="624"/>
      <c r="U17" s="624"/>
      <c r="V17" s="624"/>
      <c r="W17" s="624"/>
      <c r="X17" s="624"/>
      <c r="Y17" s="625"/>
      <c r="Z17" s="626">
        <v>39.5</v>
      </c>
      <c r="AA17" s="626"/>
      <c r="AB17" s="626"/>
      <c r="AC17" s="626"/>
      <c r="AD17" s="627">
        <v>6224337</v>
      </c>
      <c r="AE17" s="627"/>
      <c r="AF17" s="627"/>
      <c r="AG17" s="627"/>
      <c r="AH17" s="627"/>
      <c r="AI17" s="627"/>
      <c r="AJ17" s="627"/>
      <c r="AK17" s="627"/>
      <c r="AL17" s="628">
        <v>78.5</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112</v>
      </c>
      <c r="BH17" s="624"/>
      <c r="BI17" s="624"/>
      <c r="BJ17" s="624"/>
      <c r="BK17" s="624"/>
      <c r="BL17" s="624"/>
      <c r="BM17" s="624"/>
      <c r="BN17" s="625"/>
      <c r="BO17" s="626" t="s">
        <v>112</v>
      </c>
      <c r="BP17" s="626"/>
      <c r="BQ17" s="626"/>
      <c r="BR17" s="626"/>
      <c r="BS17" s="632" t="s">
        <v>112</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3265148</v>
      </c>
      <c r="CS17" s="624"/>
      <c r="CT17" s="624"/>
      <c r="CU17" s="624"/>
      <c r="CV17" s="624"/>
      <c r="CW17" s="624"/>
      <c r="CX17" s="624"/>
      <c r="CY17" s="625"/>
      <c r="CZ17" s="626">
        <v>21</v>
      </c>
      <c r="DA17" s="626"/>
      <c r="DB17" s="626"/>
      <c r="DC17" s="626"/>
      <c r="DD17" s="632" t="s">
        <v>112</v>
      </c>
      <c r="DE17" s="624"/>
      <c r="DF17" s="624"/>
      <c r="DG17" s="624"/>
      <c r="DH17" s="624"/>
      <c r="DI17" s="624"/>
      <c r="DJ17" s="624"/>
      <c r="DK17" s="624"/>
      <c r="DL17" s="624"/>
      <c r="DM17" s="624"/>
      <c r="DN17" s="624"/>
      <c r="DO17" s="624"/>
      <c r="DP17" s="625"/>
      <c r="DQ17" s="632">
        <v>3229395</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654940</v>
      </c>
      <c r="S18" s="624"/>
      <c r="T18" s="624"/>
      <c r="U18" s="624"/>
      <c r="V18" s="624"/>
      <c r="W18" s="624"/>
      <c r="X18" s="624"/>
      <c r="Y18" s="625"/>
      <c r="Z18" s="626">
        <v>4.2</v>
      </c>
      <c r="AA18" s="626"/>
      <c r="AB18" s="626"/>
      <c r="AC18" s="626"/>
      <c r="AD18" s="627" t="s">
        <v>112</v>
      </c>
      <c r="AE18" s="627"/>
      <c r="AF18" s="627"/>
      <c r="AG18" s="627"/>
      <c r="AH18" s="627"/>
      <c r="AI18" s="627"/>
      <c r="AJ18" s="627"/>
      <c r="AK18" s="627"/>
      <c r="AL18" s="628" t="s">
        <v>112</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112</v>
      </c>
      <c r="BH18" s="624"/>
      <c r="BI18" s="624"/>
      <c r="BJ18" s="624"/>
      <c r="BK18" s="624"/>
      <c r="BL18" s="624"/>
      <c r="BM18" s="624"/>
      <c r="BN18" s="625"/>
      <c r="BO18" s="626" t="s">
        <v>112</v>
      </c>
      <c r="BP18" s="626"/>
      <c r="BQ18" s="626"/>
      <c r="BR18" s="626"/>
      <c r="BS18" s="632" t="s">
        <v>112</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v>70000</v>
      </c>
      <c r="CS18" s="624"/>
      <c r="CT18" s="624"/>
      <c r="CU18" s="624"/>
      <c r="CV18" s="624"/>
      <c r="CW18" s="624"/>
      <c r="CX18" s="624"/>
      <c r="CY18" s="625"/>
      <c r="CZ18" s="626">
        <v>0.5</v>
      </c>
      <c r="DA18" s="626"/>
      <c r="DB18" s="626"/>
      <c r="DC18" s="626"/>
      <c r="DD18" s="632">
        <v>70000</v>
      </c>
      <c r="DE18" s="624"/>
      <c r="DF18" s="624"/>
      <c r="DG18" s="624"/>
      <c r="DH18" s="624"/>
      <c r="DI18" s="624"/>
      <c r="DJ18" s="624"/>
      <c r="DK18" s="624"/>
      <c r="DL18" s="624"/>
      <c r="DM18" s="624"/>
      <c r="DN18" s="624"/>
      <c r="DO18" s="624"/>
      <c r="DP18" s="625"/>
      <c r="DQ18" s="632">
        <v>70000</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112</v>
      </c>
      <c r="AE19" s="627"/>
      <c r="AF19" s="627"/>
      <c r="AG19" s="627"/>
      <c r="AH19" s="627"/>
      <c r="AI19" s="627"/>
      <c r="AJ19" s="627"/>
      <c r="AK19" s="627"/>
      <c r="AL19" s="628" t="s">
        <v>112</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28891</v>
      </c>
      <c r="BH19" s="624"/>
      <c r="BI19" s="624"/>
      <c r="BJ19" s="624"/>
      <c r="BK19" s="624"/>
      <c r="BL19" s="624"/>
      <c r="BM19" s="624"/>
      <c r="BN19" s="625"/>
      <c r="BO19" s="626">
        <v>2.4</v>
      </c>
      <c r="BP19" s="626"/>
      <c r="BQ19" s="626"/>
      <c r="BR19" s="626"/>
      <c r="BS19" s="632" t="s">
        <v>112</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112</v>
      </c>
      <c r="CS19" s="624"/>
      <c r="CT19" s="624"/>
      <c r="CU19" s="624"/>
      <c r="CV19" s="624"/>
      <c r="CW19" s="624"/>
      <c r="CX19" s="624"/>
      <c r="CY19" s="625"/>
      <c r="CZ19" s="626" t="s">
        <v>112</v>
      </c>
      <c r="DA19" s="626"/>
      <c r="DB19" s="626"/>
      <c r="DC19" s="626"/>
      <c r="DD19" s="632" t="s">
        <v>112</v>
      </c>
      <c r="DE19" s="624"/>
      <c r="DF19" s="624"/>
      <c r="DG19" s="624"/>
      <c r="DH19" s="624"/>
      <c r="DI19" s="624"/>
      <c r="DJ19" s="624"/>
      <c r="DK19" s="624"/>
      <c r="DL19" s="624"/>
      <c r="DM19" s="624"/>
      <c r="DN19" s="624"/>
      <c r="DO19" s="624"/>
      <c r="DP19" s="625"/>
      <c r="DQ19" s="632" t="s">
        <v>112</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8510905</v>
      </c>
      <c r="S20" s="624"/>
      <c r="T20" s="624"/>
      <c r="U20" s="624"/>
      <c r="V20" s="624"/>
      <c r="W20" s="624"/>
      <c r="X20" s="624"/>
      <c r="Y20" s="625"/>
      <c r="Z20" s="626">
        <v>54</v>
      </c>
      <c r="AA20" s="626"/>
      <c r="AB20" s="626"/>
      <c r="AC20" s="626"/>
      <c r="AD20" s="627">
        <v>7855964</v>
      </c>
      <c r="AE20" s="627"/>
      <c r="AF20" s="627"/>
      <c r="AG20" s="627"/>
      <c r="AH20" s="627"/>
      <c r="AI20" s="627"/>
      <c r="AJ20" s="627"/>
      <c r="AK20" s="627"/>
      <c r="AL20" s="628">
        <v>99.1</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28891</v>
      </c>
      <c r="BH20" s="624"/>
      <c r="BI20" s="624"/>
      <c r="BJ20" s="624"/>
      <c r="BK20" s="624"/>
      <c r="BL20" s="624"/>
      <c r="BM20" s="624"/>
      <c r="BN20" s="625"/>
      <c r="BO20" s="626">
        <v>2.4</v>
      </c>
      <c r="BP20" s="626"/>
      <c r="BQ20" s="626"/>
      <c r="BR20" s="626"/>
      <c r="BS20" s="632" t="s">
        <v>112</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15533836</v>
      </c>
      <c r="CS20" s="624"/>
      <c r="CT20" s="624"/>
      <c r="CU20" s="624"/>
      <c r="CV20" s="624"/>
      <c r="CW20" s="624"/>
      <c r="CX20" s="624"/>
      <c r="CY20" s="625"/>
      <c r="CZ20" s="626">
        <v>100</v>
      </c>
      <c r="DA20" s="626"/>
      <c r="DB20" s="626"/>
      <c r="DC20" s="626"/>
      <c r="DD20" s="632">
        <v>2598144</v>
      </c>
      <c r="DE20" s="624"/>
      <c r="DF20" s="624"/>
      <c r="DG20" s="624"/>
      <c r="DH20" s="624"/>
      <c r="DI20" s="624"/>
      <c r="DJ20" s="624"/>
      <c r="DK20" s="624"/>
      <c r="DL20" s="624"/>
      <c r="DM20" s="624"/>
      <c r="DN20" s="624"/>
      <c r="DO20" s="624"/>
      <c r="DP20" s="625"/>
      <c r="DQ20" s="632">
        <v>9493090</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v>1578</v>
      </c>
      <c r="S21" s="624"/>
      <c r="T21" s="624"/>
      <c r="U21" s="624"/>
      <c r="V21" s="624"/>
      <c r="W21" s="624"/>
      <c r="X21" s="624"/>
      <c r="Y21" s="625"/>
      <c r="Z21" s="626">
        <v>0</v>
      </c>
      <c r="AA21" s="626"/>
      <c r="AB21" s="626"/>
      <c r="AC21" s="626"/>
      <c r="AD21" s="627">
        <v>1578</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28891</v>
      </c>
      <c r="BH21" s="624"/>
      <c r="BI21" s="624"/>
      <c r="BJ21" s="624"/>
      <c r="BK21" s="624"/>
      <c r="BL21" s="624"/>
      <c r="BM21" s="624"/>
      <c r="BN21" s="625"/>
      <c r="BO21" s="626">
        <v>2.4</v>
      </c>
      <c r="BP21" s="626"/>
      <c r="BQ21" s="626"/>
      <c r="BR21" s="626"/>
      <c r="BS21" s="632" t="s">
        <v>112</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74121</v>
      </c>
      <c r="S22" s="624"/>
      <c r="T22" s="624"/>
      <c r="U22" s="624"/>
      <c r="V22" s="624"/>
      <c r="W22" s="624"/>
      <c r="X22" s="624"/>
      <c r="Y22" s="625"/>
      <c r="Z22" s="626">
        <v>0.5</v>
      </c>
      <c r="AA22" s="626"/>
      <c r="AB22" s="626"/>
      <c r="AC22" s="626"/>
      <c r="AD22" s="627" t="s">
        <v>112</v>
      </c>
      <c r="AE22" s="627"/>
      <c r="AF22" s="627"/>
      <c r="AG22" s="627"/>
      <c r="AH22" s="627"/>
      <c r="AI22" s="627"/>
      <c r="AJ22" s="627"/>
      <c r="AK22" s="627"/>
      <c r="AL22" s="628" t="s">
        <v>112</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112</v>
      </c>
      <c r="BH22" s="624"/>
      <c r="BI22" s="624"/>
      <c r="BJ22" s="624"/>
      <c r="BK22" s="624"/>
      <c r="BL22" s="624"/>
      <c r="BM22" s="624"/>
      <c r="BN22" s="625"/>
      <c r="BO22" s="626" t="s">
        <v>112</v>
      </c>
      <c r="BP22" s="626"/>
      <c r="BQ22" s="626"/>
      <c r="BR22" s="626"/>
      <c r="BS22" s="632" t="s">
        <v>112</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367092</v>
      </c>
      <c r="S23" s="624"/>
      <c r="T23" s="624"/>
      <c r="U23" s="624"/>
      <c r="V23" s="624"/>
      <c r="W23" s="624"/>
      <c r="X23" s="624"/>
      <c r="Y23" s="625"/>
      <c r="Z23" s="626">
        <v>2.2999999999999998</v>
      </c>
      <c r="AA23" s="626"/>
      <c r="AB23" s="626"/>
      <c r="AC23" s="626"/>
      <c r="AD23" s="627">
        <v>71423</v>
      </c>
      <c r="AE23" s="627"/>
      <c r="AF23" s="627"/>
      <c r="AG23" s="627"/>
      <c r="AH23" s="627"/>
      <c r="AI23" s="627"/>
      <c r="AJ23" s="627"/>
      <c r="AK23" s="627"/>
      <c r="AL23" s="628">
        <v>0.9</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112</v>
      </c>
      <c r="BH23" s="624"/>
      <c r="BI23" s="624"/>
      <c r="BJ23" s="624"/>
      <c r="BK23" s="624"/>
      <c r="BL23" s="624"/>
      <c r="BM23" s="624"/>
      <c r="BN23" s="625"/>
      <c r="BO23" s="626" t="s">
        <v>112</v>
      </c>
      <c r="BP23" s="626"/>
      <c r="BQ23" s="626"/>
      <c r="BR23" s="626"/>
      <c r="BS23" s="632" t="s">
        <v>112</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36579</v>
      </c>
      <c r="S24" s="624"/>
      <c r="T24" s="624"/>
      <c r="U24" s="624"/>
      <c r="V24" s="624"/>
      <c r="W24" s="624"/>
      <c r="X24" s="624"/>
      <c r="Y24" s="625"/>
      <c r="Z24" s="626">
        <v>0.2</v>
      </c>
      <c r="AA24" s="626"/>
      <c r="AB24" s="626"/>
      <c r="AC24" s="626"/>
      <c r="AD24" s="627" t="s">
        <v>112</v>
      </c>
      <c r="AE24" s="627"/>
      <c r="AF24" s="627"/>
      <c r="AG24" s="627"/>
      <c r="AH24" s="627"/>
      <c r="AI24" s="627"/>
      <c r="AJ24" s="627"/>
      <c r="AK24" s="627"/>
      <c r="AL24" s="628" t="s">
        <v>112</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112</v>
      </c>
      <c r="BH24" s="624"/>
      <c r="BI24" s="624"/>
      <c r="BJ24" s="624"/>
      <c r="BK24" s="624"/>
      <c r="BL24" s="624"/>
      <c r="BM24" s="624"/>
      <c r="BN24" s="625"/>
      <c r="BO24" s="626" t="s">
        <v>112</v>
      </c>
      <c r="BP24" s="626"/>
      <c r="BQ24" s="626"/>
      <c r="BR24" s="626"/>
      <c r="BS24" s="632" t="s">
        <v>112</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5887844</v>
      </c>
      <c r="CS24" s="613"/>
      <c r="CT24" s="613"/>
      <c r="CU24" s="613"/>
      <c r="CV24" s="613"/>
      <c r="CW24" s="613"/>
      <c r="CX24" s="613"/>
      <c r="CY24" s="614"/>
      <c r="CZ24" s="650">
        <v>37.9</v>
      </c>
      <c r="DA24" s="651"/>
      <c r="DB24" s="651"/>
      <c r="DC24" s="652"/>
      <c r="DD24" s="649">
        <v>4881082</v>
      </c>
      <c r="DE24" s="613"/>
      <c r="DF24" s="613"/>
      <c r="DG24" s="613"/>
      <c r="DH24" s="613"/>
      <c r="DI24" s="613"/>
      <c r="DJ24" s="613"/>
      <c r="DK24" s="614"/>
      <c r="DL24" s="649">
        <v>4102843</v>
      </c>
      <c r="DM24" s="613"/>
      <c r="DN24" s="613"/>
      <c r="DO24" s="613"/>
      <c r="DP24" s="613"/>
      <c r="DQ24" s="613"/>
      <c r="DR24" s="613"/>
      <c r="DS24" s="613"/>
      <c r="DT24" s="613"/>
      <c r="DU24" s="613"/>
      <c r="DV24" s="614"/>
      <c r="DW24" s="617">
        <v>49.3</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1171521</v>
      </c>
      <c r="S25" s="624"/>
      <c r="T25" s="624"/>
      <c r="U25" s="624"/>
      <c r="V25" s="624"/>
      <c r="W25" s="624"/>
      <c r="X25" s="624"/>
      <c r="Y25" s="625"/>
      <c r="Z25" s="626">
        <v>7.4</v>
      </c>
      <c r="AA25" s="626"/>
      <c r="AB25" s="626"/>
      <c r="AC25" s="626"/>
      <c r="AD25" s="627" t="s">
        <v>112</v>
      </c>
      <c r="AE25" s="627"/>
      <c r="AF25" s="627"/>
      <c r="AG25" s="627"/>
      <c r="AH25" s="627"/>
      <c r="AI25" s="627"/>
      <c r="AJ25" s="627"/>
      <c r="AK25" s="627"/>
      <c r="AL25" s="628" t="s">
        <v>112</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112</v>
      </c>
      <c r="BH25" s="624"/>
      <c r="BI25" s="624"/>
      <c r="BJ25" s="624"/>
      <c r="BK25" s="624"/>
      <c r="BL25" s="624"/>
      <c r="BM25" s="624"/>
      <c r="BN25" s="625"/>
      <c r="BO25" s="626" t="s">
        <v>112</v>
      </c>
      <c r="BP25" s="626"/>
      <c r="BQ25" s="626"/>
      <c r="BR25" s="626"/>
      <c r="BS25" s="632" t="s">
        <v>112</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1308328</v>
      </c>
      <c r="CS25" s="655"/>
      <c r="CT25" s="655"/>
      <c r="CU25" s="655"/>
      <c r="CV25" s="655"/>
      <c r="CW25" s="655"/>
      <c r="CX25" s="655"/>
      <c r="CY25" s="656"/>
      <c r="CZ25" s="657">
        <v>8.4</v>
      </c>
      <c r="DA25" s="658"/>
      <c r="DB25" s="658"/>
      <c r="DC25" s="659"/>
      <c r="DD25" s="632">
        <v>1211524</v>
      </c>
      <c r="DE25" s="655"/>
      <c r="DF25" s="655"/>
      <c r="DG25" s="655"/>
      <c r="DH25" s="655"/>
      <c r="DI25" s="655"/>
      <c r="DJ25" s="655"/>
      <c r="DK25" s="656"/>
      <c r="DL25" s="632">
        <v>1079841</v>
      </c>
      <c r="DM25" s="655"/>
      <c r="DN25" s="655"/>
      <c r="DO25" s="655"/>
      <c r="DP25" s="655"/>
      <c r="DQ25" s="655"/>
      <c r="DR25" s="655"/>
      <c r="DS25" s="655"/>
      <c r="DT25" s="655"/>
      <c r="DU25" s="655"/>
      <c r="DV25" s="656"/>
      <c r="DW25" s="628">
        <v>13</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112</v>
      </c>
      <c r="S26" s="624"/>
      <c r="T26" s="624"/>
      <c r="U26" s="624"/>
      <c r="V26" s="624"/>
      <c r="W26" s="624"/>
      <c r="X26" s="624"/>
      <c r="Y26" s="625"/>
      <c r="Z26" s="626" t="s">
        <v>112</v>
      </c>
      <c r="AA26" s="626"/>
      <c r="AB26" s="626"/>
      <c r="AC26" s="626"/>
      <c r="AD26" s="627" t="s">
        <v>112</v>
      </c>
      <c r="AE26" s="627"/>
      <c r="AF26" s="627"/>
      <c r="AG26" s="627"/>
      <c r="AH26" s="627"/>
      <c r="AI26" s="627"/>
      <c r="AJ26" s="627"/>
      <c r="AK26" s="627"/>
      <c r="AL26" s="628" t="s">
        <v>112</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112</v>
      </c>
      <c r="BH26" s="624"/>
      <c r="BI26" s="624"/>
      <c r="BJ26" s="624"/>
      <c r="BK26" s="624"/>
      <c r="BL26" s="624"/>
      <c r="BM26" s="624"/>
      <c r="BN26" s="625"/>
      <c r="BO26" s="626" t="s">
        <v>112</v>
      </c>
      <c r="BP26" s="626"/>
      <c r="BQ26" s="626"/>
      <c r="BR26" s="626"/>
      <c r="BS26" s="632" t="s">
        <v>112</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696606</v>
      </c>
      <c r="CS26" s="624"/>
      <c r="CT26" s="624"/>
      <c r="CU26" s="624"/>
      <c r="CV26" s="624"/>
      <c r="CW26" s="624"/>
      <c r="CX26" s="624"/>
      <c r="CY26" s="625"/>
      <c r="CZ26" s="657">
        <v>4.5</v>
      </c>
      <c r="DA26" s="658"/>
      <c r="DB26" s="658"/>
      <c r="DC26" s="659"/>
      <c r="DD26" s="632">
        <v>648005</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1197142</v>
      </c>
      <c r="S27" s="624"/>
      <c r="T27" s="624"/>
      <c r="U27" s="624"/>
      <c r="V27" s="624"/>
      <c r="W27" s="624"/>
      <c r="X27" s="624"/>
      <c r="Y27" s="625"/>
      <c r="Z27" s="626">
        <v>7.6</v>
      </c>
      <c r="AA27" s="626"/>
      <c r="AB27" s="626"/>
      <c r="AC27" s="626"/>
      <c r="AD27" s="627" t="s">
        <v>112</v>
      </c>
      <c r="AE27" s="627"/>
      <c r="AF27" s="627"/>
      <c r="AG27" s="627"/>
      <c r="AH27" s="627"/>
      <c r="AI27" s="627"/>
      <c r="AJ27" s="627"/>
      <c r="AK27" s="627"/>
      <c r="AL27" s="628" t="s">
        <v>112</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1217199</v>
      </c>
      <c r="BH27" s="624"/>
      <c r="BI27" s="624"/>
      <c r="BJ27" s="624"/>
      <c r="BK27" s="624"/>
      <c r="BL27" s="624"/>
      <c r="BM27" s="624"/>
      <c r="BN27" s="625"/>
      <c r="BO27" s="626">
        <v>100</v>
      </c>
      <c r="BP27" s="626"/>
      <c r="BQ27" s="626"/>
      <c r="BR27" s="626"/>
      <c r="BS27" s="632">
        <v>69211</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1332880</v>
      </c>
      <c r="CS27" s="655"/>
      <c r="CT27" s="655"/>
      <c r="CU27" s="655"/>
      <c r="CV27" s="655"/>
      <c r="CW27" s="655"/>
      <c r="CX27" s="655"/>
      <c r="CY27" s="656"/>
      <c r="CZ27" s="657">
        <v>8.6</v>
      </c>
      <c r="DA27" s="658"/>
      <c r="DB27" s="658"/>
      <c r="DC27" s="659"/>
      <c r="DD27" s="632">
        <v>458675</v>
      </c>
      <c r="DE27" s="655"/>
      <c r="DF27" s="655"/>
      <c r="DG27" s="655"/>
      <c r="DH27" s="655"/>
      <c r="DI27" s="655"/>
      <c r="DJ27" s="655"/>
      <c r="DK27" s="656"/>
      <c r="DL27" s="632">
        <v>431981</v>
      </c>
      <c r="DM27" s="655"/>
      <c r="DN27" s="655"/>
      <c r="DO27" s="655"/>
      <c r="DP27" s="655"/>
      <c r="DQ27" s="655"/>
      <c r="DR27" s="655"/>
      <c r="DS27" s="655"/>
      <c r="DT27" s="655"/>
      <c r="DU27" s="655"/>
      <c r="DV27" s="656"/>
      <c r="DW27" s="628">
        <v>5.2</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6578</v>
      </c>
      <c r="S28" s="624"/>
      <c r="T28" s="624"/>
      <c r="U28" s="624"/>
      <c r="V28" s="624"/>
      <c r="W28" s="624"/>
      <c r="X28" s="624"/>
      <c r="Y28" s="625"/>
      <c r="Z28" s="626">
        <v>0</v>
      </c>
      <c r="AA28" s="626"/>
      <c r="AB28" s="626"/>
      <c r="AC28" s="626"/>
      <c r="AD28" s="627">
        <v>35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3246636</v>
      </c>
      <c r="CS28" s="624"/>
      <c r="CT28" s="624"/>
      <c r="CU28" s="624"/>
      <c r="CV28" s="624"/>
      <c r="CW28" s="624"/>
      <c r="CX28" s="624"/>
      <c r="CY28" s="625"/>
      <c r="CZ28" s="657">
        <v>20.9</v>
      </c>
      <c r="DA28" s="658"/>
      <c r="DB28" s="658"/>
      <c r="DC28" s="659"/>
      <c r="DD28" s="632">
        <v>3210883</v>
      </c>
      <c r="DE28" s="624"/>
      <c r="DF28" s="624"/>
      <c r="DG28" s="624"/>
      <c r="DH28" s="624"/>
      <c r="DI28" s="624"/>
      <c r="DJ28" s="624"/>
      <c r="DK28" s="625"/>
      <c r="DL28" s="632">
        <v>2591021</v>
      </c>
      <c r="DM28" s="624"/>
      <c r="DN28" s="624"/>
      <c r="DO28" s="624"/>
      <c r="DP28" s="624"/>
      <c r="DQ28" s="624"/>
      <c r="DR28" s="624"/>
      <c r="DS28" s="624"/>
      <c r="DT28" s="624"/>
      <c r="DU28" s="624"/>
      <c r="DV28" s="625"/>
      <c r="DW28" s="628">
        <v>31.1</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105399</v>
      </c>
      <c r="S29" s="624"/>
      <c r="T29" s="624"/>
      <c r="U29" s="624"/>
      <c r="V29" s="624"/>
      <c r="W29" s="624"/>
      <c r="X29" s="624"/>
      <c r="Y29" s="625"/>
      <c r="Z29" s="626">
        <v>0.7</v>
      </c>
      <c r="AA29" s="626"/>
      <c r="AB29" s="626"/>
      <c r="AC29" s="626"/>
      <c r="AD29" s="627" t="s">
        <v>112</v>
      </c>
      <c r="AE29" s="627"/>
      <c r="AF29" s="627"/>
      <c r="AG29" s="627"/>
      <c r="AH29" s="627"/>
      <c r="AI29" s="627"/>
      <c r="AJ29" s="627"/>
      <c r="AK29" s="627"/>
      <c r="AL29" s="628" t="s">
        <v>112</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3246443</v>
      </c>
      <c r="CS29" s="655"/>
      <c r="CT29" s="655"/>
      <c r="CU29" s="655"/>
      <c r="CV29" s="655"/>
      <c r="CW29" s="655"/>
      <c r="CX29" s="655"/>
      <c r="CY29" s="656"/>
      <c r="CZ29" s="657">
        <v>20.9</v>
      </c>
      <c r="DA29" s="658"/>
      <c r="DB29" s="658"/>
      <c r="DC29" s="659"/>
      <c r="DD29" s="632">
        <v>3210690</v>
      </c>
      <c r="DE29" s="655"/>
      <c r="DF29" s="655"/>
      <c r="DG29" s="655"/>
      <c r="DH29" s="655"/>
      <c r="DI29" s="655"/>
      <c r="DJ29" s="655"/>
      <c r="DK29" s="656"/>
      <c r="DL29" s="632">
        <v>2590828</v>
      </c>
      <c r="DM29" s="655"/>
      <c r="DN29" s="655"/>
      <c r="DO29" s="655"/>
      <c r="DP29" s="655"/>
      <c r="DQ29" s="655"/>
      <c r="DR29" s="655"/>
      <c r="DS29" s="655"/>
      <c r="DT29" s="655"/>
      <c r="DU29" s="655"/>
      <c r="DV29" s="656"/>
      <c r="DW29" s="628">
        <v>31.1</v>
      </c>
      <c r="DX29" s="653"/>
      <c r="DY29" s="653"/>
      <c r="DZ29" s="653"/>
      <c r="EA29" s="653"/>
      <c r="EB29" s="653"/>
      <c r="EC29" s="654"/>
    </row>
    <row r="30" spans="2:133" ht="11.25" customHeight="1" x14ac:dyDescent="0.15">
      <c r="B30" s="620" t="s">
        <v>290</v>
      </c>
      <c r="C30" s="621"/>
      <c r="D30" s="621"/>
      <c r="E30" s="621"/>
      <c r="F30" s="621"/>
      <c r="G30" s="621"/>
      <c r="H30" s="621"/>
      <c r="I30" s="621"/>
      <c r="J30" s="621"/>
      <c r="K30" s="621"/>
      <c r="L30" s="621"/>
      <c r="M30" s="621"/>
      <c r="N30" s="621"/>
      <c r="O30" s="621"/>
      <c r="P30" s="621"/>
      <c r="Q30" s="622"/>
      <c r="R30" s="623">
        <v>430121</v>
      </c>
      <c r="S30" s="624"/>
      <c r="T30" s="624"/>
      <c r="U30" s="624"/>
      <c r="V30" s="624"/>
      <c r="W30" s="624"/>
      <c r="X30" s="624"/>
      <c r="Y30" s="625"/>
      <c r="Z30" s="626">
        <v>2.7</v>
      </c>
      <c r="AA30" s="626"/>
      <c r="AB30" s="626"/>
      <c r="AC30" s="626"/>
      <c r="AD30" s="627" t="s">
        <v>112</v>
      </c>
      <c r="AE30" s="627"/>
      <c r="AF30" s="627"/>
      <c r="AG30" s="627"/>
      <c r="AH30" s="627"/>
      <c r="AI30" s="627"/>
      <c r="AJ30" s="627"/>
      <c r="AK30" s="627"/>
      <c r="AL30" s="628" t="s">
        <v>112</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98.9</v>
      </c>
      <c r="BH30" s="682"/>
      <c r="BI30" s="682"/>
      <c r="BJ30" s="682"/>
      <c r="BK30" s="682"/>
      <c r="BL30" s="682"/>
      <c r="BM30" s="618">
        <v>94.6</v>
      </c>
      <c r="BN30" s="682"/>
      <c r="BO30" s="682"/>
      <c r="BP30" s="682"/>
      <c r="BQ30" s="683"/>
      <c r="BR30" s="681">
        <v>98.7</v>
      </c>
      <c r="BS30" s="682"/>
      <c r="BT30" s="682"/>
      <c r="BU30" s="682"/>
      <c r="BV30" s="682"/>
      <c r="BW30" s="682"/>
      <c r="BX30" s="618">
        <v>93.4</v>
      </c>
      <c r="BY30" s="682"/>
      <c r="BZ30" s="682"/>
      <c r="CA30" s="682"/>
      <c r="CB30" s="683"/>
      <c r="CD30" s="686"/>
      <c r="CE30" s="687"/>
      <c r="CF30" s="637" t="s">
        <v>293</v>
      </c>
      <c r="CG30" s="638"/>
      <c r="CH30" s="638"/>
      <c r="CI30" s="638"/>
      <c r="CJ30" s="638"/>
      <c r="CK30" s="638"/>
      <c r="CL30" s="638"/>
      <c r="CM30" s="638"/>
      <c r="CN30" s="638"/>
      <c r="CO30" s="638"/>
      <c r="CP30" s="638"/>
      <c r="CQ30" s="639"/>
      <c r="CR30" s="623">
        <v>3017153</v>
      </c>
      <c r="CS30" s="624"/>
      <c r="CT30" s="624"/>
      <c r="CU30" s="624"/>
      <c r="CV30" s="624"/>
      <c r="CW30" s="624"/>
      <c r="CX30" s="624"/>
      <c r="CY30" s="625"/>
      <c r="CZ30" s="657">
        <v>19.399999999999999</v>
      </c>
      <c r="DA30" s="658"/>
      <c r="DB30" s="658"/>
      <c r="DC30" s="659"/>
      <c r="DD30" s="632">
        <v>2989351</v>
      </c>
      <c r="DE30" s="624"/>
      <c r="DF30" s="624"/>
      <c r="DG30" s="624"/>
      <c r="DH30" s="624"/>
      <c r="DI30" s="624"/>
      <c r="DJ30" s="624"/>
      <c r="DK30" s="625"/>
      <c r="DL30" s="632">
        <v>2369489</v>
      </c>
      <c r="DM30" s="624"/>
      <c r="DN30" s="624"/>
      <c r="DO30" s="624"/>
      <c r="DP30" s="624"/>
      <c r="DQ30" s="624"/>
      <c r="DR30" s="624"/>
      <c r="DS30" s="624"/>
      <c r="DT30" s="624"/>
      <c r="DU30" s="624"/>
      <c r="DV30" s="625"/>
      <c r="DW30" s="628">
        <v>28.5</v>
      </c>
      <c r="DX30" s="653"/>
      <c r="DY30" s="653"/>
      <c r="DZ30" s="653"/>
      <c r="EA30" s="653"/>
      <c r="EB30" s="653"/>
      <c r="EC30" s="654"/>
    </row>
    <row r="31" spans="2:133" ht="11.25" customHeight="1" x14ac:dyDescent="0.15">
      <c r="B31" s="620" t="s">
        <v>294</v>
      </c>
      <c r="C31" s="621"/>
      <c r="D31" s="621"/>
      <c r="E31" s="621"/>
      <c r="F31" s="621"/>
      <c r="G31" s="621"/>
      <c r="H31" s="621"/>
      <c r="I31" s="621"/>
      <c r="J31" s="621"/>
      <c r="K31" s="621"/>
      <c r="L31" s="621"/>
      <c r="M31" s="621"/>
      <c r="N31" s="621"/>
      <c r="O31" s="621"/>
      <c r="P31" s="621"/>
      <c r="Q31" s="622"/>
      <c r="R31" s="623">
        <v>291101</v>
      </c>
      <c r="S31" s="624"/>
      <c r="T31" s="624"/>
      <c r="U31" s="624"/>
      <c r="V31" s="624"/>
      <c r="W31" s="624"/>
      <c r="X31" s="624"/>
      <c r="Y31" s="625"/>
      <c r="Z31" s="626">
        <v>1.8</v>
      </c>
      <c r="AA31" s="626"/>
      <c r="AB31" s="626"/>
      <c r="AC31" s="626"/>
      <c r="AD31" s="627" t="s">
        <v>112</v>
      </c>
      <c r="AE31" s="627"/>
      <c r="AF31" s="627"/>
      <c r="AG31" s="627"/>
      <c r="AH31" s="627"/>
      <c r="AI31" s="627"/>
      <c r="AJ31" s="627"/>
      <c r="AK31" s="627"/>
      <c r="AL31" s="628" t="s">
        <v>112</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v>
      </c>
      <c r="BH31" s="655"/>
      <c r="BI31" s="655"/>
      <c r="BJ31" s="655"/>
      <c r="BK31" s="655"/>
      <c r="BL31" s="655"/>
      <c r="BM31" s="629">
        <v>96.1</v>
      </c>
      <c r="BN31" s="679"/>
      <c r="BO31" s="679"/>
      <c r="BP31" s="679"/>
      <c r="BQ31" s="680"/>
      <c r="BR31" s="678">
        <v>99.1</v>
      </c>
      <c r="BS31" s="655"/>
      <c r="BT31" s="655"/>
      <c r="BU31" s="655"/>
      <c r="BV31" s="655"/>
      <c r="BW31" s="655"/>
      <c r="BX31" s="629">
        <v>95.6</v>
      </c>
      <c r="BY31" s="679"/>
      <c r="BZ31" s="679"/>
      <c r="CA31" s="679"/>
      <c r="CB31" s="680"/>
      <c r="CD31" s="686"/>
      <c r="CE31" s="687"/>
      <c r="CF31" s="637" t="s">
        <v>297</v>
      </c>
      <c r="CG31" s="638"/>
      <c r="CH31" s="638"/>
      <c r="CI31" s="638"/>
      <c r="CJ31" s="638"/>
      <c r="CK31" s="638"/>
      <c r="CL31" s="638"/>
      <c r="CM31" s="638"/>
      <c r="CN31" s="638"/>
      <c r="CO31" s="638"/>
      <c r="CP31" s="638"/>
      <c r="CQ31" s="639"/>
      <c r="CR31" s="623">
        <v>229290</v>
      </c>
      <c r="CS31" s="655"/>
      <c r="CT31" s="655"/>
      <c r="CU31" s="655"/>
      <c r="CV31" s="655"/>
      <c r="CW31" s="655"/>
      <c r="CX31" s="655"/>
      <c r="CY31" s="656"/>
      <c r="CZ31" s="657">
        <v>1.5</v>
      </c>
      <c r="DA31" s="658"/>
      <c r="DB31" s="658"/>
      <c r="DC31" s="659"/>
      <c r="DD31" s="632">
        <v>221339</v>
      </c>
      <c r="DE31" s="655"/>
      <c r="DF31" s="655"/>
      <c r="DG31" s="655"/>
      <c r="DH31" s="655"/>
      <c r="DI31" s="655"/>
      <c r="DJ31" s="655"/>
      <c r="DK31" s="656"/>
      <c r="DL31" s="632">
        <v>221339</v>
      </c>
      <c r="DM31" s="655"/>
      <c r="DN31" s="655"/>
      <c r="DO31" s="655"/>
      <c r="DP31" s="655"/>
      <c r="DQ31" s="655"/>
      <c r="DR31" s="655"/>
      <c r="DS31" s="655"/>
      <c r="DT31" s="655"/>
      <c r="DU31" s="655"/>
      <c r="DV31" s="656"/>
      <c r="DW31" s="628">
        <v>2.7</v>
      </c>
      <c r="DX31" s="653"/>
      <c r="DY31" s="653"/>
      <c r="DZ31" s="653"/>
      <c r="EA31" s="653"/>
      <c r="EB31" s="653"/>
      <c r="EC31" s="654"/>
    </row>
    <row r="32" spans="2:133" ht="11.25" customHeight="1" x14ac:dyDescent="0.15">
      <c r="B32" s="620" t="s">
        <v>298</v>
      </c>
      <c r="C32" s="621"/>
      <c r="D32" s="621"/>
      <c r="E32" s="621"/>
      <c r="F32" s="621"/>
      <c r="G32" s="621"/>
      <c r="H32" s="621"/>
      <c r="I32" s="621"/>
      <c r="J32" s="621"/>
      <c r="K32" s="621"/>
      <c r="L32" s="621"/>
      <c r="M32" s="621"/>
      <c r="N32" s="621"/>
      <c r="O32" s="621"/>
      <c r="P32" s="621"/>
      <c r="Q32" s="622"/>
      <c r="R32" s="623">
        <v>1148323</v>
      </c>
      <c r="S32" s="624"/>
      <c r="T32" s="624"/>
      <c r="U32" s="624"/>
      <c r="V32" s="624"/>
      <c r="W32" s="624"/>
      <c r="X32" s="624"/>
      <c r="Y32" s="625"/>
      <c r="Z32" s="626">
        <v>7.3</v>
      </c>
      <c r="AA32" s="626"/>
      <c r="AB32" s="626"/>
      <c r="AC32" s="626"/>
      <c r="AD32" s="627">
        <v>754</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98.5</v>
      </c>
      <c r="BH32" s="691"/>
      <c r="BI32" s="691"/>
      <c r="BJ32" s="691"/>
      <c r="BK32" s="691"/>
      <c r="BL32" s="691"/>
      <c r="BM32" s="692">
        <v>92.4</v>
      </c>
      <c r="BN32" s="691"/>
      <c r="BO32" s="691"/>
      <c r="BP32" s="691"/>
      <c r="BQ32" s="693"/>
      <c r="BR32" s="690">
        <v>98.2</v>
      </c>
      <c r="BS32" s="691"/>
      <c r="BT32" s="691"/>
      <c r="BU32" s="691"/>
      <c r="BV32" s="691"/>
      <c r="BW32" s="691"/>
      <c r="BX32" s="692">
        <v>90.2</v>
      </c>
      <c r="BY32" s="691"/>
      <c r="BZ32" s="691"/>
      <c r="CA32" s="691"/>
      <c r="CB32" s="693"/>
      <c r="CD32" s="688"/>
      <c r="CE32" s="689"/>
      <c r="CF32" s="637" t="s">
        <v>300</v>
      </c>
      <c r="CG32" s="638"/>
      <c r="CH32" s="638"/>
      <c r="CI32" s="638"/>
      <c r="CJ32" s="638"/>
      <c r="CK32" s="638"/>
      <c r="CL32" s="638"/>
      <c r="CM32" s="638"/>
      <c r="CN32" s="638"/>
      <c r="CO32" s="638"/>
      <c r="CP32" s="638"/>
      <c r="CQ32" s="639"/>
      <c r="CR32" s="623">
        <v>193</v>
      </c>
      <c r="CS32" s="624"/>
      <c r="CT32" s="624"/>
      <c r="CU32" s="624"/>
      <c r="CV32" s="624"/>
      <c r="CW32" s="624"/>
      <c r="CX32" s="624"/>
      <c r="CY32" s="625"/>
      <c r="CZ32" s="657">
        <v>0</v>
      </c>
      <c r="DA32" s="658"/>
      <c r="DB32" s="658"/>
      <c r="DC32" s="659"/>
      <c r="DD32" s="632">
        <v>193</v>
      </c>
      <c r="DE32" s="624"/>
      <c r="DF32" s="624"/>
      <c r="DG32" s="624"/>
      <c r="DH32" s="624"/>
      <c r="DI32" s="624"/>
      <c r="DJ32" s="624"/>
      <c r="DK32" s="625"/>
      <c r="DL32" s="632">
        <v>193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301</v>
      </c>
      <c r="C33" s="621"/>
      <c r="D33" s="621"/>
      <c r="E33" s="621"/>
      <c r="F33" s="621"/>
      <c r="G33" s="621"/>
      <c r="H33" s="621"/>
      <c r="I33" s="621"/>
      <c r="J33" s="621"/>
      <c r="K33" s="621"/>
      <c r="L33" s="621"/>
      <c r="M33" s="621"/>
      <c r="N33" s="621"/>
      <c r="O33" s="621"/>
      <c r="P33" s="621"/>
      <c r="Q33" s="622"/>
      <c r="R33" s="623">
        <v>2427791</v>
      </c>
      <c r="S33" s="624"/>
      <c r="T33" s="624"/>
      <c r="U33" s="624"/>
      <c r="V33" s="624"/>
      <c r="W33" s="624"/>
      <c r="X33" s="624"/>
      <c r="Y33" s="625"/>
      <c r="Z33" s="626">
        <v>15.4</v>
      </c>
      <c r="AA33" s="626"/>
      <c r="AB33" s="626"/>
      <c r="AC33" s="626"/>
      <c r="AD33" s="627" t="s">
        <v>112</v>
      </c>
      <c r="AE33" s="627"/>
      <c r="AF33" s="627"/>
      <c r="AG33" s="627"/>
      <c r="AH33" s="627"/>
      <c r="AI33" s="627"/>
      <c r="AJ33" s="627"/>
      <c r="AK33" s="627"/>
      <c r="AL33" s="628" t="s">
        <v>112</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6947598</v>
      </c>
      <c r="CS33" s="655"/>
      <c r="CT33" s="655"/>
      <c r="CU33" s="655"/>
      <c r="CV33" s="655"/>
      <c r="CW33" s="655"/>
      <c r="CX33" s="655"/>
      <c r="CY33" s="656"/>
      <c r="CZ33" s="657">
        <v>44.7</v>
      </c>
      <c r="DA33" s="658"/>
      <c r="DB33" s="658"/>
      <c r="DC33" s="659"/>
      <c r="DD33" s="632">
        <v>4274488</v>
      </c>
      <c r="DE33" s="655"/>
      <c r="DF33" s="655"/>
      <c r="DG33" s="655"/>
      <c r="DH33" s="655"/>
      <c r="DI33" s="655"/>
      <c r="DJ33" s="655"/>
      <c r="DK33" s="656"/>
      <c r="DL33" s="632">
        <v>3097108</v>
      </c>
      <c r="DM33" s="655"/>
      <c r="DN33" s="655"/>
      <c r="DO33" s="655"/>
      <c r="DP33" s="655"/>
      <c r="DQ33" s="655"/>
      <c r="DR33" s="655"/>
      <c r="DS33" s="655"/>
      <c r="DT33" s="655"/>
      <c r="DU33" s="655"/>
      <c r="DV33" s="656"/>
      <c r="DW33" s="628">
        <v>37.200000000000003</v>
      </c>
      <c r="DX33" s="653"/>
      <c r="DY33" s="653"/>
      <c r="DZ33" s="653"/>
      <c r="EA33" s="653"/>
      <c r="EB33" s="653"/>
      <c r="EC33" s="654"/>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112</v>
      </c>
      <c r="S34" s="624"/>
      <c r="T34" s="624"/>
      <c r="U34" s="624"/>
      <c r="V34" s="624"/>
      <c r="W34" s="624"/>
      <c r="X34" s="624"/>
      <c r="Y34" s="625"/>
      <c r="Z34" s="626" t="s">
        <v>112</v>
      </c>
      <c r="AA34" s="626"/>
      <c r="AB34" s="626"/>
      <c r="AC34" s="626"/>
      <c r="AD34" s="627" t="s">
        <v>112</v>
      </c>
      <c r="AE34" s="627"/>
      <c r="AF34" s="627"/>
      <c r="AG34" s="627"/>
      <c r="AH34" s="627"/>
      <c r="AI34" s="627"/>
      <c r="AJ34" s="627"/>
      <c r="AK34" s="627"/>
      <c r="AL34" s="628" t="s">
        <v>112</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1242485</v>
      </c>
      <c r="CS34" s="624"/>
      <c r="CT34" s="624"/>
      <c r="CU34" s="624"/>
      <c r="CV34" s="624"/>
      <c r="CW34" s="624"/>
      <c r="CX34" s="624"/>
      <c r="CY34" s="625"/>
      <c r="CZ34" s="657">
        <v>8</v>
      </c>
      <c r="DA34" s="658"/>
      <c r="DB34" s="658"/>
      <c r="DC34" s="659"/>
      <c r="DD34" s="632">
        <v>778127</v>
      </c>
      <c r="DE34" s="624"/>
      <c r="DF34" s="624"/>
      <c r="DG34" s="624"/>
      <c r="DH34" s="624"/>
      <c r="DI34" s="624"/>
      <c r="DJ34" s="624"/>
      <c r="DK34" s="625"/>
      <c r="DL34" s="632">
        <v>590161</v>
      </c>
      <c r="DM34" s="624"/>
      <c r="DN34" s="624"/>
      <c r="DO34" s="624"/>
      <c r="DP34" s="624"/>
      <c r="DQ34" s="624"/>
      <c r="DR34" s="624"/>
      <c r="DS34" s="624"/>
      <c r="DT34" s="624"/>
      <c r="DU34" s="624"/>
      <c r="DV34" s="625"/>
      <c r="DW34" s="628">
        <v>7.1</v>
      </c>
      <c r="DX34" s="653"/>
      <c r="DY34" s="653"/>
      <c r="DZ34" s="653"/>
      <c r="EA34" s="653"/>
      <c r="EB34" s="653"/>
      <c r="EC34" s="654"/>
    </row>
    <row r="35" spans="2:133" ht="11.25" customHeight="1" x14ac:dyDescent="0.15">
      <c r="B35" s="620" t="s">
        <v>307</v>
      </c>
      <c r="C35" s="621"/>
      <c r="D35" s="621"/>
      <c r="E35" s="621"/>
      <c r="F35" s="621"/>
      <c r="G35" s="621"/>
      <c r="H35" s="621"/>
      <c r="I35" s="621"/>
      <c r="J35" s="621"/>
      <c r="K35" s="621"/>
      <c r="L35" s="621"/>
      <c r="M35" s="621"/>
      <c r="N35" s="621"/>
      <c r="O35" s="621"/>
      <c r="P35" s="621"/>
      <c r="Q35" s="622"/>
      <c r="R35" s="623">
        <v>393591</v>
      </c>
      <c r="S35" s="624"/>
      <c r="T35" s="624"/>
      <c r="U35" s="624"/>
      <c r="V35" s="624"/>
      <c r="W35" s="624"/>
      <c r="X35" s="624"/>
      <c r="Y35" s="625"/>
      <c r="Z35" s="626">
        <v>2.5</v>
      </c>
      <c r="AA35" s="626"/>
      <c r="AB35" s="626"/>
      <c r="AC35" s="626"/>
      <c r="AD35" s="627" t="s">
        <v>112</v>
      </c>
      <c r="AE35" s="627"/>
      <c r="AF35" s="627"/>
      <c r="AG35" s="627"/>
      <c r="AH35" s="627"/>
      <c r="AI35" s="627"/>
      <c r="AJ35" s="627"/>
      <c r="AK35" s="627"/>
      <c r="AL35" s="628" t="s">
        <v>112</v>
      </c>
      <c r="AM35" s="629"/>
      <c r="AN35" s="629"/>
      <c r="AO35" s="630"/>
      <c r="AP35" s="186"/>
      <c r="AQ35" s="634" t="s">
        <v>308</v>
      </c>
      <c r="AR35" s="635"/>
      <c r="AS35" s="635"/>
      <c r="AT35" s="635"/>
      <c r="AU35" s="635"/>
      <c r="AV35" s="635"/>
      <c r="AW35" s="635"/>
      <c r="AX35" s="635"/>
      <c r="AY35" s="636"/>
      <c r="AZ35" s="612">
        <v>2156970</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13055</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248234</v>
      </c>
      <c r="CS35" s="655"/>
      <c r="CT35" s="655"/>
      <c r="CU35" s="655"/>
      <c r="CV35" s="655"/>
      <c r="CW35" s="655"/>
      <c r="CX35" s="655"/>
      <c r="CY35" s="656"/>
      <c r="CZ35" s="657">
        <v>1.6</v>
      </c>
      <c r="DA35" s="658"/>
      <c r="DB35" s="658"/>
      <c r="DC35" s="659"/>
      <c r="DD35" s="632">
        <v>192290</v>
      </c>
      <c r="DE35" s="655"/>
      <c r="DF35" s="655"/>
      <c r="DG35" s="655"/>
      <c r="DH35" s="655"/>
      <c r="DI35" s="655"/>
      <c r="DJ35" s="655"/>
      <c r="DK35" s="656"/>
      <c r="DL35" s="632">
        <v>45352</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311</v>
      </c>
      <c r="C36" s="667"/>
      <c r="D36" s="667"/>
      <c r="E36" s="667"/>
      <c r="F36" s="667"/>
      <c r="G36" s="667"/>
      <c r="H36" s="667"/>
      <c r="I36" s="667"/>
      <c r="J36" s="667"/>
      <c r="K36" s="667"/>
      <c r="L36" s="667"/>
      <c r="M36" s="667"/>
      <c r="N36" s="667"/>
      <c r="O36" s="667"/>
      <c r="P36" s="667"/>
      <c r="Q36" s="668"/>
      <c r="R36" s="695">
        <v>15768251</v>
      </c>
      <c r="S36" s="696"/>
      <c r="T36" s="696"/>
      <c r="U36" s="696"/>
      <c r="V36" s="696"/>
      <c r="W36" s="696"/>
      <c r="X36" s="696"/>
      <c r="Y36" s="697"/>
      <c r="Z36" s="698">
        <v>100</v>
      </c>
      <c r="AA36" s="698"/>
      <c r="AB36" s="698"/>
      <c r="AC36" s="698"/>
      <c r="AD36" s="699">
        <v>7929754</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597184</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-9109</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2447931</v>
      </c>
      <c r="CS36" s="624"/>
      <c r="CT36" s="624"/>
      <c r="CU36" s="624"/>
      <c r="CV36" s="624"/>
      <c r="CW36" s="624"/>
      <c r="CX36" s="624"/>
      <c r="CY36" s="625"/>
      <c r="CZ36" s="657">
        <v>15.8</v>
      </c>
      <c r="DA36" s="658"/>
      <c r="DB36" s="658"/>
      <c r="DC36" s="659"/>
      <c r="DD36" s="632">
        <v>1482662</v>
      </c>
      <c r="DE36" s="624"/>
      <c r="DF36" s="624"/>
      <c r="DG36" s="624"/>
      <c r="DH36" s="624"/>
      <c r="DI36" s="624"/>
      <c r="DJ36" s="624"/>
      <c r="DK36" s="625"/>
      <c r="DL36" s="632">
        <v>1161778</v>
      </c>
      <c r="DM36" s="624"/>
      <c r="DN36" s="624"/>
      <c r="DO36" s="624"/>
      <c r="DP36" s="624"/>
      <c r="DQ36" s="624"/>
      <c r="DR36" s="624"/>
      <c r="DS36" s="624"/>
      <c r="DT36" s="624"/>
      <c r="DU36" s="624"/>
      <c r="DV36" s="625"/>
      <c r="DW36" s="628">
        <v>14</v>
      </c>
      <c r="DX36" s="653"/>
      <c r="DY36" s="653"/>
      <c r="DZ36" s="653"/>
      <c r="EA36" s="653"/>
      <c r="EB36" s="653"/>
      <c r="EC36" s="654"/>
    </row>
    <row r="37" spans="2:133" ht="11.25" customHeight="1" x14ac:dyDescent="0.15">
      <c r="AQ37" s="702" t="s">
        <v>315</v>
      </c>
      <c r="AR37" s="703"/>
      <c r="AS37" s="703"/>
      <c r="AT37" s="703"/>
      <c r="AU37" s="703"/>
      <c r="AV37" s="703"/>
      <c r="AW37" s="703"/>
      <c r="AX37" s="703"/>
      <c r="AY37" s="704"/>
      <c r="AZ37" s="623">
        <v>489082</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1857</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308095</v>
      </c>
      <c r="CS37" s="655"/>
      <c r="CT37" s="655"/>
      <c r="CU37" s="655"/>
      <c r="CV37" s="655"/>
      <c r="CW37" s="655"/>
      <c r="CX37" s="655"/>
      <c r="CY37" s="656"/>
      <c r="CZ37" s="657">
        <v>2</v>
      </c>
      <c r="DA37" s="658"/>
      <c r="DB37" s="658"/>
      <c r="DC37" s="659"/>
      <c r="DD37" s="632">
        <v>304695</v>
      </c>
      <c r="DE37" s="655"/>
      <c r="DF37" s="655"/>
      <c r="DG37" s="655"/>
      <c r="DH37" s="655"/>
      <c r="DI37" s="655"/>
      <c r="DJ37" s="655"/>
      <c r="DK37" s="656"/>
      <c r="DL37" s="632">
        <v>304374</v>
      </c>
      <c r="DM37" s="655"/>
      <c r="DN37" s="655"/>
      <c r="DO37" s="655"/>
      <c r="DP37" s="655"/>
      <c r="DQ37" s="655"/>
      <c r="DR37" s="655"/>
      <c r="DS37" s="655"/>
      <c r="DT37" s="655"/>
      <c r="DU37" s="655"/>
      <c r="DV37" s="656"/>
      <c r="DW37" s="628">
        <v>3.7</v>
      </c>
      <c r="DX37" s="653"/>
      <c r="DY37" s="653"/>
      <c r="DZ37" s="653"/>
      <c r="EA37" s="653"/>
      <c r="EB37" s="653"/>
      <c r="EC37" s="654"/>
    </row>
    <row r="38" spans="2:133" ht="11.25" customHeight="1" x14ac:dyDescent="0.15">
      <c r="AQ38" s="702" t="s">
        <v>318</v>
      </c>
      <c r="AR38" s="703"/>
      <c r="AS38" s="703"/>
      <c r="AT38" s="703"/>
      <c r="AU38" s="703"/>
      <c r="AV38" s="703"/>
      <c r="AW38" s="703"/>
      <c r="AX38" s="703"/>
      <c r="AY38" s="704"/>
      <c r="AZ38" s="623">
        <v>328927</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3043</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1667888</v>
      </c>
      <c r="CS38" s="624"/>
      <c r="CT38" s="624"/>
      <c r="CU38" s="624"/>
      <c r="CV38" s="624"/>
      <c r="CW38" s="624"/>
      <c r="CX38" s="624"/>
      <c r="CY38" s="625"/>
      <c r="CZ38" s="657">
        <v>10.7</v>
      </c>
      <c r="DA38" s="658"/>
      <c r="DB38" s="658"/>
      <c r="DC38" s="659"/>
      <c r="DD38" s="632">
        <v>1522395</v>
      </c>
      <c r="DE38" s="624"/>
      <c r="DF38" s="624"/>
      <c r="DG38" s="624"/>
      <c r="DH38" s="624"/>
      <c r="DI38" s="624"/>
      <c r="DJ38" s="624"/>
      <c r="DK38" s="625"/>
      <c r="DL38" s="632">
        <v>1299817</v>
      </c>
      <c r="DM38" s="624"/>
      <c r="DN38" s="624"/>
      <c r="DO38" s="624"/>
      <c r="DP38" s="624"/>
      <c r="DQ38" s="624"/>
      <c r="DR38" s="624"/>
      <c r="DS38" s="624"/>
      <c r="DT38" s="624"/>
      <c r="DU38" s="624"/>
      <c r="DV38" s="625"/>
      <c r="DW38" s="628">
        <v>15.6</v>
      </c>
      <c r="DX38" s="653"/>
      <c r="DY38" s="653"/>
      <c r="DZ38" s="653"/>
      <c r="EA38" s="653"/>
      <c r="EB38" s="653"/>
      <c r="EC38" s="654"/>
    </row>
    <row r="39" spans="2:133" ht="11.25" customHeight="1" x14ac:dyDescent="0.15">
      <c r="AQ39" s="702" t="s">
        <v>321</v>
      </c>
      <c r="AR39" s="703"/>
      <c r="AS39" s="703"/>
      <c r="AT39" s="703"/>
      <c r="AU39" s="703"/>
      <c r="AV39" s="703"/>
      <c r="AW39" s="703"/>
      <c r="AX39" s="703"/>
      <c r="AY39" s="704"/>
      <c r="AZ39" s="623">
        <v>22449</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103</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378723</v>
      </c>
      <c r="CS39" s="655"/>
      <c r="CT39" s="655"/>
      <c r="CU39" s="655"/>
      <c r="CV39" s="655"/>
      <c r="CW39" s="655"/>
      <c r="CX39" s="655"/>
      <c r="CY39" s="656"/>
      <c r="CZ39" s="657">
        <v>2.4</v>
      </c>
      <c r="DA39" s="658"/>
      <c r="DB39" s="658"/>
      <c r="DC39" s="659"/>
      <c r="DD39" s="632">
        <v>299014</v>
      </c>
      <c r="DE39" s="655"/>
      <c r="DF39" s="655"/>
      <c r="DG39" s="655"/>
      <c r="DH39" s="655"/>
      <c r="DI39" s="655"/>
      <c r="DJ39" s="655"/>
      <c r="DK39" s="656"/>
      <c r="DL39" s="632" t="s">
        <v>325</v>
      </c>
      <c r="DM39" s="655"/>
      <c r="DN39" s="655"/>
      <c r="DO39" s="655"/>
      <c r="DP39" s="655"/>
      <c r="DQ39" s="655"/>
      <c r="DR39" s="655"/>
      <c r="DS39" s="655"/>
      <c r="DT39" s="655"/>
      <c r="DU39" s="655"/>
      <c r="DV39" s="656"/>
      <c r="DW39" s="628" t="s">
        <v>325</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164487</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110</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962337</v>
      </c>
      <c r="CS40" s="624"/>
      <c r="CT40" s="624"/>
      <c r="CU40" s="624"/>
      <c r="CV40" s="624"/>
      <c r="CW40" s="624"/>
      <c r="CX40" s="624"/>
      <c r="CY40" s="625"/>
      <c r="CZ40" s="657">
        <v>6.2</v>
      </c>
      <c r="DA40" s="658"/>
      <c r="DB40" s="658"/>
      <c r="DC40" s="659"/>
      <c r="DD40" s="632" t="s">
        <v>325</v>
      </c>
      <c r="DE40" s="624"/>
      <c r="DF40" s="624"/>
      <c r="DG40" s="624"/>
      <c r="DH40" s="624"/>
      <c r="DI40" s="624"/>
      <c r="DJ40" s="624"/>
      <c r="DK40" s="625"/>
      <c r="DL40" s="632" t="s">
        <v>325</v>
      </c>
      <c r="DM40" s="624"/>
      <c r="DN40" s="624"/>
      <c r="DO40" s="624"/>
      <c r="DP40" s="624"/>
      <c r="DQ40" s="624"/>
      <c r="DR40" s="624"/>
      <c r="DS40" s="624"/>
      <c r="DT40" s="624"/>
      <c r="DU40" s="624"/>
      <c r="DV40" s="625"/>
      <c r="DW40" s="628" t="s">
        <v>325</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554841</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373</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2698394</v>
      </c>
      <c r="CS42" s="624"/>
      <c r="CT42" s="624"/>
      <c r="CU42" s="624"/>
      <c r="CV42" s="624"/>
      <c r="CW42" s="624"/>
      <c r="CX42" s="624"/>
      <c r="CY42" s="625"/>
      <c r="CZ42" s="657">
        <v>17.399999999999999</v>
      </c>
      <c r="DA42" s="706"/>
      <c r="DB42" s="706"/>
      <c r="DC42" s="707"/>
      <c r="DD42" s="632">
        <v>337520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51919</v>
      </c>
      <c r="CS43" s="655"/>
      <c r="CT43" s="655"/>
      <c r="CU43" s="655"/>
      <c r="CV43" s="655"/>
      <c r="CW43" s="655"/>
      <c r="CX43" s="655"/>
      <c r="CY43" s="656"/>
      <c r="CZ43" s="657">
        <v>0.3</v>
      </c>
      <c r="DA43" s="658"/>
      <c r="DB43" s="658"/>
      <c r="DC43" s="659"/>
      <c r="DD43" s="632">
        <v>49872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2598144</v>
      </c>
      <c r="CS44" s="624"/>
      <c r="CT44" s="624"/>
      <c r="CU44" s="624"/>
      <c r="CV44" s="624"/>
      <c r="CW44" s="624"/>
      <c r="CX44" s="624"/>
      <c r="CY44" s="625"/>
      <c r="CZ44" s="657">
        <v>16.7</v>
      </c>
      <c r="DA44" s="706"/>
      <c r="DB44" s="706"/>
      <c r="DC44" s="707"/>
      <c r="DD44" s="632">
        <v>318105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790633</v>
      </c>
      <c r="CS45" s="655"/>
      <c r="CT45" s="655"/>
      <c r="CU45" s="655"/>
      <c r="CV45" s="655"/>
      <c r="CW45" s="655"/>
      <c r="CX45" s="655"/>
      <c r="CY45" s="656"/>
      <c r="CZ45" s="657">
        <v>5.0999999999999996</v>
      </c>
      <c r="DA45" s="658"/>
      <c r="DB45" s="658"/>
      <c r="DC45" s="659"/>
      <c r="DD45" s="632">
        <v>17015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1784419</v>
      </c>
      <c r="CS46" s="624"/>
      <c r="CT46" s="624"/>
      <c r="CU46" s="624"/>
      <c r="CV46" s="624"/>
      <c r="CW46" s="624"/>
      <c r="CX46" s="624"/>
      <c r="CY46" s="625"/>
      <c r="CZ46" s="657">
        <v>11.5</v>
      </c>
      <c r="DA46" s="706"/>
      <c r="DB46" s="706"/>
      <c r="DC46" s="707"/>
      <c r="DD46" s="632">
        <v>300589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v>100250</v>
      </c>
      <c r="CS47" s="655"/>
      <c r="CT47" s="655"/>
      <c r="CU47" s="655"/>
      <c r="CV47" s="655"/>
      <c r="CW47" s="655"/>
      <c r="CX47" s="655"/>
      <c r="CY47" s="656"/>
      <c r="CZ47" s="657">
        <v>0.6</v>
      </c>
      <c r="DA47" s="658"/>
      <c r="DB47" s="658"/>
      <c r="DC47" s="659"/>
      <c r="DD47" s="632">
        <v>19415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112</v>
      </c>
      <c r="CS48" s="624"/>
      <c r="CT48" s="624"/>
      <c r="CU48" s="624"/>
      <c r="CV48" s="624"/>
      <c r="CW48" s="624"/>
      <c r="CX48" s="624"/>
      <c r="CY48" s="625"/>
      <c r="CZ48" s="657" t="s">
        <v>112</v>
      </c>
      <c r="DA48" s="706"/>
      <c r="DB48" s="706"/>
      <c r="DC48" s="707"/>
      <c r="DD48" s="632" t="s">
        <v>112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15533836</v>
      </c>
      <c r="CS49" s="691"/>
      <c r="CT49" s="691"/>
      <c r="CU49" s="691"/>
      <c r="CV49" s="691"/>
      <c r="CW49" s="691"/>
      <c r="CX49" s="691"/>
      <c r="CY49" s="718"/>
      <c r="CZ49" s="719">
        <v>100</v>
      </c>
      <c r="DA49" s="720"/>
      <c r="DB49" s="720"/>
      <c r="DC49" s="721"/>
      <c r="DD49" s="722">
        <v>9493090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15753</v>
      </c>
      <c r="R7" s="753"/>
      <c r="S7" s="753"/>
      <c r="T7" s="753"/>
      <c r="U7" s="753"/>
      <c r="V7" s="753">
        <v>15520</v>
      </c>
      <c r="W7" s="753"/>
      <c r="X7" s="753"/>
      <c r="Y7" s="753"/>
      <c r="Z7" s="753"/>
      <c r="AA7" s="753">
        <v>233</v>
      </c>
      <c r="AB7" s="753"/>
      <c r="AC7" s="753"/>
      <c r="AD7" s="753"/>
      <c r="AE7" s="754"/>
      <c r="AF7" s="755">
        <v>179</v>
      </c>
      <c r="AG7" s="756"/>
      <c r="AH7" s="756"/>
      <c r="AI7" s="756"/>
      <c r="AJ7" s="757"/>
      <c r="AK7" s="795">
        <v>430</v>
      </c>
      <c r="AL7" s="796"/>
      <c r="AM7" s="796"/>
      <c r="AN7" s="796"/>
      <c r="AO7" s="796"/>
      <c r="AP7" s="796">
        <v>22852</v>
      </c>
      <c r="AQ7" s="796"/>
      <c r="AR7" s="796"/>
      <c r="AS7" s="796"/>
      <c r="AT7" s="796"/>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t="s">
        <v>554</v>
      </c>
      <c r="BS7" s="799" t="s">
        <v>539</v>
      </c>
      <c r="BT7" s="800"/>
      <c r="BU7" s="800"/>
      <c r="BV7" s="800"/>
      <c r="BW7" s="800"/>
      <c r="BX7" s="800"/>
      <c r="BY7" s="800"/>
      <c r="BZ7" s="800"/>
      <c r="CA7" s="800"/>
      <c r="CB7" s="800"/>
      <c r="CC7" s="800"/>
      <c r="CD7" s="800"/>
      <c r="CE7" s="800"/>
      <c r="CF7" s="800"/>
      <c r="CG7" s="801"/>
      <c r="CH7" s="789">
        <v>20</v>
      </c>
      <c r="CI7" s="790"/>
      <c r="CJ7" s="790"/>
      <c r="CK7" s="790"/>
      <c r="CL7" s="791"/>
      <c r="CM7" s="789">
        <v>22</v>
      </c>
      <c r="CN7" s="790"/>
      <c r="CO7" s="790"/>
      <c r="CP7" s="790"/>
      <c r="CQ7" s="791"/>
      <c r="CR7" s="789">
        <v>99</v>
      </c>
      <c r="CS7" s="790"/>
      <c r="CT7" s="790"/>
      <c r="CU7" s="790"/>
      <c r="CV7" s="791"/>
      <c r="CW7" s="792">
        <v>0</v>
      </c>
      <c r="CX7" s="793"/>
      <c r="CY7" s="793"/>
      <c r="CZ7" s="793"/>
      <c r="DA7" s="794"/>
      <c r="DB7" s="792" t="s">
        <v>550</v>
      </c>
      <c r="DC7" s="793"/>
      <c r="DD7" s="793"/>
      <c r="DE7" s="793"/>
      <c r="DF7" s="794"/>
      <c r="DG7" s="792" t="s">
        <v>550</v>
      </c>
      <c r="DH7" s="793"/>
      <c r="DI7" s="793"/>
      <c r="DJ7" s="793"/>
      <c r="DK7" s="794"/>
      <c r="DL7" s="789">
        <v>330</v>
      </c>
      <c r="DM7" s="790"/>
      <c r="DN7" s="790"/>
      <c r="DO7" s="790"/>
      <c r="DP7" s="791"/>
      <c r="DQ7" s="789">
        <v>33</v>
      </c>
      <c r="DR7" s="790"/>
      <c r="DS7" s="790"/>
      <c r="DT7" s="790"/>
      <c r="DU7" s="791"/>
      <c r="DV7" s="770"/>
      <c r="DW7" s="771"/>
      <c r="DX7" s="771"/>
      <c r="DY7" s="771"/>
      <c r="DZ7" s="772"/>
      <c r="EA7" s="205"/>
    </row>
    <row r="8" spans="1:131" s="206" customFormat="1" ht="26.25" customHeight="1" x14ac:dyDescent="0.15">
      <c r="A8" s="212">
        <v>2</v>
      </c>
      <c r="B8" s="773" t="s">
        <v>367</v>
      </c>
      <c r="C8" s="774"/>
      <c r="D8" s="774"/>
      <c r="E8" s="774"/>
      <c r="F8" s="774"/>
      <c r="G8" s="774"/>
      <c r="H8" s="774"/>
      <c r="I8" s="774"/>
      <c r="J8" s="774"/>
      <c r="K8" s="774"/>
      <c r="L8" s="774"/>
      <c r="M8" s="774"/>
      <c r="N8" s="774"/>
      <c r="O8" s="774"/>
      <c r="P8" s="775"/>
      <c r="Q8" s="776">
        <v>31</v>
      </c>
      <c r="R8" s="777"/>
      <c r="S8" s="777"/>
      <c r="T8" s="777"/>
      <c r="U8" s="777"/>
      <c r="V8" s="777">
        <v>29</v>
      </c>
      <c r="W8" s="777"/>
      <c r="X8" s="777"/>
      <c r="Y8" s="777"/>
      <c r="Z8" s="777"/>
      <c r="AA8" s="777">
        <v>2</v>
      </c>
      <c r="AB8" s="777"/>
      <c r="AC8" s="777"/>
      <c r="AD8" s="777"/>
      <c r="AE8" s="778"/>
      <c r="AF8" s="779">
        <v>2</v>
      </c>
      <c r="AG8" s="780"/>
      <c r="AH8" s="780"/>
      <c r="AI8" s="780"/>
      <c r="AJ8" s="781"/>
      <c r="AK8" s="782" t="s">
        <v>550</v>
      </c>
      <c r="AL8" s="783"/>
      <c r="AM8" s="783"/>
      <c r="AN8" s="783"/>
      <c r="AO8" s="783"/>
      <c r="AP8" s="783" t="s">
        <v>550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2">
        <v>36</v>
      </c>
      <c r="CI8" s="793"/>
      <c r="CJ8" s="793"/>
      <c r="CK8" s="793"/>
      <c r="CL8" s="794"/>
      <c r="CM8" s="792">
        <v>258</v>
      </c>
      <c r="CN8" s="793"/>
      <c r="CO8" s="793"/>
      <c r="CP8" s="793"/>
      <c r="CQ8" s="794"/>
      <c r="CR8" s="792">
        <v>200</v>
      </c>
      <c r="CS8" s="793"/>
      <c r="CT8" s="793"/>
      <c r="CU8" s="793"/>
      <c r="CV8" s="794"/>
      <c r="CW8" s="792" t="s">
        <v>551</v>
      </c>
      <c r="CX8" s="793"/>
      <c r="CY8" s="793"/>
      <c r="CZ8" s="793"/>
      <c r="DA8" s="794"/>
      <c r="DB8" s="792" t="s">
        <v>550</v>
      </c>
      <c r="DC8" s="793"/>
      <c r="DD8" s="793"/>
      <c r="DE8" s="793"/>
      <c r="DF8" s="794"/>
      <c r="DG8" s="792" t="s">
        <v>550</v>
      </c>
      <c r="DH8" s="793"/>
      <c r="DI8" s="793"/>
      <c r="DJ8" s="793"/>
      <c r="DK8" s="794"/>
      <c r="DL8" s="792" t="s">
        <v>550</v>
      </c>
      <c r="DM8" s="793"/>
      <c r="DN8" s="793"/>
      <c r="DO8" s="793"/>
      <c r="DP8" s="794"/>
      <c r="DQ8" s="792" t="s">
        <v>550</v>
      </c>
      <c r="DR8" s="793"/>
      <c r="DS8" s="793"/>
      <c r="DT8" s="793"/>
      <c r="DU8" s="794"/>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541</v>
      </c>
      <c r="BT9" s="787"/>
      <c r="BU9" s="787"/>
      <c r="BV9" s="787"/>
      <c r="BW9" s="787"/>
      <c r="BX9" s="787"/>
      <c r="BY9" s="787"/>
      <c r="BZ9" s="787"/>
      <c r="CA9" s="787"/>
      <c r="CB9" s="787"/>
      <c r="CC9" s="787"/>
      <c r="CD9" s="787"/>
      <c r="CE9" s="787"/>
      <c r="CF9" s="787"/>
      <c r="CG9" s="788"/>
      <c r="CH9" s="792">
        <v>-37</v>
      </c>
      <c r="CI9" s="793"/>
      <c r="CJ9" s="793"/>
      <c r="CK9" s="793"/>
      <c r="CL9" s="794"/>
      <c r="CM9" s="792">
        <v>19</v>
      </c>
      <c r="CN9" s="793"/>
      <c r="CO9" s="793"/>
      <c r="CP9" s="793"/>
      <c r="CQ9" s="794"/>
      <c r="CR9" s="792">
        <v>48</v>
      </c>
      <c r="CS9" s="793"/>
      <c r="CT9" s="793"/>
      <c r="CU9" s="793"/>
      <c r="CV9" s="794"/>
      <c r="CW9" s="792">
        <v>37</v>
      </c>
      <c r="CX9" s="793"/>
      <c r="CY9" s="793"/>
      <c r="CZ9" s="793"/>
      <c r="DA9" s="794"/>
      <c r="DB9" s="792" t="s">
        <v>550</v>
      </c>
      <c r="DC9" s="793"/>
      <c r="DD9" s="793"/>
      <c r="DE9" s="793"/>
      <c r="DF9" s="794"/>
      <c r="DG9" s="792" t="s">
        <v>550</v>
      </c>
      <c r="DH9" s="793"/>
      <c r="DI9" s="793"/>
      <c r="DJ9" s="793"/>
      <c r="DK9" s="794"/>
      <c r="DL9" s="792" t="s">
        <v>550</v>
      </c>
      <c r="DM9" s="793"/>
      <c r="DN9" s="793"/>
      <c r="DO9" s="793"/>
      <c r="DP9" s="794"/>
      <c r="DQ9" s="792" t="s">
        <v>550</v>
      </c>
      <c r="DR9" s="793"/>
      <c r="DS9" s="793"/>
      <c r="DT9" s="793"/>
      <c r="DU9" s="794"/>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542</v>
      </c>
      <c r="BT10" s="787"/>
      <c r="BU10" s="787"/>
      <c r="BV10" s="787"/>
      <c r="BW10" s="787"/>
      <c r="BX10" s="787"/>
      <c r="BY10" s="787"/>
      <c r="BZ10" s="787"/>
      <c r="CA10" s="787"/>
      <c r="CB10" s="787"/>
      <c r="CC10" s="787"/>
      <c r="CD10" s="787"/>
      <c r="CE10" s="787"/>
      <c r="CF10" s="787"/>
      <c r="CG10" s="788"/>
      <c r="CH10" s="792">
        <v>-12</v>
      </c>
      <c r="CI10" s="793"/>
      <c r="CJ10" s="793"/>
      <c r="CK10" s="793"/>
      <c r="CL10" s="794"/>
      <c r="CM10" s="792">
        <v>128</v>
      </c>
      <c r="CN10" s="793"/>
      <c r="CO10" s="793"/>
      <c r="CP10" s="793"/>
      <c r="CQ10" s="794"/>
      <c r="CR10" s="792">
        <v>160</v>
      </c>
      <c r="CS10" s="793"/>
      <c r="CT10" s="793"/>
      <c r="CU10" s="793"/>
      <c r="CV10" s="794"/>
      <c r="CW10" s="792" t="s">
        <v>551</v>
      </c>
      <c r="CX10" s="793"/>
      <c r="CY10" s="793"/>
      <c r="CZ10" s="793"/>
      <c r="DA10" s="794"/>
      <c r="DB10" s="792" t="s">
        <v>550</v>
      </c>
      <c r="DC10" s="793"/>
      <c r="DD10" s="793"/>
      <c r="DE10" s="793"/>
      <c r="DF10" s="794"/>
      <c r="DG10" s="792" t="s">
        <v>550</v>
      </c>
      <c r="DH10" s="793"/>
      <c r="DI10" s="793"/>
      <c r="DJ10" s="793"/>
      <c r="DK10" s="794"/>
      <c r="DL10" s="792" t="s">
        <v>550</v>
      </c>
      <c r="DM10" s="793"/>
      <c r="DN10" s="793"/>
      <c r="DO10" s="793"/>
      <c r="DP10" s="794"/>
      <c r="DQ10" s="792" t="s">
        <v>550</v>
      </c>
      <c r="DR10" s="793"/>
      <c r="DS10" s="793"/>
      <c r="DT10" s="793"/>
      <c r="DU10" s="794"/>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543</v>
      </c>
      <c r="BT11" s="787"/>
      <c r="BU11" s="787"/>
      <c r="BV11" s="787"/>
      <c r="BW11" s="787"/>
      <c r="BX11" s="787"/>
      <c r="BY11" s="787"/>
      <c r="BZ11" s="787"/>
      <c r="CA11" s="787"/>
      <c r="CB11" s="787"/>
      <c r="CC11" s="787"/>
      <c r="CD11" s="787"/>
      <c r="CE11" s="787"/>
      <c r="CF11" s="787"/>
      <c r="CG11" s="788"/>
      <c r="CH11" s="792">
        <v>0</v>
      </c>
      <c r="CI11" s="793"/>
      <c r="CJ11" s="793"/>
      <c r="CK11" s="793"/>
      <c r="CL11" s="794"/>
      <c r="CM11" s="792">
        <v>30</v>
      </c>
      <c r="CN11" s="793"/>
      <c r="CO11" s="793"/>
      <c r="CP11" s="793"/>
      <c r="CQ11" s="794"/>
      <c r="CR11" s="792">
        <v>30</v>
      </c>
      <c r="CS11" s="793"/>
      <c r="CT11" s="793"/>
      <c r="CU11" s="793"/>
      <c r="CV11" s="794"/>
      <c r="CW11" s="792" t="s">
        <v>551</v>
      </c>
      <c r="CX11" s="793"/>
      <c r="CY11" s="793"/>
      <c r="CZ11" s="793"/>
      <c r="DA11" s="794"/>
      <c r="DB11" s="792" t="s">
        <v>550</v>
      </c>
      <c r="DC11" s="793"/>
      <c r="DD11" s="793"/>
      <c r="DE11" s="793"/>
      <c r="DF11" s="794"/>
      <c r="DG11" s="792" t="s">
        <v>550</v>
      </c>
      <c r="DH11" s="793"/>
      <c r="DI11" s="793"/>
      <c r="DJ11" s="793"/>
      <c r="DK11" s="794"/>
      <c r="DL11" s="792" t="s">
        <v>550</v>
      </c>
      <c r="DM11" s="793"/>
      <c r="DN11" s="793"/>
      <c r="DO11" s="793"/>
      <c r="DP11" s="794"/>
      <c r="DQ11" s="792" t="s">
        <v>550</v>
      </c>
      <c r="DR11" s="793"/>
      <c r="DS11" s="793"/>
      <c r="DT11" s="793"/>
      <c r="DU11" s="794"/>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544</v>
      </c>
      <c r="BT12" s="787"/>
      <c r="BU12" s="787"/>
      <c r="BV12" s="787"/>
      <c r="BW12" s="787"/>
      <c r="BX12" s="787"/>
      <c r="BY12" s="787"/>
      <c r="BZ12" s="787"/>
      <c r="CA12" s="787"/>
      <c r="CB12" s="787"/>
      <c r="CC12" s="787"/>
      <c r="CD12" s="787"/>
      <c r="CE12" s="787"/>
      <c r="CF12" s="787"/>
      <c r="CG12" s="788"/>
      <c r="CH12" s="792">
        <v>4</v>
      </c>
      <c r="CI12" s="793"/>
      <c r="CJ12" s="793"/>
      <c r="CK12" s="793"/>
      <c r="CL12" s="794"/>
      <c r="CM12" s="792">
        <v>84</v>
      </c>
      <c r="CN12" s="793"/>
      <c r="CO12" s="793"/>
      <c r="CP12" s="793"/>
      <c r="CQ12" s="794"/>
      <c r="CR12" s="792">
        <v>5</v>
      </c>
      <c r="CS12" s="793"/>
      <c r="CT12" s="793"/>
      <c r="CU12" s="793"/>
      <c r="CV12" s="794"/>
      <c r="CW12" s="792" t="s">
        <v>551</v>
      </c>
      <c r="CX12" s="793"/>
      <c r="CY12" s="793"/>
      <c r="CZ12" s="793"/>
      <c r="DA12" s="794"/>
      <c r="DB12" s="792" t="s">
        <v>550</v>
      </c>
      <c r="DC12" s="793"/>
      <c r="DD12" s="793"/>
      <c r="DE12" s="793"/>
      <c r="DF12" s="794"/>
      <c r="DG12" s="792">
        <v>531</v>
      </c>
      <c r="DH12" s="793"/>
      <c r="DI12" s="793"/>
      <c r="DJ12" s="793"/>
      <c r="DK12" s="794"/>
      <c r="DL12" s="792" t="s">
        <v>550</v>
      </c>
      <c r="DM12" s="793"/>
      <c r="DN12" s="793"/>
      <c r="DO12" s="793"/>
      <c r="DP12" s="794"/>
      <c r="DQ12" s="792" t="s">
        <v>550</v>
      </c>
      <c r="DR12" s="793"/>
      <c r="DS12" s="793"/>
      <c r="DT12" s="793"/>
      <c r="DU12" s="794"/>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t="s">
        <v>555</v>
      </c>
      <c r="BS13" s="786" t="s">
        <v>545</v>
      </c>
      <c r="BT13" s="787"/>
      <c r="BU13" s="787"/>
      <c r="BV13" s="787"/>
      <c r="BW13" s="787"/>
      <c r="BX13" s="787"/>
      <c r="BY13" s="787"/>
      <c r="BZ13" s="787"/>
      <c r="CA13" s="787"/>
      <c r="CB13" s="787"/>
      <c r="CC13" s="787"/>
      <c r="CD13" s="787"/>
      <c r="CE13" s="787"/>
      <c r="CF13" s="787"/>
      <c r="CG13" s="788"/>
      <c r="CH13" s="792">
        <v>-4</v>
      </c>
      <c r="CI13" s="793"/>
      <c r="CJ13" s="793"/>
      <c r="CK13" s="793"/>
      <c r="CL13" s="794"/>
      <c r="CM13" s="792">
        <v>35</v>
      </c>
      <c r="CN13" s="793"/>
      <c r="CO13" s="793"/>
      <c r="CP13" s="793"/>
      <c r="CQ13" s="794"/>
      <c r="CR13" s="792">
        <v>52</v>
      </c>
      <c r="CS13" s="793"/>
      <c r="CT13" s="793"/>
      <c r="CU13" s="793"/>
      <c r="CV13" s="794"/>
      <c r="CW13" s="792">
        <v>8</v>
      </c>
      <c r="CX13" s="793"/>
      <c r="CY13" s="793"/>
      <c r="CZ13" s="793"/>
      <c r="DA13" s="794"/>
      <c r="DB13" s="792">
        <v>2</v>
      </c>
      <c r="DC13" s="793"/>
      <c r="DD13" s="793"/>
      <c r="DE13" s="793"/>
      <c r="DF13" s="794"/>
      <c r="DG13" s="792" t="s">
        <v>550</v>
      </c>
      <c r="DH13" s="793"/>
      <c r="DI13" s="793"/>
      <c r="DJ13" s="793"/>
      <c r="DK13" s="794"/>
      <c r="DL13" s="792">
        <v>198</v>
      </c>
      <c r="DM13" s="793"/>
      <c r="DN13" s="793"/>
      <c r="DO13" s="793"/>
      <c r="DP13" s="794"/>
      <c r="DQ13" s="792">
        <v>57</v>
      </c>
      <c r="DR13" s="793"/>
      <c r="DS13" s="793"/>
      <c r="DT13" s="793"/>
      <c r="DU13" s="794"/>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546</v>
      </c>
      <c r="BT14" s="787"/>
      <c r="BU14" s="787"/>
      <c r="BV14" s="787"/>
      <c r="BW14" s="787"/>
      <c r="BX14" s="787"/>
      <c r="BY14" s="787"/>
      <c r="BZ14" s="787"/>
      <c r="CA14" s="787"/>
      <c r="CB14" s="787"/>
      <c r="CC14" s="787"/>
      <c r="CD14" s="787"/>
      <c r="CE14" s="787"/>
      <c r="CF14" s="787"/>
      <c r="CG14" s="788"/>
      <c r="CH14" s="792">
        <v>1</v>
      </c>
      <c r="CI14" s="793"/>
      <c r="CJ14" s="793"/>
      <c r="CK14" s="793"/>
      <c r="CL14" s="794"/>
      <c r="CM14" s="792">
        <v>8</v>
      </c>
      <c r="CN14" s="793"/>
      <c r="CO14" s="793"/>
      <c r="CP14" s="793"/>
      <c r="CQ14" s="794"/>
      <c r="CR14" s="792">
        <v>30</v>
      </c>
      <c r="CS14" s="793"/>
      <c r="CT14" s="793"/>
      <c r="CU14" s="793"/>
      <c r="CV14" s="794"/>
      <c r="CW14" s="792" t="s">
        <v>551</v>
      </c>
      <c r="CX14" s="793"/>
      <c r="CY14" s="793"/>
      <c r="CZ14" s="793"/>
      <c r="DA14" s="794"/>
      <c r="DB14" s="792" t="s">
        <v>550</v>
      </c>
      <c r="DC14" s="793"/>
      <c r="DD14" s="793"/>
      <c r="DE14" s="793"/>
      <c r="DF14" s="794"/>
      <c r="DG14" s="792" t="s">
        <v>550</v>
      </c>
      <c r="DH14" s="793"/>
      <c r="DI14" s="793"/>
      <c r="DJ14" s="793"/>
      <c r="DK14" s="794"/>
      <c r="DL14" s="792" t="s">
        <v>550</v>
      </c>
      <c r="DM14" s="793"/>
      <c r="DN14" s="793"/>
      <c r="DO14" s="793"/>
      <c r="DP14" s="794"/>
      <c r="DQ14" s="792" t="s">
        <v>550</v>
      </c>
      <c r="DR14" s="793"/>
      <c r="DS14" s="793"/>
      <c r="DT14" s="793"/>
      <c r="DU14" s="794"/>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547</v>
      </c>
      <c r="BT15" s="787"/>
      <c r="BU15" s="787"/>
      <c r="BV15" s="787"/>
      <c r="BW15" s="787"/>
      <c r="BX15" s="787"/>
      <c r="BY15" s="787"/>
      <c r="BZ15" s="787"/>
      <c r="CA15" s="787"/>
      <c r="CB15" s="787"/>
      <c r="CC15" s="787"/>
      <c r="CD15" s="787"/>
      <c r="CE15" s="787"/>
      <c r="CF15" s="787"/>
      <c r="CG15" s="788"/>
      <c r="CH15" s="792">
        <v>3</v>
      </c>
      <c r="CI15" s="793"/>
      <c r="CJ15" s="793"/>
      <c r="CK15" s="793"/>
      <c r="CL15" s="794"/>
      <c r="CM15" s="792">
        <v>103</v>
      </c>
      <c r="CN15" s="793"/>
      <c r="CO15" s="793"/>
      <c r="CP15" s="793"/>
      <c r="CQ15" s="794"/>
      <c r="CR15" s="792">
        <v>100</v>
      </c>
      <c r="CS15" s="793"/>
      <c r="CT15" s="793"/>
      <c r="CU15" s="793"/>
      <c r="CV15" s="794"/>
      <c r="CW15" s="792" t="s">
        <v>551</v>
      </c>
      <c r="CX15" s="793"/>
      <c r="CY15" s="793"/>
      <c r="CZ15" s="793"/>
      <c r="DA15" s="794"/>
      <c r="DB15" s="792" t="s">
        <v>550</v>
      </c>
      <c r="DC15" s="793"/>
      <c r="DD15" s="793"/>
      <c r="DE15" s="793"/>
      <c r="DF15" s="794"/>
      <c r="DG15" s="792" t="s">
        <v>550</v>
      </c>
      <c r="DH15" s="793"/>
      <c r="DI15" s="793"/>
      <c r="DJ15" s="793"/>
      <c r="DK15" s="794"/>
      <c r="DL15" s="792" t="s">
        <v>550</v>
      </c>
      <c r="DM15" s="793"/>
      <c r="DN15" s="793"/>
      <c r="DO15" s="793"/>
      <c r="DP15" s="794"/>
      <c r="DQ15" s="792" t="s">
        <v>550</v>
      </c>
      <c r="DR15" s="793"/>
      <c r="DS15" s="793"/>
      <c r="DT15" s="793"/>
      <c r="DU15" s="794"/>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t="s">
        <v>555</v>
      </c>
      <c r="BS16" s="786" t="s">
        <v>548</v>
      </c>
      <c r="BT16" s="787"/>
      <c r="BU16" s="787"/>
      <c r="BV16" s="787"/>
      <c r="BW16" s="787"/>
      <c r="BX16" s="787"/>
      <c r="BY16" s="787"/>
      <c r="BZ16" s="787"/>
      <c r="CA16" s="787"/>
      <c r="CB16" s="787"/>
      <c r="CC16" s="787"/>
      <c r="CD16" s="787"/>
      <c r="CE16" s="787"/>
      <c r="CF16" s="787"/>
      <c r="CG16" s="788"/>
      <c r="CH16" s="792">
        <v>3</v>
      </c>
      <c r="CI16" s="793"/>
      <c r="CJ16" s="793"/>
      <c r="CK16" s="793"/>
      <c r="CL16" s="794"/>
      <c r="CM16" s="792">
        <v>105</v>
      </c>
      <c r="CN16" s="793"/>
      <c r="CO16" s="793"/>
      <c r="CP16" s="793"/>
      <c r="CQ16" s="794"/>
      <c r="CR16" s="792" t="s">
        <v>550</v>
      </c>
      <c r="CS16" s="793"/>
      <c r="CT16" s="793"/>
      <c r="CU16" s="793"/>
      <c r="CV16" s="794"/>
      <c r="CW16" s="792" t="s">
        <v>551</v>
      </c>
      <c r="CX16" s="793"/>
      <c r="CY16" s="793"/>
      <c r="CZ16" s="793"/>
      <c r="DA16" s="794"/>
      <c r="DB16" s="792" t="s">
        <v>550</v>
      </c>
      <c r="DC16" s="793"/>
      <c r="DD16" s="793"/>
      <c r="DE16" s="793"/>
      <c r="DF16" s="794"/>
      <c r="DG16" s="792" t="s">
        <v>550</v>
      </c>
      <c r="DH16" s="793"/>
      <c r="DI16" s="793"/>
      <c r="DJ16" s="793"/>
      <c r="DK16" s="794"/>
      <c r="DL16" s="792">
        <v>5</v>
      </c>
      <c r="DM16" s="793"/>
      <c r="DN16" s="793"/>
      <c r="DO16" s="793"/>
      <c r="DP16" s="794"/>
      <c r="DQ16" s="792">
        <v>0</v>
      </c>
      <c r="DR16" s="793"/>
      <c r="DS16" s="793"/>
      <c r="DT16" s="793"/>
      <c r="DU16" s="794"/>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t="s">
        <v>555</v>
      </c>
      <c r="BS17" s="786" t="s">
        <v>549</v>
      </c>
      <c r="BT17" s="787"/>
      <c r="BU17" s="787"/>
      <c r="BV17" s="787"/>
      <c r="BW17" s="787"/>
      <c r="BX17" s="787"/>
      <c r="BY17" s="787"/>
      <c r="BZ17" s="787"/>
      <c r="CA17" s="787"/>
      <c r="CB17" s="787"/>
      <c r="CC17" s="787"/>
      <c r="CD17" s="787"/>
      <c r="CE17" s="787"/>
      <c r="CF17" s="787"/>
      <c r="CG17" s="788"/>
      <c r="CH17" s="792">
        <v>0</v>
      </c>
      <c r="CI17" s="793"/>
      <c r="CJ17" s="793"/>
      <c r="CK17" s="793"/>
      <c r="CL17" s="794"/>
      <c r="CM17" s="792">
        <v>4894</v>
      </c>
      <c r="CN17" s="793"/>
      <c r="CO17" s="793"/>
      <c r="CP17" s="793"/>
      <c r="CQ17" s="794"/>
      <c r="CR17" s="792" t="s">
        <v>550</v>
      </c>
      <c r="CS17" s="793"/>
      <c r="CT17" s="793"/>
      <c r="CU17" s="793"/>
      <c r="CV17" s="794"/>
      <c r="CW17" s="792" t="s">
        <v>551</v>
      </c>
      <c r="CX17" s="793"/>
      <c r="CY17" s="793"/>
      <c r="CZ17" s="793"/>
      <c r="DA17" s="794"/>
      <c r="DB17" s="792" t="s">
        <v>550</v>
      </c>
      <c r="DC17" s="793"/>
      <c r="DD17" s="793"/>
      <c r="DE17" s="793"/>
      <c r="DF17" s="794"/>
      <c r="DG17" s="792" t="s">
        <v>550</v>
      </c>
      <c r="DH17" s="793"/>
      <c r="DI17" s="793"/>
      <c r="DJ17" s="793"/>
      <c r="DK17" s="794"/>
      <c r="DL17" s="792">
        <v>83</v>
      </c>
      <c r="DM17" s="793"/>
      <c r="DN17" s="793"/>
      <c r="DO17" s="793"/>
      <c r="DP17" s="794"/>
      <c r="DQ17" s="792">
        <v>8</v>
      </c>
      <c r="DR17" s="793"/>
      <c r="DS17" s="793"/>
      <c r="DT17" s="793"/>
      <c r="DU17" s="794"/>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802"/>
      <c r="DW22" s="803"/>
      <c r="DX22" s="803"/>
      <c r="DY22" s="803"/>
      <c r="DZ22" s="804"/>
      <c r="EA22" s="205"/>
    </row>
    <row r="23" spans="1:131" s="206" customFormat="1" ht="26.25" customHeight="1" thickBot="1" x14ac:dyDescent="0.2">
      <c r="A23" s="215" t="s">
        <v>369</v>
      </c>
      <c r="B23" s="808" t="s">
        <v>370</v>
      </c>
      <c r="C23" s="809"/>
      <c r="D23" s="809"/>
      <c r="E23" s="809"/>
      <c r="F23" s="809"/>
      <c r="G23" s="809"/>
      <c r="H23" s="809"/>
      <c r="I23" s="809"/>
      <c r="J23" s="809"/>
      <c r="K23" s="809"/>
      <c r="L23" s="809"/>
      <c r="M23" s="809"/>
      <c r="N23" s="809"/>
      <c r="O23" s="809"/>
      <c r="P23" s="810"/>
      <c r="Q23" s="811">
        <v>15768</v>
      </c>
      <c r="R23" s="812"/>
      <c r="S23" s="812"/>
      <c r="T23" s="812"/>
      <c r="U23" s="812"/>
      <c r="V23" s="812">
        <v>15534</v>
      </c>
      <c r="W23" s="812"/>
      <c r="X23" s="812"/>
      <c r="Y23" s="812"/>
      <c r="Z23" s="812"/>
      <c r="AA23" s="812">
        <v>234</v>
      </c>
      <c r="AB23" s="812"/>
      <c r="AC23" s="812"/>
      <c r="AD23" s="812"/>
      <c r="AE23" s="813"/>
      <c r="AF23" s="814">
        <v>181</v>
      </c>
      <c r="AG23" s="812"/>
      <c r="AH23" s="812"/>
      <c r="AI23" s="812"/>
      <c r="AJ23" s="815"/>
      <c r="AK23" s="816"/>
      <c r="AL23" s="817"/>
      <c r="AM23" s="817"/>
      <c r="AN23" s="817"/>
      <c r="AO23" s="817"/>
      <c r="AP23" s="812">
        <v>22852</v>
      </c>
      <c r="AQ23" s="812"/>
      <c r="AR23" s="812"/>
      <c r="AS23" s="812"/>
      <c r="AT23" s="812"/>
      <c r="AU23" s="818"/>
      <c r="AV23" s="818"/>
      <c r="AW23" s="818"/>
      <c r="AX23" s="818"/>
      <c r="AY23" s="819"/>
      <c r="AZ23" s="827" t="s">
        <v>112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802"/>
      <c r="DW23" s="803"/>
      <c r="DX23" s="803"/>
      <c r="DY23" s="803"/>
      <c r="DZ23" s="804"/>
      <c r="EA23" s="205"/>
    </row>
    <row r="24" spans="1:131" s="206" customFormat="1" ht="26.25" customHeight="1" x14ac:dyDescent="0.15">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802"/>
      <c r="DW24" s="803"/>
      <c r="DX24" s="803"/>
      <c r="DY24" s="803"/>
      <c r="DZ24" s="804"/>
      <c r="EA24" s="205"/>
    </row>
    <row r="25" spans="1:131" s="198" customFormat="1" ht="26.25" customHeight="1" thickBot="1" x14ac:dyDescent="0.2">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802"/>
      <c r="DW27" s="803"/>
      <c r="DX27" s="803"/>
      <c r="DY27" s="803"/>
      <c r="DZ27" s="804"/>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40">
        <v>1859</v>
      </c>
      <c r="R28" s="841"/>
      <c r="S28" s="841"/>
      <c r="T28" s="841"/>
      <c r="U28" s="841"/>
      <c r="V28" s="841">
        <v>1846</v>
      </c>
      <c r="W28" s="841"/>
      <c r="X28" s="841"/>
      <c r="Y28" s="841"/>
      <c r="Z28" s="841"/>
      <c r="AA28" s="841">
        <v>13</v>
      </c>
      <c r="AB28" s="841"/>
      <c r="AC28" s="841"/>
      <c r="AD28" s="841"/>
      <c r="AE28" s="842"/>
      <c r="AF28" s="843">
        <v>13</v>
      </c>
      <c r="AG28" s="841"/>
      <c r="AH28" s="841"/>
      <c r="AI28" s="841"/>
      <c r="AJ28" s="844"/>
      <c r="AK28" s="845">
        <v>199</v>
      </c>
      <c r="AL28" s="836"/>
      <c r="AM28" s="836"/>
      <c r="AN28" s="836"/>
      <c r="AO28" s="836"/>
      <c r="AP28" s="836" t="s">
        <v>550</v>
      </c>
      <c r="AQ28" s="836"/>
      <c r="AR28" s="836"/>
      <c r="AS28" s="836"/>
      <c r="AT28" s="836"/>
      <c r="AU28" s="836" t="s">
        <v>552</v>
      </c>
      <c r="AV28" s="836"/>
      <c r="AW28" s="836"/>
      <c r="AX28" s="836"/>
      <c r="AY28" s="836"/>
      <c r="AZ28" s="837" t="s">
        <v>550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802"/>
      <c r="DW28" s="803"/>
      <c r="DX28" s="803"/>
      <c r="DY28" s="803"/>
      <c r="DZ28" s="804"/>
      <c r="EA28" s="197"/>
    </row>
    <row r="29" spans="1:131" s="198" customFormat="1" ht="26.25" customHeight="1" x14ac:dyDescent="0.15">
      <c r="A29" s="217">
        <v>2</v>
      </c>
      <c r="B29" s="773" t="s">
        <v>382</v>
      </c>
      <c r="C29" s="774"/>
      <c r="D29" s="774"/>
      <c r="E29" s="774"/>
      <c r="F29" s="774"/>
      <c r="G29" s="774"/>
      <c r="H29" s="774"/>
      <c r="I29" s="774"/>
      <c r="J29" s="774"/>
      <c r="K29" s="774"/>
      <c r="L29" s="774"/>
      <c r="M29" s="774"/>
      <c r="N29" s="774"/>
      <c r="O29" s="774"/>
      <c r="P29" s="775"/>
      <c r="Q29" s="776">
        <v>376</v>
      </c>
      <c r="R29" s="777"/>
      <c r="S29" s="777"/>
      <c r="T29" s="777"/>
      <c r="U29" s="777"/>
      <c r="V29" s="777">
        <v>373</v>
      </c>
      <c r="W29" s="777"/>
      <c r="X29" s="777"/>
      <c r="Y29" s="777"/>
      <c r="Z29" s="777"/>
      <c r="AA29" s="777">
        <v>3</v>
      </c>
      <c r="AB29" s="777"/>
      <c r="AC29" s="777"/>
      <c r="AD29" s="777"/>
      <c r="AE29" s="778"/>
      <c r="AF29" s="779">
        <v>3</v>
      </c>
      <c r="AG29" s="780"/>
      <c r="AH29" s="780"/>
      <c r="AI29" s="780"/>
      <c r="AJ29" s="781"/>
      <c r="AK29" s="848">
        <v>268</v>
      </c>
      <c r="AL29" s="849"/>
      <c r="AM29" s="849"/>
      <c r="AN29" s="849"/>
      <c r="AO29" s="849"/>
      <c r="AP29" s="849" t="s">
        <v>550</v>
      </c>
      <c r="AQ29" s="849"/>
      <c r="AR29" s="849"/>
      <c r="AS29" s="849"/>
      <c r="AT29" s="849"/>
      <c r="AU29" s="849" t="s">
        <v>553</v>
      </c>
      <c r="AV29" s="849"/>
      <c r="AW29" s="849"/>
      <c r="AX29" s="849"/>
      <c r="AY29" s="849"/>
      <c r="AZ29" s="850" t="s">
        <v>550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802"/>
      <c r="DW29" s="803"/>
      <c r="DX29" s="803"/>
      <c r="DY29" s="803"/>
      <c r="DZ29" s="804"/>
      <c r="EA29" s="197"/>
    </row>
    <row r="30" spans="1:131" s="198" customFormat="1" ht="26.25" customHeight="1" x14ac:dyDescent="0.15">
      <c r="A30" s="217">
        <v>3</v>
      </c>
      <c r="B30" s="773" t="s">
        <v>383</v>
      </c>
      <c r="C30" s="774"/>
      <c r="D30" s="774"/>
      <c r="E30" s="774"/>
      <c r="F30" s="774"/>
      <c r="G30" s="774"/>
      <c r="H30" s="774"/>
      <c r="I30" s="774"/>
      <c r="J30" s="774"/>
      <c r="K30" s="774"/>
      <c r="L30" s="774"/>
      <c r="M30" s="774"/>
      <c r="N30" s="774"/>
      <c r="O30" s="774"/>
      <c r="P30" s="775"/>
      <c r="Q30" s="776">
        <v>356</v>
      </c>
      <c r="R30" s="777"/>
      <c r="S30" s="777"/>
      <c r="T30" s="777"/>
      <c r="U30" s="777"/>
      <c r="V30" s="777">
        <v>356</v>
      </c>
      <c r="W30" s="777"/>
      <c r="X30" s="777"/>
      <c r="Y30" s="777"/>
      <c r="Z30" s="777"/>
      <c r="AA30" s="777" t="s">
        <v>550</v>
      </c>
      <c r="AB30" s="777"/>
      <c r="AC30" s="777"/>
      <c r="AD30" s="777"/>
      <c r="AE30" s="778"/>
      <c r="AF30" s="779" t="s">
        <v>112</v>
      </c>
      <c r="AG30" s="780"/>
      <c r="AH30" s="780"/>
      <c r="AI30" s="780"/>
      <c r="AJ30" s="781"/>
      <c r="AK30" s="848" t="s">
        <v>550</v>
      </c>
      <c r="AL30" s="849"/>
      <c r="AM30" s="849"/>
      <c r="AN30" s="849"/>
      <c r="AO30" s="849"/>
      <c r="AP30" s="849">
        <v>157</v>
      </c>
      <c r="AQ30" s="849"/>
      <c r="AR30" s="849"/>
      <c r="AS30" s="849"/>
      <c r="AT30" s="849"/>
      <c r="AU30" s="849">
        <v>2</v>
      </c>
      <c r="AV30" s="849"/>
      <c r="AW30" s="849"/>
      <c r="AX30" s="849"/>
      <c r="AY30" s="849"/>
      <c r="AZ30" s="850" t="s">
        <v>550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802"/>
      <c r="DW30" s="803"/>
      <c r="DX30" s="803"/>
      <c r="DY30" s="803"/>
      <c r="DZ30" s="804"/>
      <c r="EA30" s="197"/>
    </row>
    <row r="31" spans="1:131" s="198" customFormat="1" ht="26.25" customHeight="1" x14ac:dyDescent="0.15">
      <c r="A31" s="217">
        <v>4</v>
      </c>
      <c r="B31" s="773" t="s">
        <v>384</v>
      </c>
      <c r="C31" s="774"/>
      <c r="D31" s="774"/>
      <c r="E31" s="774"/>
      <c r="F31" s="774"/>
      <c r="G31" s="774"/>
      <c r="H31" s="774"/>
      <c r="I31" s="774"/>
      <c r="J31" s="774"/>
      <c r="K31" s="774"/>
      <c r="L31" s="774"/>
      <c r="M31" s="774"/>
      <c r="N31" s="774"/>
      <c r="O31" s="774"/>
      <c r="P31" s="775"/>
      <c r="Q31" s="776">
        <v>369</v>
      </c>
      <c r="R31" s="777"/>
      <c r="S31" s="777"/>
      <c r="T31" s="777"/>
      <c r="U31" s="777"/>
      <c r="V31" s="777">
        <v>369</v>
      </c>
      <c r="W31" s="777"/>
      <c r="X31" s="777"/>
      <c r="Y31" s="777"/>
      <c r="Z31" s="777"/>
      <c r="AA31" s="777" t="s">
        <v>550</v>
      </c>
      <c r="AB31" s="777"/>
      <c r="AC31" s="777"/>
      <c r="AD31" s="777"/>
      <c r="AE31" s="778"/>
      <c r="AF31" s="779" t="s">
        <v>112</v>
      </c>
      <c r="AG31" s="780"/>
      <c r="AH31" s="780"/>
      <c r="AI31" s="780"/>
      <c r="AJ31" s="781"/>
      <c r="AK31" s="848">
        <v>22</v>
      </c>
      <c r="AL31" s="849"/>
      <c r="AM31" s="849"/>
      <c r="AN31" s="849"/>
      <c r="AO31" s="849"/>
      <c r="AP31" s="849">
        <v>423</v>
      </c>
      <c r="AQ31" s="849"/>
      <c r="AR31" s="849"/>
      <c r="AS31" s="849"/>
      <c r="AT31" s="849"/>
      <c r="AU31" s="849">
        <v>13</v>
      </c>
      <c r="AV31" s="849"/>
      <c r="AW31" s="849"/>
      <c r="AX31" s="849"/>
      <c r="AY31" s="849"/>
      <c r="AZ31" s="850" t="s">
        <v>550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802"/>
      <c r="DW31" s="803"/>
      <c r="DX31" s="803"/>
      <c r="DY31" s="803"/>
      <c r="DZ31" s="804"/>
      <c r="EA31" s="197"/>
    </row>
    <row r="32" spans="1:131" s="198" customFormat="1" ht="26.25" customHeight="1" x14ac:dyDescent="0.15">
      <c r="A32" s="217">
        <v>5</v>
      </c>
      <c r="B32" s="773" t="s">
        <v>385</v>
      </c>
      <c r="C32" s="774"/>
      <c r="D32" s="774"/>
      <c r="E32" s="774"/>
      <c r="F32" s="774"/>
      <c r="G32" s="774"/>
      <c r="H32" s="774"/>
      <c r="I32" s="774"/>
      <c r="J32" s="774"/>
      <c r="K32" s="774"/>
      <c r="L32" s="774"/>
      <c r="M32" s="774"/>
      <c r="N32" s="774"/>
      <c r="O32" s="774"/>
      <c r="P32" s="775"/>
      <c r="Q32" s="776">
        <v>17</v>
      </c>
      <c r="R32" s="777"/>
      <c r="S32" s="777"/>
      <c r="T32" s="777"/>
      <c r="U32" s="777"/>
      <c r="V32" s="777">
        <v>16</v>
      </c>
      <c r="W32" s="777"/>
      <c r="X32" s="777"/>
      <c r="Y32" s="777"/>
      <c r="Z32" s="777"/>
      <c r="AA32" s="777">
        <v>1</v>
      </c>
      <c r="AB32" s="777"/>
      <c r="AC32" s="777"/>
      <c r="AD32" s="777"/>
      <c r="AE32" s="778"/>
      <c r="AF32" s="779">
        <v>1</v>
      </c>
      <c r="AG32" s="780"/>
      <c r="AH32" s="780"/>
      <c r="AI32" s="780"/>
      <c r="AJ32" s="781"/>
      <c r="AK32" s="848" t="s">
        <v>550</v>
      </c>
      <c r="AL32" s="849"/>
      <c r="AM32" s="849"/>
      <c r="AN32" s="849"/>
      <c r="AO32" s="849"/>
      <c r="AP32" s="849" t="s">
        <v>550</v>
      </c>
      <c r="AQ32" s="849"/>
      <c r="AR32" s="849"/>
      <c r="AS32" s="849"/>
      <c r="AT32" s="849"/>
      <c r="AU32" s="849" t="s">
        <v>550</v>
      </c>
      <c r="AV32" s="849"/>
      <c r="AW32" s="849"/>
      <c r="AX32" s="849"/>
      <c r="AY32" s="849"/>
      <c r="AZ32" s="850" t="s">
        <v>550</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2030</v>
      </c>
      <c r="R33" s="777"/>
      <c r="S33" s="777"/>
      <c r="T33" s="777"/>
      <c r="U33" s="777"/>
      <c r="V33" s="777">
        <v>1976</v>
      </c>
      <c r="W33" s="777"/>
      <c r="X33" s="777"/>
      <c r="Y33" s="777"/>
      <c r="Z33" s="777"/>
      <c r="AA33" s="777">
        <v>54</v>
      </c>
      <c r="AB33" s="777"/>
      <c r="AC33" s="777"/>
      <c r="AD33" s="777"/>
      <c r="AE33" s="778"/>
      <c r="AF33" s="779">
        <v>337</v>
      </c>
      <c r="AG33" s="780"/>
      <c r="AH33" s="780"/>
      <c r="AI33" s="780"/>
      <c r="AJ33" s="781"/>
      <c r="AK33" s="848">
        <v>489</v>
      </c>
      <c r="AL33" s="849"/>
      <c r="AM33" s="849"/>
      <c r="AN33" s="849"/>
      <c r="AO33" s="849"/>
      <c r="AP33" s="849">
        <v>3268</v>
      </c>
      <c r="AQ33" s="849"/>
      <c r="AR33" s="849"/>
      <c r="AS33" s="849"/>
      <c r="AT33" s="849"/>
      <c r="AU33" s="849">
        <v>2222</v>
      </c>
      <c r="AV33" s="849"/>
      <c r="AW33" s="849"/>
      <c r="AX33" s="849"/>
      <c r="AY33" s="849"/>
      <c r="AZ33" s="850" t="s">
        <v>550</v>
      </c>
      <c r="BA33" s="850"/>
      <c r="BB33" s="850"/>
      <c r="BC33" s="850"/>
      <c r="BD33" s="850"/>
      <c r="BE33" s="846" t="s">
        <v>387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802"/>
      <c r="DW33" s="803"/>
      <c r="DX33" s="803"/>
      <c r="DY33" s="803"/>
      <c r="DZ33" s="804"/>
      <c r="EA33" s="197"/>
    </row>
    <row r="34" spans="1:131" s="198" customFormat="1" ht="26.25" customHeight="1" x14ac:dyDescent="0.15">
      <c r="A34" s="217">
        <v>7</v>
      </c>
      <c r="B34" s="773" t="s">
        <v>388</v>
      </c>
      <c r="C34" s="774"/>
      <c r="D34" s="774"/>
      <c r="E34" s="774"/>
      <c r="F34" s="774"/>
      <c r="G34" s="774"/>
      <c r="H34" s="774"/>
      <c r="I34" s="774"/>
      <c r="J34" s="774"/>
      <c r="K34" s="774"/>
      <c r="L34" s="774"/>
      <c r="M34" s="774"/>
      <c r="N34" s="774"/>
      <c r="O34" s="774"/>
      <c r="P34" s="775"/>
      <c r="Q34" s="776">
        <v>947</v>
      </c>
      <c r="R34" s="777"/>
      <c r="S34" s="777"/>
      <c r="T34" s="777"/>
      <c r="U34" s="777"/>
      <c r="V34" s="777">
        <v>945</v>
      </c>
      <c r="W34" s="777"/>
      <c r="X34" s="777"/>
      <c r="Y34" s="777"/>
      <c r="Z34" s="777"/>
      <c r="AA34" s="777">
        <v>2</v>
      </c>
      <c r="AB34" s="777"/>
      <c r="AC34" s="777"/>
      <c r="AD34" s="777"/>
      <c r="AE34" s="778"/>
      <c r="AF34" s="779">
        <v>2</v>
      </c>
      <c r="AG34" s="780"/>
      <c r="AH34" s="780"/>
      <c r="AI34" s="780"/>
      <c r="AJ34" s="781"/>
      <c r="AK34" s="848">
        <v>329</v>
      </c>
      <c r="AL34" s="849"/>
      <c r="AM34" s="849"/>
      <c r="AN34" s="849"/>
      <c r="AO34" s="849"/>
      <c r="AP34" s="849">
        <v>4966</v>
      </c>
      <c r="AQ34" s="849"/>
      <c r="AR34" s="849"/>
      <c r="AS34" s="849"/>
      <c r="AT34" s="849"/>
      <c r="AU34" s="849">
        <v>3859</v>
      </c>
      <c r="AV34" s="849"/>
      <c r="AW34" s="849"/>
      <c r="AX34" s="849"/>
      <c r="AY34" s="849"/>
      <c r="AZ34" s="850" t="s">
        <v>550</v>
      </c>
      <c r="BA34" s="850"/>
      <c r="BB34" s="850"/>
      <c r="BC34" s="850"/>
      <c r="BD34" s="850"/>
      <c r="BE34" s="846" t="s">
        <v>389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802"/>
      <c r="DW34" s="803"/>
      <c r="DX34" s="803"/>
      <c r="DY34" s="803"/>
      <c r="DZ34" s="804"/>
      <c r="EA34" s="197"/>
    </row>
    <row r="35" spans="1:131" s="198" customFormat="1" ht="26.25" customHeight="1" x14ac:dyDescent="0.15">
      <c r="A35" s="217">
        <v>8</v>
      </c>
      <c r="B35" s="773" t="s">
        <v>390</v>
      </c>
      <c r="C35" s="774"/>
      <c r="D35" s="774"/>
      <c r="E35" s="774"/>
      <c r="F35" s="774"/>
      <c r="G35" s="774"/>
      <c r="H35" s="774"/>
      <c r="I35" s="774"/>
      <c r="J35" s="774"/>
      <c r="K35" s="774"/>
      <c r="L35" s="774"/>
      <c r="M35" s="774"/>
      <c r="N35" s="774"/>
      <c r="O35" s="774"/>
      <c r="P35" s="775"/>
      <c r="Q35" s="776">
        <v>283</v>
      </c>
      <c r="R35" s="777"/>
      <c r="S35" s="777"/>
      <c r="T35" s="777"/>
      <c r="U35" s="777"/>
      <c r="V35" s="777">
        <v>282</v>
      </c>
      <c r="W35" s="777"/>
      <c r="X35" s="777"/>
      <c r="Y35" s="777"/>
      <c r="Z35" s="777"/>
      <c r="AA35" s="777">
        <v>1</v>
      </c>
      <c r="AB35" s="777"/>
      <c r="AC35" s="777"/>
      <c r="AD35" s="777"/>
      <c r="AE35" s="778"/>
      <c r="AF35" s="779">
        <v>1</v>
      </c>
      <c r="AG35" s="780"/>
      <c r="AH35" s="780"/>
      <c r="AI35" s="780"/>
      <c r="AJ35" s="781"/>
      <c r="AK35" s="848">
        <v>153</v>
      </c>
      <c r="AL35" s="849"/>
      <c r="AM35" s="849"/>
      <c r="AN35" s="849"/>
      <c r="AO35" s="849"/>
      <c r="AP35" s="849">
        <v>2480</v>
      </c>
      <c r="AQ35" s="849"/>
      <c r="AR35" s="849"/>
      <c r="AS35" s="849"/>
      <c r="AT35" s="849"/>
      <c r="AU35" s="849">
        <v>2034</v>
      </c>
      <c r="AV35" s="849"/>
      <c r="AW35" s="849"/>
      <c r="AX35" s="849"/>
      <c r="AY35" s="849"/>
      <c r="AZ35" s="850" t="s">
        <v>550</v>
      </c>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802"/>
      <c r="DW35" s="803"/>
      <c r="DX35" s="803"/>
      <c r="DY35" s="803"/>
      <c r="DZ35" s="804"/>
      <c r="EA35" s="197"/>
    </row>
    <row r="36" spans="1:131" s="198" customFormat="1" ht="26.25" customHeight="1" x14ac:dyDescent="0.15">
      <c r="A36" s="217">
        <v>9</v>
      </c>
      <c r="B36" s="773" t="s">
        <v>391</v>
      </c>
      <c r="C36" s="774"/>
      <c r="D36" s="774"/>
      <c r="E36" s="774"/>
      <c r="F36" s="774"/>
      <c r="G36" s="774"/>
      <c r="H36" s="774"/>
      <c r="I36" s="774"/>
      <c r="J36" s="774"/>
      <c r="K36" s="774"/>
      <c r="L36" s="774"/>
      <c r="M36" s="774"/>
      <c r="N36" s="774"/>
      <c r="O36" s="774"/>
      <c r="P36" s="775"/>
      <c r="Q36" s="776">
        <v>539</v>
      </c>
      <c r="R36" s="777"/>
      <c r="S36" s="777"/>
      <c r="T36" s="777"/>
      <c r="U36" s="777"/>
      <c r="V36" s="777">
        <v>538</v>
      </c>
      <c r="W36" s="777"/>
      <c r="X36" s="777"/>
      <c r="Y36" s="777"/>
      <c r="Z36" s="777"/>
      <c r="AA36" s="777">
        <v>1</v>
      </c>
      <c r="AB36" s="777"/>
      <c r="AC36" s="777"/>
      <c r="AD36" s="777"/>
      <c r="AE36" s="778"/>
      <c r="AF36" s="779">
        <v>1</v>
      </c>
      <c r="AG36" s="780"/>
      <c r="AH36" s="780"/>
      <c r="AI36" s="780"/>
      <c r="AJ36" s="781"/>
      <c r="AK36" s="848">
        <v>341</v>
      </c>
      <c r="AL36" s="849"/>
      <c r="AM36" s="849"/>
      <c r="AN36" s="849"/>
      <c r="AO36" s="849"/>
      <c r="AP36" s="849">
        <v>4919</v>
      </c>
      <c r="AQ36" s="849"/>
      <c r="AR36" s="849"/>
      <c r="AS36" s="849"/>
      <c r="AT36" s="849"/>
      <c r="AU36" s="849">
        <v>4152</v>
      </c>
      <c r="AV36" s="849"/>
      <c r="AW36" s="849"/>
      <c r="AX36" s="849"/>
      <c r="AY36" s="849"/>
      <c r="AZ36" s="850" t="s">
        <v>550</v>
      </c>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802"/>
      <c r="DW36" s="803"/>
      <c r="DX36" s="803"/>
      <c r="DY36" s="803"/>
      <c r="DZ36" s="804"/>
      <c r="EA36" s="197"/>
    </row>
    <row r="37" spans="1:131" s="198" customFormat="1" ht="26.25" customHeight="1" x14ac:dyDescent="0.15">
      <c r="A37" s="217">
        <v>10</v>
      </c>
      <c r="B37" s="773" t="s">
        <v>392</v>
      </c>
      <c r="C37" s="774"/>
      <c r="D37" s="774"/>
      <c r="E37" s="774"/>
      <c r="F37" s="774"/>
      <c r="G37" s="774"/>
      <c r="H37" s="774"/>
      <c r="I37" s="774"/>
      <c r="J37" s="774"/>
      <c r="K37" s="774"/>
      <c r="L37" s="774"/>
      <c r="M37" s="774"/>
      <c r="N37" s="774"/>
      <c r="O37" s="774"/>
      <c r="P37" s="775"/>
      <c r="Q37" s="776">
        <v>160</v>
      </c>
      <c r="R37" s="777"/>
      <c r="S37" s="777"/>
      <c r="T37" s="777"/>
      <c r="U37" s="777"/>
      <c r="V37" s="777">
        <v>159</v>
      </c>
      <c r="W37" s="777"/>
      <c r="X37" s="777"/>
      <c r="Y37" s="777"/>
      <c r="Z37" s="777"/>
      <c r="AA37" s="777">
        <v>1</v>
      </c>
      <c r="AB37" s="777"/>
      <c r="AC37" s="777"/>
      <c r="AD37" s="777"/>
      <c r="AE37" s="778"/>
      <c r="AF37" s="779">
        <v>1</v>
      </c>
      <c r="AG37" s="780"/>
      <c r="AH37" s="780"/>
      <c r="AI37" s="780"/>
      <c r="AJ37" s="781"/>
      <c r="AK37" s="848">
        <v>63</v>
      </c>
      <c r="AL37" s="849"/>
      <c r="AM37" s="849"/>
      <c r="AN37" s="849"/>
      <c r="AO37" s="849"/>
      <c r="AP37" s="849">
        <v>490</v>
      </c>
      <c r="AQ37" s="849"/>
      <c r="AR37" s="849"/>
      <c r="AS37" s="849"/>
      <c r="AT37" s="849"/>
      <c r="AU37" s="849">
        <v>351</v>
      </c>
      <c r="AV37" s="849"/>
      <c r="AW37" s="849"/>
      <c r="AX37" s="849"/>
      <c r="AY37" s="849"/>
      <c r="AZ37" s="850" t="s">
        <v>550</v>
      </c>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802"/>
      <c r="DW37" s="803"/>
      <c r="DX37" s="803"/>
      <c r="DY37" s="803"/>
      <c r="DZ37" s="804"/>
      <c r="EA37" s="197"/>
    </row>
    <row r="38" spans="1:131" s="198" customFormat="1" ht="26.25" customHeight="1" x14ac:dyDescent="0.15">
      <c r="A38" s="217">
        <v>11</v>
      </c>
      <c r="B38" s="773" t="s">
        <v>393</v>
      </c>
      <c r="C38" s="774"/>
      <c r="D38" s="774"/>
      <c r="E38" s="774"/>
      <c r="F38" s="774"/>
      <c r="G38" s="774"/>
      <c r="H38" s="774"/>
      <c r="I38" s="774"/>
      <c r="J38" s="774"/>
      <c r="K38" s="774"/>
      <c r="L38" s="774"/>
      <c r="M38" s="774"/>
      <c r="N38" s="774"/>
      <c r="O38" s="774"/>
      <c r="P38" s="775"/>
      <c r="Q38" s="776">
        <v>16</v>
      </c>
      <c r="R38" s="777"/>
      <c r="S38" s="777"/>
      <c r="T38" s="777"/>
      <c r="U38" s="777"/>
      <c r="V38" s="777">
        <v>16</v>
      </c>
      <c r="W38" s="777"/>
      <c r="X38" s="777"/>
      <c r="Y38" s="777"/>
      <c r="Z38" s="777"/>
      <c r="AA38" s="777" t="s">
        <v>550</v>
      </c>
      <c r="AB38" s="777"/>
      <c r="AC38" s="777"/>
      <c r="AD38" s="777"/>
      <c r="AE38" s="778"/>
      <c r="AF38" s="779" t="s">
        <v>112</v>
      </c>
      <c r="AG38" s="780"/>
      <c r="AH38" s="780"/>
      <c r="AI38" s="780"/>
      <c r="AJ38" s="781"/>
      <c r="AK38" s="848">
        <v>12</v>
      </c>
      <c r="AL38" s="849"/>
      <c r="AM38" s="849"/>
      <c r="AN38" s="849"/>
      <c r="AO38" s="849"/>
      <c r="AP38" s="849" t="s">
        <v>550</v>
      </c>
      <c r="AQ38" s="849"/>
      <c r="AR38" s="849"/>
      <c r="AS38" s="849"/>
      <c r="AT38" s="849"/>
      <c r="AU38" s="849" t="s">
        <v>550</v>
      </c>
      <c r="AV38" s="849"/>
      <c r="AW38" s="849"/>
      <c r="AX38" s="849"/>
      <c r="AY38" s="849"/>
      <c r="AZ38" s="850" t="s">
        <v>550</v>
      </c>
      <c r="BA38" s="850"/>
      <c r="BB38" s="850"/>
      <c r="BC38" s="850"/>
      <c r="BD38" s="850"/>
      <c r="BE38" s="846" t="s">
        <v>389</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802"/>
      <c r="DW38" s="803"/>
      <c r="DX38" s="803"/>
      <c r="DY38" s="803"/>
      <c r="DZ38" s="804"/>
      <c r="EA38" s="197"/>
    </row>
    <row r="39" spans="1:131" s="198" customFormat="1" ht="26.25" customHeight="1" x14ac:dyDescent="0.15">
      <c r="A39" s="217">
        <v>12</v>
      </c>
      <c r="B39" s="773" t="s">
        <v>394</v>
      </c>
      <c r="C39" s="774"/>
      <c r="D39" s="774"/>
      <c r="E39" s="774"/>
      <c r="F39" s="774"/>
      <c r="G39" s="774"/>
      <c r="H39" s="774"/>
      <c r="I39" s="774"/>
      <c r="J39" s="774"/>
      <c r="K39" s="774"/>
      <c r="L39" s="774"/>
      <c r="M39" s="774"/>
      <c r="N39" s="774"/>
      <c r="O39" s="774"/>
      <c r="P39" s="775"/>
      <c r="Q39" s="776">
        <v>351</v>
      </c>
      <c r="R39" s="777"/>
      <c r="S39" s="777"/>
      <c r="T39" s="777"/>
      <c r="U39" s="777"/>
      <c r="V39" s="777">
        <v>348</v>
      </c>
      <c r="W39" s="777"/>
      <c r="X39" s="777"/>
      <c r="Y39" s="777"/>
      <c r="Z39" s="777"/>
      <c r="AA39" s="777">
        <v>3</v>
      </c>
      <c r="AB39" s="777"/>
      <c r="AC39" s="777"/>
      <c r="AD39" s="777"/>
      <c r="AE39" s="778"/>
      <c r="AF39" s="779">
        <v>3</v>
      </c>
      <c r="AG39" s="780"/>
      <c r="AH39" s="780"/>
      <c r="AI39" s="780"/>
      <c r="AJ39" s="781"/>
      <c r="AK39" s="848" t="s">
        <v>550</v>
      </c>
      <c r="AL39" s="849"/>
      <c r="AM39" s="849"/>
      <c r="AN39" s="849"/>
      <c r="AO39" s="849"/>
      <c r="AP39" s="849">
        <v>439</v>
      </c>
      <c r="AQ39" s="849"/>
      <c r="AR39" s="849"/>
      <c r="AS39" s="849"/>
      <c r="AT39" s="849"/>
      <c r="AU39" s="849" t="s">
        <v>550</v>
      </c>
      <c r="AV39" s="849"/>
      <c r="AW39" s="849"/>
      <c r="AX39" s="849"/>
      <c r="AY39" s="849"/>
      <c r="AZ39" s="850" t="s">
        <v>550</v>
      </c>
      <c r="BA39" s="850"/>
      <c r="BB39" s="850"/>
      <c r="BC39" s="850"/>
      <c r="BD39" s="850"/>
      <c r="BE39" s="846" t="s">
        <v>389</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802"/>
      <c r="DW39" s="803"/>
      <c r="DX39" s="803"/>
      <c r="DY39" s="803"/>
      <c r="DZ39" s="804"/>
      <c r="EA39" s="197"/>
    </row>
    <row r="40" spans="1:131" s="198" customFormat="1" ht="26.25" customHeight="1" x14ac:dyDescent="0.15">
      <c r="A40" s="212">
        <v>13</v>
      </c>
      <c r="B40" s="773" t="s">
        <v>395</v>
      </c>
      <c r="C40" s="774"/>
      <c r="D40" s="774"/>
      <c r="E40" s="774"/>
      <c r="F40" s="774"/>
      <c r="G40" s="774"/>
      <c r="H40" s="774"/>
      <c r="I40" s="774"/>
      <c r="J40" s="774"/>
      <c r="K40" s="774"/>
      <c r="L40" s="774"/>
      <c r="M40" s="774"/>
      <c r="N40" s="774"/>
      <c r="O40" s="774"/>
      <c r="P40" s="775"/>
      <c r="Q40" s="776">
        <v>120</v>
      </c>
      <c r="R40" s="777"/>
      <c r="S40" s="777"/>
      <c r="T40" s="777"/>
      <c r="U40" s="777"/>
      <c r="V40" s="777">
        <v>120</v>
      </c>
      <c r="W40" s="777"/>
      <c r="X40" s="777"/>
      <c r="Y40" s="777"/>
      <c r="Z40" s="777"/>
      <c r="AA40" s="777">
        <v>0</v>
      </c>
      <c r="AB40" s="777"/>
      <c r="AC40" s="777"/>
      <c r="AD40" s="777"/>
      <c r="AE40" s="778"/>
      <c r="AF40" s="779">
        <v>0</v>
      </c>
      <c r="AG40" s="780"/>
      <c r="AH40" s="780"/>
      <c r="AI40" s="780"/>
      <c r="AJ40" s="781"/>
      <c r="AK40" s="848">
        <v>0</v>
      </c>
      <c r="AL40" s="849"/>
      <c r="AM40" s="849"/>
      <c r="AN40" s="849"/>
      <c r="AO40" s="849"/>
      <c r="AP40" s="849">
        <v>81</v>
      </c>
      <c r="AQ40" s="849"/>
      <c r="AR40" s="849"/>
      <c r="AS40" s="849"/>
      <c r="AT40" s="849"/>
      <c r="AU40" s="849" t="s">
        <v>553</v>
      </c>
      <c r="AV40" s="849"/>
      <c r="AW40" s="849"/>
      <c r="AX40" s="849"/>
      <c r="AY40" s="849"/>
      <c r="AZ40" s="850" t="s">
        <v>550</v>
      </c>
      <c r="BA40" s="850"/>
      <c r="BB40" s="850"/>
      <c r="BC40" s="850"/>
      <c r="BD40" s="850"/>
      <c r="BE40" s="846" t="s">
        <v>389</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802"/>
      <c r="DW62" s="803"/>
      <c r="DX62" s="803"/>
      <c r="DY62" s="803"/>
      <c r="DZ62" s="804"/>
      <c r="EA62" s="197"/>
    </row>
    <row r="63" spans="1:131" s="198" customFormat="1" ht="26.25" customHeight="1" thickBot="1" x14ac:dyDescent="0.2">
      <c r="A63" s="215" t="s">
        <v>369</v>
      </c>
      <c r="B63" s="808" t="s">
        <v>397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361</v>
      </c>
      <c r="AG63" s="860"/>
      <c r="AH63" s="860"/>
      <c r="AI63" s="860"/>
      <c r="AJ63" s="861"/>
      <c r="AK63" s="862"/>
      <c r="AL63" s="857"/>
      <c r="AM63" s="857"/>
      <c r="AN63" s="857"/>
      <c r="AO63" s="857"/>
      <c r="AP63" s="860">
        <v>17223</v>
      </c>
      <c r="AQ63" s="860"/>
      <c r="AR63" s="860"/>
      <c r="AS63" s="860"/>
      <c r="AT63" s="860"/>
      <c r="AU63" s="860">
        <v>12633</v>
      </c>
      <c r="AV63" s="860"/>
      <c r="AW63" s="860"/>
      <c r="AX63" s="860"/>
      <c r="AY63" s="860"/>
      <c r="AZ63" s="864"/>
      <c r="BA63" s="864"/>
      <c r="BB63" s="864"/>
      <c r="BC63" s="864"/>
      <c r="BD63" s="864"/>
      <c r="BE63" s="865"/>
      <c r="BF63" s="865"/>
      <c r="BG63" s="865"/>
      <c r="BH63" s="865"/>
      <c r="BI63" s="866"/>
      <c r="BJ63" s="867" t="s">
        <v>112</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802"/>
      <c r="DW64" s="803"/>
      <c r="DX64" s="803"/>
      <c r="DY64" s="803"/>
      <c r="DZ64" s="804"/>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802"/>
      <c r="DW65" s="803"/>
      <c r="DX65" s="803"/>
      <c r="DY65" s="803"/>
      <c r="DZ65" s="804"/>
      <c r="EA65" s="197"/>
    </row>
    <row r="66" spans="1:131" s="198" customFormat="1" ht="26.25" customHeight="1" x14ac:dyDescent="0.15">
      <c r="A66" s="758" t="s">
        <v>399</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400</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556</v>
      </c>
      <c r="C68" s="888"/>
      <c r="D68" s="888"/>
      <c r="E68" s="888"/>
      <c r="F68" s="888"/>
      <c r="G68" s="888"/>
      <c r="H68" s="888"/>
      <c r="I68" s="888"/>
      <c r="J68" s="888"/>
      <c r="K68" s="888"/>
      <c r="L68" s="888"/>
      <c r="M68" s="888"/>
      <c r="N68" s="888"/>
      <c r="O68" s="888"/>
      <c r="P68" s="889"/>
      <c r="Q68" s="890">
        <v>6319</v>
      </c>
      <c r="R68" s="884"/>
      <c r="S68" s="884"/>
      <c r="T68" s="884"/>
      <c r="U68" s="884"/>
      <c r="V68" s="884">
        <v>6265</v>
      </c>
      <c r="W68" s="884"/>
      <c r="X68" s="884"/>
      <c r="Y68" s="884"/>
      <c r="Z68" s="884"/>
      <c r="AA68" s="884">
        <v>54</v>
      </c>
      <c r="AB68" s="884"/>
      <c r="AC68" s="884"/>
      <c r="AD68" s="884"/>
      <c r="AE68" s="884"/>
      <c r="AF68" s="884">
        <v>54</v>
      </c>
      <c r="AG68" s="884"/>
      <c r="AH68" s="884"/>
      <c r="AI68" s="884"/>
      <c r="AJ68" s="884"/>
      <c r="AK68" s="884">
        <v>13</v>
      </c>
      <c r="AL68" s="884"/>
      <c r="AM68" s="884"/>
      <c r="AN68" s="884"/>
      <c r="AO68" s="884"/>
      <c r="AP68" s="884" t="s">
        <v>550</v>
      </c>
      <c r="AQ68" s="884"/>
      <c r="AR68" s="884"/>
      <c r="AS68" s="884"/>
      <c r="AT68" s="884"/>
      <c r="AU68" s="884" t="s">
        <v>550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557</v>
      </c>
      <c r="C69" s="892"/>
      <c r="D69" s="892"/>
      <c r="E69" s="892"/>
      <c r="F69" s="892"/>
      <c r="G69" s="892"/>
      <c r="H69" s="892"/>
      <c r="I69" s="892"/>
      <c r="J69" s="892"/>
      <c r="K69" s="892"/>
      <c r="L69" s="892"/>
      <c r="M69" s="892"/>
      <c r="N69" s="892"/>
      <c r="O69" s="892"/>
      <c r="P69" s="893"/>
      <c r="Q69" s="894">
        <v>1389</v>
      </c>
      <c r="R69" s="849"/>
      <c r="S69" s="849"/>
      <c r="T69" s="849"/>
      <c r="U69" s="849"/>
      <c r="V69" s="849">
        <v>1348</v>
      </c>
      <c r="W69" s="849"/>
      <c r="X69" s="849"/>
      <c r="Y69" s="849"/>
      <c r="Z69" s="849"/>
      <c r="AA69" s="849">
        <v>41</v>
      </c>
      <c r="AB69" s="849"/>
      <c r="AC69" s="849"/>
      <c r="AD69" s="849"/>
      <c r="AE69" s="849"/>
      <c r="AF69" s="849">
        <v>41</v>
      </c>
      <c r="AG69" s="849"/>
      <c r="AH69" s="849"/>
      <c r="AI69" s="849"/>
      <c r="AJ69" s="849"/>
      <c r="AK69" s="849">
        <v>2</v>
      </c>
      <c r="AL69" s="849"/>
      <c r="AM69" s="849"/>
      <c r="AN69" s="849"/>
      <c r="AO69" s="849"/>
      <c r="AP69" s="849">
        <v>1298</v>
      </c>
      <c r="AQ69" s="849"/>
      <c r="AR69" s="849"/>
      <c r="AS69" s="849"/>
      <c r="AT69" s="849"/>
      <c r="AU69" s="849">
        <v>213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558</v>
      </c>
      <c r="C70" s="892"/>
      <c r="D70" s="892"/>
      <c r="E70" s="892"/>
      <c r="F70" s="892"/>
      <c r="G70" s="892"/>
      <c r="H70" s="892"/>
      <c r="I70" s="892"/>
      <c r="J70" s="892"/>
      <c r="K70" s="892"/>
      <c r="L70" s="892"/>
      <c r="M70" s="892"/>
      <c r="N70" s="892"/>
      <c r="O70" s="892"/>
      <c r="P70" s="893"/>
      <c r="Q70" s="894">
        <v>7715</v>
      </c>
      <c r="R70" s="849"/>
      <c r="S70" s="849"/>
      <c r="T70" s="849"/>
      <c r="U70" s="849"/>
      <c r="V70" s="849">
        <v>7624</v>
      </c>
      <c r="W70" s="849"/>
      <c r="X70" s="849"/>
      <c r="Y70" s="849"/>
      <c r="Z70" s="849"/>
      <c r="AA70" s="849">
        <v>90</v>
      </c>
      <c r="AB70" s="849"/>
      <c r="AC70" s="849"/>
      <c r="AD70" s="849"/>
      <c r="AE70" s="849"/>
      <c r="AF70" s="849">
        <v>90</v>
      </c>
      <c r="AG70" s="849"/>
      <c r="AH70" s="849"/>
      <c r="AI70" s="849"/>
      <c r="AJ70" s="849"/>
      <c r="AK70" s="849">
        <v>1116</v>
      </c>
      <c r="AL70" s="849"/>
      <c r="AM70" s="849"/>
      <c r="AN70" s="849"/>
      <c r="AO70" s="849"/>
      <c r="AP70" s="849" t="s">
        <v>562</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559</v>
      </c>
      <c r="C71" s="892"/>
      <c r="D71" s="892"/>
      <c r="E71" s="892"/>
      <c r="F71" s="892"/>
      <c r="G71" s="892"/>
      <c r="H71" s="892"/>
      <c r="I71" s="892"/>
      <c r="J71" s="892"/>
      <c r="K71" s="892"/>
      <c r="L71" s="892"/>
      <c r="M71" s="892"/>
      <c r="N71" s="892"/>
      <c r="O71" s="892"/>
      <c r="P71" s="893"/>
      <c r="Q71" s="894">
        <v>706</v>
      </c>
      <c r="R71" s="849"/>
      <c r="S71" s="849"/>
      <c r="T71" s="849"/>
      <c r="U71" s="849"/>
      <c r="V71" s="849">
        <v>699</v>
      </c>
      <c r="W71" s="849"/>
      <c r="X71" s="849"/>
      <c r="Y71" s="849"/>
      <c r="Z71" s="849"/>
      <c r="AA71" s="849">
        <v>7</v>
      </c>
      <c r="AB71" s="849"/>
      <c r="AC71" s="849"/>
      <c r="AD71" s="849"/>
      <c r="AE71" s="849"/>
      <c r="AF71" s="849">
        <v>7</v>
      </c>
      <c r="AG71" s="849"/>
      <c r="AH71" s="849"/>
      <c r="AI71" s="849"/>
      <c r="AJ71" s="849"/>
      <c r="AK71" s="849">
        <v>172</v>
      </c>
      <c r="AL71" s="849"/>
      <c r="AM71" s="849"/>
      <c r="AN71" s="849"/>
      <c r="AO71" s="849"/>
      <c r="AP71" s="849">
        <v>186</v>
      </c>
      <c r="AQ71" s="849"/>
      <c r="AR71" s="849"/>
      <c r="AS71" s="849"/>
      <c r="AT71" s="849"/>
      <c r="AU71" s="849">
        <v>23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560</v>
      </c>
      <c r="C72" s="892"/>
      <c r="D72" s="892"/>
      <c r="E72" s="892"/>
      <c r="F72" s="892"/>
      <c r="G72" s="892"/>
      <c r="H72" s="892"/>
      <c r="I72" s="892"/>
      <c r="J72" s="892"/>
      <c r="K72" s="892"/>
      <c r="L72" s="892"/>
      <c r="M72" s="892"/>
      <c r="N72" s="892"/>
      <c r="O72" s="892"/>
      <c r="P72" s="893"/>
      <c r="Q72" s="894">
        <v>282</v>
      </c>
      <c r="R72" s="849"/>
      <c r="S72" s="849"/>
      <c r="T72" s="849"/>
      <c r="U72" s="849"/>
      <c r="V72" s="849">
        <v>266</v>
      </c>
      <c r="W72" s="849"/>
      <c r="X72" s="849"/>
      <c r="Y72" s="849"/>
      <c r="Z72" s="849"/>
      <c r="AA72" s="849">
        <v>16</v>
      </c>
      <c r="AB72" s="849"/>
      <c r="AC72" s="849"/>
      <c r="AD72" s="849"/>
      <c r="AE72" s="849"/>
      <c r="AF72" s="849">
        <v>16</v>
      </c>
      <c r="AG72" s="849"/>
      <c r="AH72" s="849"/>
      <c r="AI72" s="849"/>
      <c r="AJ72" s="849"/>
      <c r="AK72" s="849">
        <v>30</v>
      </c>
      <c r="AL72" s="849"/>
      <c r="AM72" s="849"/>
      <c r="AN72" s="849"/>
      <c r="AO72" s="849"/>
      <c r="AP72" s="849" t="s">
        <v>562</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561</v>
      </c>
      <c r="C73" s="892"/>
      <c r="D73" s="892"/>
      <c r="E73" s="892"/>
      <c r="F73" s="892"/>
      <c r="G73" s="892"/>
      <c r="H73" s="892"/>
      <c r="I73" s="892"/>
      <c r="J73" s="892"/>
      <c r="K73" s="892"/>
      <c r="L73" s="892"/>
      <c r="M73" s="892"/>
      <c r="N73" s="892"/>
      <c r="O73" s="892"/>
      <c r="P73" s="893"/>
      <c r="Q73" s="894">
        <v>108958</v>
      </c>
      <c r="R73" s="849"/>
      <c r="S73" s="849"/>
      <c r="T73" s="849"/>
      <c r="U73" s="849"/>
      <c r="V73" s="849">
        <v>106505</v>
      </c>
      <c r="W73" s="849"/>
      <c r="X73" s="849"/>
      <c r="Y73" s="849"/>
      <c r="Z73" s="849"/>
      <c r="AA73" s="849">
        <v>2453</v>
      </c>
      <c r="AB73" s="849"/>
      <c r="AC73" s="849"/>
      <c r="AD73" s="849"/>
      <c r="AE73" s="849"/>
      <c r="AF73" s="849">
        <v>2453</v>
      </c>
      <c r="AG73" s="849"/>
      <c r="AH73" s="849"/>
      <c r="AI73" s="849"/>
      <c r="AJ73" s="849"/>
      <c r="AK73" s="849">
        <v>117</v>
      </c>
      <c r="AL73" s="849"/>
      <c r="AM73" s="849"/>
      <c r="AN73" s="849"/>
      <c r="AO73" s="849"/>
      <c r="AP73" s="849" t="s">
        <v>562</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369</v>
      </c>
      <c r="B88" s="808" t="s">
        <v>401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2661</v>
      </c>
      <c r="AG88" s="860"/>
      <c r="AH88" s="860"/>
      <c r="AI88" s="860"/>
      <c r="AJ88" s="860"/>
      <c r="AK88" s="857"/>
      <c r="AL88" s="857"/>
      <c r="AM88" s="857"/>
      <c r="AN88" s="857"/>
      <c r="AO88" s="857"/>
      <c r="AP88" s="860">
        <v>1484</v>
      </c>
      <c r="AQ88" s="860"/>
      <c r="AR88" s="860"/>
      <c r="AS88" s="860"/>
      <c r="AT88" s="860"/>
      <c r="AU88" s="860">
        <v>236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402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724</v>
      </c>
      <c r="CS102" s="868"/>
      <c r="CT102" s="868"/>
      <c r="CU102" s="868"/>
      <c r="CV102" s="911"/>
      <c r="CW102" s="910">
        <v>45</v>
      </c>
      <c r="CX102" s="868"/>
      <c r="CY102" s="868"/>
      <c r="CZ102" s="868"/>
      <c r="DA102" s="911"/>
      <c r="DB102" s="910">
        <v>2</v>
      </c>
      <c r="DC102" s="868"/>
      <c r="DD102" s="868"/>
      <c r="DE102" s="868"/>
      <c r="DF102" s="911"/>
      <c r="DG102" s="910">
        <v>531</v>
      </c>
      <c r="DH102" s="868"/>
      <c r="DI102" s="868"/>
      <c r="DJ102" s="868"/>
      <c r="DK102" s="911"/>
      <c r="DL102" s="910">
        <v>616</v>
      </c>
      <c r="DM102" s="868"/>
      <c r="DN102" s="868"/>
      <c r="DO102" s="868"/>
      <c r="DP102" s="911"/>
      <c r="DQ102" s="910">
        <v>98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410</v>
      </c>
      <c r="AB109" s="913"/>
      <c r="AC109" s="913"/>
      <c r="AD109" s="913"/>
      <c r="AE109" s="914"/>
      <c r="AF109" s="912" t="s">
        <v>287</v>
      </c>
      <c r="AG109" s="913"/>
      <c r="AH109" s="913"/>
      <c r="AI109" s="913"/>
      <c r="AJ109" s="914"/>
      <c r="AK109" s="912" t="s">
        <v>286</v>
      </c>
      <c r="AL109" s="913"/>
      <c r="AM109" s="913"/>
      <c r="AN109" s="913"/>
      <c r="AO109" s="914"/>
      <c r="AP109" s="912" t="s">
        <v>411</v>
      </c>
      <c r="AQ109" s="913"/>
      <c r="AR109" s="913"/>
      <c r="AS109" s="913"/>
      <c r="AT109" s="915"/>
      <c r="AU109" s="934" t="s">
        <v>409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410</v>
      </c>
      <c r="BR109" s="913"/>
      <c r="BS109" s="913"/>
      <c r="BT109" s="913"/>
      <c r="BU109" s="914"/>
      <c r="BV109" s="912" t="s">
        <v>287</v>
      </c>
      <c r="BW109" s="913"/>
      <c r="BX109" s="913"/>
      <c r="BY109" s="913"/>
      <c r="BZ109" s="914"/>
      <c r="CA109" s="912" t="s">
        <v>286</v>
      </c>
      <c r="CB109" s="913"/>
      <c r="CC109" s="913"/>
      <c r="CD109" s="913"/>
      <c r="CE109" s="914"/>
      <c r="CF109" s="935" t="s">
        <v>411</v>
      </c>
      <c r="CG109" s="935"/>
      <c r="CH109" s="935"/>
      <c r="CI109" s="935"/>
      <c r="CJ109" s="935"/>
      <c r="CK109" s="912" t="s">
        <v>412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410</v>
      </c>
      <c r="DH109" s="913"/>
      <c r="DI109" s="913"/>
      <c r="DJ109" s="913"/>
      <c r="DK109" s="914"/>
      <c r="DL109" s="912" t="s">
        <v>287</v>
      </c>
      <c r="DM109" s="913"/>
      <c r="DN109" s="913"/>
      <c r="DO109" s="913"/>
      <c r="DP109" s="914"/>
      <c r="DQ109" s="912" t="s">
        <v>286</v>
      </c>
      <c r="DR109" s="913"/>
      <c r="DS109" s="913"/>
      <c r="DT109" s="913"/>
      <c r="DU109" s="914"/>
      <c r="DV109" s="912" t="s">
        <v>411</v>
      </c>
      <c r="DW109" s="913"/>
      <c r="DX109" s="913"/>
      <c r="DY109" s="913"/>
      <c r="DZ109" s="915"/>
    </row>
    <row r="110" spans="1:131" s="197" customFormat="1" ht="26.25" customHeight="1" x14ac:dyDescent="0.15">
      <c r="A110" s="916" t="s">
        <v>413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2676190</v>
      </c>
      <c r="AB110" s="920"/>
      <c r="AC110" s="920"/>
      <c r="AD110" s="920"/>
      <c r="AE110" s="921"/>
      <c r="AF110" s="922">
        <v>2649173</v>
      </c>
      <c r="AG110" s="920"/>
      <c r="AH110" s="920"/>
      <c r="AI110" s="920"/>
      <c r="AJ110" s="921"/>
      <c r="AK110" s="922">
        <v>2626581</v>
      </c>
      <c r="AL110" s="920"/>
      <c r="AM110" s="920"/>
      <c r="AN110" s="920"/>
      <c r="AO110" s="921"/>
      <c r="AP110" s="923">
        <v>49.2</v>
      </c>
      <c r="AQ110" s="924"/>
      <c r="AR110" s="924"/>
      <c r="AS110" s="924"/>
      <c r="AT110" s="925"/>
      <c r="AU110" s="926" t="s">
        <v>60</v>
      </c>
      <c r="AV110" s="927"/>
      <c r="AW110" s="927"/>
      <c r="AX110" s="927"/>
      <c r="AY110" s="928"/>
      <c r="AZ110" s="970" t="s">
        <v>414</v>
      </c>
      <c r="BA110" s="917"/>
      <c r="BB110" s="917"/>
      <c r="BC110" s="917"/>
      <c r="BD110" s="917"/>
      <c r="BE110" s="917"/>
      <c r="BF110" s="917"/>
      <c r="BG110" s="917"/>
      <c r="BH110" s="917"/>
      <c r="BI110" s="917"/>
      <c r="BJ110" s="917"/>
      <c r="BK110" s="917"/>
      <c r="BL110" s="917"/>
      <c r="BM110" s="917"/>
      <c r="BN110" s="917"/>
      <c r="BO110" s="917"/>
      <c r="BP110" s="918"/>
      <c r="BQ110" s="956">
        <v>24324945</v>
      </c>
      <c r="BR110" s="957"/>
      <c r="BS110" s="957"/>
      <c r="BT110" s="957"/>
      <c r="BU110" s="957"/>
      <c r="BV110" s="957">
        <v>23441599</v>
      </c>
      <c r="BW110" s="957"/>
      <c r="BX110" s="957"/>
      <c r="BY110" s="957"/>
      <c r="BZ110" s="957"/>
      <c r="CA110" s="957">
        <v>22852237</v>
      </c>
      <c r="CB110" s="957"/>
      <c r="CC110" s="957"/>
      <c r="CD110" s="957"/>
      <c r="CE110" s="957"/>
      <c r="CF110" s="971">
        <v>428.3</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7" customFormat="1" ht="26.25" customHeight="1" x14ac:dyDescent="0.15">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717953</v>
      </c>
      <c r="BR111" s="950"/>
      <c r="BS111" s="950"/>
      <c r="BT111" s="950"/>
      <c r="BU111" s="950"/>
      <c r="BV111" s="950">
        <v>595087</v>
      </c>
      <c r="BW111" s="950"/>
      <c r="BX111" s="950"/>
      <c r="BY111" s="950"/>
      <c r="BZ111" s="950"/>
      <c r="CA111" s="950">
        <v>486936</v>
      </c>
      <c r="CB111" s="950"/>
      <c r="CC111" s="950"/>
      <c r="CD111" s="950"/>
      <c r="CE111" s="950"/>
      <c r="CF111" s="944">
        <v>9.1</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7"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13192172</v>
      </c>
      <c r="BR112" s="950"/>
      <c r="BS112" s="950"/>
      <c r="BT112" s="950"/>
      <c r="BU112" s="950"/>
      <c r="BV112" s="950">
        <v>13003038</v>
      </c>
      <c r="BW112" s="950"/>
      <c r="BX112" s="950"/>
      <c r="BY112" s="950"/>
      <c r="BZ112" s="950"/>
      <c r="CA112" s="950">
        <v>12632521</v>
      </c>
      <c r="CB112" s="950"/>
      <c r="CC112" s="950"/>
      <c r="CD112" s="950"/>
      <c r="CE112" s="950"/>
      <c r="CF112" s="944">
        <v>236.7</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7"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985633</v>
      </c>
      <c r="AB113" s="964"/>
      <c r="AC113" s="964"/>
      <c r="AD113" s="964"/>
      <c r="AE113" s="965"/>
      <c r="AF113" s="966">
        <v>983366</v>
      </c>
      <c r="AG113" s="964"/>
      <c r="AH113" s="964"/>
      <c r="AI113" s="964"/>
      <c r="AJ113" s="965"/>
      <c r="AK113" s="966">
        <v>1036782</v>
      </c>
      <c r="AL113" s="964"/>
      <c r="AM113" s="964"/>
      <c r="AN113" s="964"/>
      <c r="AO113" s="965"/>
      <c r="AP113" s="967">
        <v>19.399999999999999</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230608</v>
      </c>
      <c r="BR113" s="950"/>
      <c r="BS113" s="950"/>
      <c r="BT113" s="950"/>
      <c r="BU113" s="950"/>
      <c r="BV113" s="950">
        <v>233513</v>
      </c>
      <c r="BW113" s="950"/>
      <c r="BX113" s="950"/>
      <c r="BY113" s="950"/>
      <c r="BZ113" s="950"/>
      <c r="CA113" s="950">
        <v>235896</v>
      </c>
      <c r="CB113" s="950"/>
      <c r="CC113" s="950"/>
      <c r="CD113" s="950"/>
      <c r="CE113" s="950"/>
      <c r="CF113" s="944">
        <v>4.4000000000000004</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7"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18668</v>
      </c>
      <c r="AB114" s="989"/>
      <c r="AC114" s="989"/>
      <c r="AD114" s="989"/>
      <c r="AE114" s="990"/>
      <c r="AF114" s="991">
        <v>20981</v>
      </c>
      <c r="AG114" s="989"/>
      <c r="AH114" s="989"/>
      <c r="AI114" s="989"/>
      <c r="AJ114" s="990"/>
      <c r="AK114" s="991">
        <v>31444</v>
      </c>
      <c r="AL114" s="989"/>
      <c r="AM114" s="989"/>
      <c r="AN114" s="989"/>
      <c r="AO114" s="990"/>
      <c r="AP114" s="992">
        <v>0.6</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1244390</v>
      </c>
      <c r="BR114" s="950"/>
      <c r="BS114" s="950"/>
      <c r="BT114" s="950"/>
      <c r="BU114" s="950"/>
      <c r="BV114" s="950">
        <v>1208893</v>
      </c>
      <c r="BW114" s="950"/>
      <c r="BX114" s="950"/>
      <c r="BY114" s="950"/>
      <c r="BZ114" s="950"/>
      <c r="CA114" s="950">
        <v>1152359</v>
      </c>
      <c r="CB114" s="950"/>
      <c r="CC114" s="950"/>
      <c r="CD114" s="950"/>
      <c r="CE114" s="950"/>
      <c r="CF114" s="944">
        <v>21.6</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7"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74072</v>
      </c>
      <c r="AB115" s="964"/>
      <c r="AC115" s="964"/>
      <c r="AD115" s="964"/>
      <c r="AE115" s="965"/>
      <c r="AF115" s="966">
        <v>24962</v>
      </c>
      <c r="AG115" s="964"/>
      <c r="AH115" s="964"/>
      <c r="AI115" s="964"/>
      <c r="AJ115" s="965"/>
      <c r="AK115" s="966">
        <v>20681</v>
      </c>
      <c r="AL115" s="964"/>
      <c r="AM115" s="964"/>
      <c r="AN115" s="964"/>
      <c r="AO115" s="965"/>
      <c r="AP115" s="967">
        <v>0.4</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165557</v>
      </c>
      <c r="BR115" s="950"/>
      <c r="BS115" s="950"/>
      <c r="BT115" s="950"/>
      <c r="BU115" s="950"/>
      <c r="BV115" s="950">
        <v>64267</v>
      </c>
      <c r="BW115" s="950"/>
      <c r="BX115" s="950"/>
      <c r="BY115" s="950"/>
      <c r="BZ115" s="950"/>
      <c r="CA115" s="950">
        <v>98769</v>
      </c>
      <c r="CB115" s="950"/>
      <c r="CC115" s="950"/>
      <c r="CD115" s="950"/>
      <c r="CE115" s="950"/>
      <c r="CF115" s="944">
        <v>1.9</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351243</v>
      </c>
      <c r="DH115" s="989"/>
      <c r="DI115" s="989"/>
      <c r="DJ115" s="989"/>
      <c r="DK115" s="990"/>
      <c r="DL115" s="991">
        <v>281243</v>
      </c>
      <c r="DM115" s="989"/>
      <c r="DN115" s="989"/>
      <c r="DO115" s="989"/>
      <c r="DP115" s="990"/>
      <c r="DQ115" s="991">
        <v>211243</v>
      </c>
      <c r="DR115" s="989"/>
      <c r="DS115" s="989"/>
      <c r="DT115" s="989"/>
      <c r="DU115" s="990"/>
      <c r="DV115" s="992">
        <v>4</v>
      </c>
      <c r="DW115" s="993"/>
      <c r="DX115" s="993"/>
      <c r="DY115" s="993"/>
      <c r="DZ115" s="994"/>
    </row>
    <row r="116" spans="1:130" s="197" customFormat="1" ht="26.25" customHeight="1" x14ac:dyDescent="0.15">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393</v>
      </c>
      <c r="AB116" s="989"/>
      <c r="AC116" s="989"/>
      <c r="AD116" s="989"/>
      <c r="AE116" s="990"/>
      <c r="AF116" s="991">
        <v>340</v>
      </c>
      <c r="AG116" s="989"/>
      <c r="AH116" s="989"/>
      <c r="AI116" s="989"/>
      <c r="AJ116" s="990"/>
      <c r="AK116" s="991">
        <v>193</v>
      </c>
      <c r="AL116" s="989"/>
      <c r="AM116" s="989"/>
      <c r="AN116" s="989"/>
      <c r="AO116" s="990"/>
      <c r="AP116" s="992">
        <v>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5348</v>
      </c>
      <c r="DH116" s="989"/>
      <c r="DI116" s="989"/>
      <c r="DJ116" s="989"/>
      <c r="DK116" s="990"/>
      <c r="DL116" s="991">
        <v>2871</v>
      </c>
      <c r="DM116" s="989"/>
      <c r="DN116" s="989"/>
      <c r="DO116" s="989"/>
      <c r="DP116" s="990"/>
      <c r="DQ116" s="991">
        <v>2066</v>
      </c>
      <c r="DR116" s="989"/>
      <c r="DS116" s="989"/>
      <c r="DT116" s="989"/>
      <c r="DU116" s="990"/>
      <c r="DV116" s="992">
        <v>0</v>
      </c>
      <c r="DW116" s="993"/>
      <c r="DX116" s="993"/>
      <c r="DY116" s="993"/>
      <c r="DZ116" s="994"/>
    </row>
    <row r="117" spans="1:130" s="197" customFormat="1" ht="26.25" customHeight="1" x14ac:dyDescent="0.15">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3754956</v>
      </c>
      <c r="AB117" s="996"/>
      <c r="AC117" s="996"/>
      <c r="AD117" s="996"/>
      <c r="AE117" s="997"/>
      <c r="AF117" s="995">
        <v>3678822</v>
      </c>
      <c r="AG117" s="996"/>
      <c r="AH117" s="996"/>
      <c r="AI117" s="996"/>
      <c r="AJ117" s="997"/>
      <c r="AK117" s="995">
        <v>3715681</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112</v>
      </c>
      <c r="BR117" s="1016"/>
      <c r="BS117" s="1016"/>
      <c r="BT117" s="1016"/>
      <c r="BU117" s="1016"/>
      <c r="BV117" s="1016" t="s">
        <v>112</v>
      </c>
      <c r="BW117" s="1016"/>
      <c r="BX117" s="1016"/>
      <c r="BY117" s="1016"/>
      <c r="BZ117" s="1016"/>
      <c r="CA117" s="1016" t="s">
        <v>112</v>
      </c>
      <c r="CB117" s="1016"/>
      <c r="CC117" s="1016"/>
      <c r="CD117" s="1016"/>
      <c r="CE117" s="1016"/>
      <c r="CF117" s="944" t="s">
        <v>112</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7" customFormat="1" ht="26.25" customHeight="1" x14ac:dyDescent="0.15">
      <c r="A118" s="934" t="s">
        <v>412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410</v>
      </c>
      <c r="AB118" s="913"/>
      <c r="AC118" s="913"/>
      <c r="AD118" s="913"/>
      <c r="AE118" s="914"/>
      <c r="AF118" s="912" t="s">
        <v>287</v>
      </c>
      <c r="AG118" s="913"/>
      <c r="AH118" s="913"/>
      <c r="AI118" s="913"/>
      <c r="AJ118" s="914"/>
      <c r="AK118" s="912" t="s">
        <v>286</v>
      </c>
      <c r="AL118" s="913"/>
      <c r="AM118" s="913"/>
      <c r="AN118" s="913"/>
      <c r="AO118" s="914"/>
      <c r="AP118" s="1020" t="s">
        <v>411</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439</v>
      </c>
      <c r="BP118" s="1024"/>
      <c r="BQ118" s="1015">
        <v>39875625</v>
      </c>
      <c r="BR118" s="1016"/>
      <c r="BS118" s="1016"/>
      <c r="BT118" s="1016"/>
      <c r="BU118" s="1016"/>
      <c r="BV118" s="1016">
        <v>38546397</v>
      </c>
      <c r="BW118" s="1016"/>
      <c r="BX118" s="1016"/>
      <c r="BY118" s="1016"/>
      <c r="BZ118" s="1016"/>
      <c r="CA118" s="1016">
        <v>37458718</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7" customFormat="1" ht="26.25" customHeight="1" x14ac:dyDescent="0.15">
      <c r="A119" s="1004"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112</v>
      </c>
      <c r="AB119" s="920"/>
      <c r="AC119" s="920"/>
      <c r="AD119" s="920"/>
      <c r="AE119" s="921"/>
      <c r="AF119" s="922" t="s">
        <v>112</v>
      </c>
      <c r="AG119" s="920"/>
      <c r="AH119" s="920"/>
      <c r="AI119" s="920"/>
      <c r="AJ119" s="921"/>
      <c r="AK119" s="922" t="s">
        <v>112</v>
      </c>
      <c r="AL119" s="920"/>
      <c r="AM119" s="920"/>
      <c r="AN119" s="920"/>
      <c r="AO119" s="921"/>
      <c r="AP119" s="923" t="s">
        <v>112</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3114532</v>
      </c>
      <c r="BR119" s="957"/>
      <c r="BS119" s="957"/>
      <c r="BT119" s="957"/>
      <c r="BU119" s="957"/>
      <c r="BV119" s="957">
        <v>3144117</v>
      </c>
      <c r="BW119" s="957"/>
      <c r="BX119" s="957"/>
      <c r="BY119" s="957"/>
      <c r="BZ119" s="957"/>
      <c r="CA119" s="957">
        <v>3164156</v>
      </c>
      <c r="CB119" s="957"/>
      <c r="CC119" s="957"/>
      <c r="CD119" s="957"/>
      <c r="CE119" s="957"/>
      <c r="CF119" s="971">
        <v>59.3</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361362</v>
      </c>
      <c r="DH119" s="1028"/>
      <c r="DI119" s="1028"/>
      <c r="DJ119" s="1028"/>
      <c r="DK119" s="1029"/>
      <c r="DL119" s="1030">
        <v>310973</v>
      </c>
      <c r="DM119" s="1028"/>
      <c r="DN119" s="1028"/>
      <c r="DO119" s="1028"/>
      <c r="DP119" s="1029"/>
      <c r="DQ119" s="1030">
        <v>273627</v>
      </c>
      <c r="DR119" s="1028"/>
      <c r="DS119" s="1028"/>
      <c r="DT119" s="1028"/>
      <c r="DU119" s="1029"/>
      <c r="DV119" s="1031">
        <v>5.0999999999999996</v>
      </c>
      <c r="DW119" s="1032"/>
      <c r="DX119" s="1032"/>
      <c r="DY119" s="1032"/>
      <c r="DZ119" s="1033"/>
    </row>
    <row r="120" spans="1:130" s="197" customFormat="1" ht="26.25" customHeight="1" x14ac:dyDescent="0.15">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1065810</v>
      </c>
      <c r="BR120" s="950"/>
      <c r="BS120" s="950"/>
      <c r="BT120" s="950"/>
      <c r="BU120" s="950"/>
      <c r="BV120" s="950">
        <v>911371</v>
      </c>
      <c r="BW120" s="950"/>
      <c r="BX120" s="950"/>
      <c r="BY120" s="950"/>
      <c r="BZ120" s="950"/>
      <c r="CA120" s="950">
        <v>788126</v>
      </c>
      <c r="CB120" s="950"/>
      <c r="CC120" s="950"/>
      <c r="CD120" s="950"/>
      <c r="CE120" s="950"/>
      <c r="CF120" s="944">
        <v>14.8</v>
      </c>
      <c r="CG120" s="945"/>
      <c r="CH120" s="945"/>
      <c r="CI120" s="945"/>
      <c r="CJ120" s="945"/>
      <c r="CK120" s="1043" t="s">
        <v>445</v>
      </c>
      <c r="CL120" s="1044"/>
      <c r="CM120" s="1044"/>
      <c r="CN120" s="1044"/>
      <c r="CO120" s="1045"/>
      <c r="CP120" s="1051" t="s">
        <v>391</v>
      </c>
      <c r="CQ120" s="1052"/>
      <c r="CR120" s="1052"/>
      <c r="CS120" s="1052"/>
      <c r="CT120" s="1052"/>
      <c r="CU120" s="1052"/>
      <c r="CV120" s="1052"/>
      <c r="CW120" s="1052"/>
      <c r="CX120" s="1052"/>
      <c r="CY120" s="1052"/>
      <c r="CZ120" s="1052"/>
      <c r="DA120" s="1052"/>
      <c r="DB120" s="1052"/>
      <c r="DC120" s="1052"/>
      <c r="DD120" s="1052"/>
      <c r="DE120" s="1052"/>
      <c r="DF120" s="1053"/>
      <c r="DG120" s="956">
        <v>4405677</v>
      </c>
      <c r="DH120" s="957"/>
      <c r="DI120" s="957"/>
      <c r="DJ120" s="957"/>
      <c r="DK120" s="957"/>
      <c r="DL120" s="957">
        <v>4367191</v>
      </c>
      <c r="DM120" s="957"/>
      <c r="DN120" s="957"/>
      <c r="DO120" s="957"/>
      <c r="DP120" s="957"/>
      <c r="DQ120" s="957">
        <v>4151530</v>
      </c>
      <c r="DR120" s="957"/>
      <c r="DS120" s="957"/>
      <c r="DT120" s="957"/>
      <c r="DU120" s="957"/>
      <c r="DV120" s="958">
        <v>77.8</v>
      </c>
      <c r="DW120" s="958"/>
      <c r="DX120" s="958"/>
      <c r="DY120" s="958"/>
      <c r="DZ120" s="959"/>
    </row>
    <row r="121" spans="1:130" s="197" customFormat="1" ht="26.25" customHeight="1" x14ac:dyDescent="0.15">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9263</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26081128</v>
      </c>
      <c r="BR121" s="1016"/>
      <c r="BS121" s="1016"/>
      <c r="BT121" s="1016"/>
      <c r="BU121" s="1016"/>
      <c r="BV121" s="1016">
        <v>25301456</v>
      </c>
      <c r="BW121" s="1016"/>
      <c r="BX121" s="1016"/>
      <c r="BY121" s="1016"/>
      <c r="BZ121" s="1016"/>
      <c r="CA121" s="1016">
        <v>24649259</v>
      </c>
      <c r="CB121" s="1016"/>
      <c r="CC121" s="1016"/>
      <c r="CD121" s="1016"/>
      <c r="CE121" s="1016"/>
      <c r="CF121" s="1054">
        <v>461.9</v>
      </c>
      <c r="CG121" s="1055"/>
      <c r="CH121" s="1055"/>
      <c r="CI121" s="1055"/>
      <c r="CJ121" s="1055"/>
      <c r="CK121" s="1046"/>
      <c r="CL121" s="1047"/>
      <c r="CM121" s="1047"/>
      <c r="CN121" s="1047"/>
      <c r="CO121" s="1048"/>
      <c r="CP121" s="1037" t="s">
        <v>388</v>
      </c>
      <c r="CQ121" s="1038"/>
      <c r="CR121" s="1038"/>
      <c r="CS121" s="1038"/>
      <c r="CT121" s="1038"/>
      <c r="CU121" s="1038"/>
      <c r="CV121" s="1038"/>
      <c r="CW121" s="1038"/>
      <c r="CX121" s="1038"/>
      <c r="CY121" s="1038"/>
      <c r="CZ121" s="1038"/>
      <c r="DA121" s="1038"/>
      <c r="DB121" s="1038"/>
      <c r="DC121" s="1038"/>
      <c r="DD121" s="1038"/>
      <c r="DE121" s="1038"/>
      <c r="DF121" s="1039"/>
      <c r="DG121" s="949">
        <v>4049298</v>
      </c>
      <c r="DH121" s="950"/>
      <c r="DI121" s="950"/>
      <c r="DJ121" s="950"/>
      <c r="DK121" s="950"/>
      <c r="DL121" s="950">
        <v>3979663</v>
      </c>
      <c r="DM121" s="950"/>
      <c r="DN121" s="950"/>
      <c r="DO121" s="950"/>
      <c r="DP121" s="950"/>
      <c r="DQ121" s="950">
        <v>3858660</v>
      </c>
      <c r="DR121" s="950"/>
      <c r="DS121" s="950"/>
      <c r="DT121" s="950"/>
      <c r="DU121" s="950"/>
      <c r="DV121" s="951">
        <v>72.3</v>
      </c>
      <c r="DW121" s="951"/>
      <c r="DX121" s="951"/>
      <c r="DY121" s="951"/>
      <c r="DZ121" s="952"/>
    </row>
    <row r="122" spans="1:130" s="197" customFormat="1" ht="26.25" customHeight="1" x14ac:dyDescent="0.15">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448</v>
      </c>
      <c r="BP122" s="1024"/>
      <c r="BQ122" s="1064">
        <v>30261470</v>
      </c>
      <c r="BR122" s="1065"/>
      <c r="BS122" s="1065"/>
      <c r="BT122" s="1065"/>
      <c r="BU122" s="1065"/>
      <c r="BV122" s="1065">
        <v>29356944</v>
      </c>
      <c r="BW122" s="1065"/>
      <c r="BX122" s="1065"/>
      <c r="BY122" s="1065"/>
      <c r="BZ122" s="1065"/>
      <c r="CA122" s="1065">
        <v>28601541</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2410224</v>
      </c>
      <c r="DH122" s="950"/>
      <c r="DI122" s="950"/>
      <c r="DJ122" s="950"/>
      <c r="DK122" s="950"/>
      <c r="DL122" s="950">
        <v>2252129</v>
      </c>
      <c r="DM122" s="950"/>
      <c r="DN122" s="950"/>
      <c r="DO122" s="950"/>
      <c r="DP122" s="950"/>
      <c r="DQ122" s="950">
        <v>2222220</v>
      </c>
      <c r="DR122" s="950"/>
      <c r="DS122" s="950"/>
      <c r="DT122" s="950"/>
      <c r="DU122" s="950"/>
      <c r="DV122" s="951">
        <v>41.6</v>
      </c>
      <c r="DW122" s="951"/>
      <c r="DX122" s="951"/>
      <c r="DY122" s="951"/>
      <c r="DZ122" s="952"/>
    </row>
    <row r="123" spans="1:130" s="197" customFormat="1" ht="26.25" customHeight="1" thickBot="1" x14ac:dyDescent="0.2">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178</v>
      </c>
      <c r="BR123" s="1057"/>
      <c r="BS123" s="1057"/>
      <c r="BT123" s="1057"/>
      <c r="BU123" s="1057"/>
      <c r="BV123" s="1057">
        <v>173.4</v>
      </c>
      <c r="BW123" s="1057"/>
      <c r="BX123" s="1057"/>
      <c r="BY123" s="1057"/>
      <c r="BZ123" s="1057"/>
      <c r="CA123" s="1057">
        <v>165.9</v>
      </c>
      <c r="CB123" s="1057"/>
      <c r="CC123" s="1057"/>
      <c r="CD123" s="1057"/>
      <c r="CE123" s="1057"/>
      <c r="CF123" s="1058"/>
      <c r="CG123" s="1059"/>
      <c r="CH123" s="1059"/>
      <c r="CI123" s="1059"/>
      <c r="CJ123" s="1060"/>
      <c r="CK123" s="1046"/>
      <c r="CL123" s="1047"/>
      <c r="CM123" s="1047"/>
      <c r="CN123" s="1047"/>
      <c r="CO123" s="1048"/>
      <c r="CP123" s="1037" t="s">
        <v>390</v>
      </c>
      <c r="CQ123" s="1038"/>
      <c r="CR123" s="1038"/>
      <c r="CS123" s="1038"/>
      <c r="CT123" s="1038"/>
      <c r="CU123" s="1038"/>
      <c r="CV123" s="1038"/>
      <c r="CW123" s="1038"/>
      <c r="CX123" s="1038"/>
      <c r="CY123" s="1038"/>
      <c r="CZ123" s="1038"/>
      <c r="DA123" s="1038"/>
      <c r="DB123" s="1038"/>
      <c r="DC123" s="1038"/>
      <c r="DD123" s="1038"/>
      <c r="DE123" s="1038"/>
      <c r="DF123" s="1039"/>
      <c r="DG123" s="988">
        <v>1985191</v>
      </c>
      <c r="DH123" s="989"/>
      <c r="DI123" s="989"/>
      <c r="DJ123" s="989"/>
      <c r="DK123" s="990"/>
      <c r="DL123" s="991">
        <v>2048222</v>
      </c>
      <c r="DM123" s="989"/>
      <c r="DN123" s="989"/>
      <c r="DO123" s="989"/>
      <c r="DP123" s="990"/>
      <c r="DQ123" s="991">
        <v>2033503</v>
      </c>
      <c r="DR123" s="989"/>
      <c r="DS123" s="989"/>
      <c r="DT123" s="989"/>
      <c r="DU123" s="990"/>
      <c r="DV123" s="992">
        <v>38.1</v>
      </c>
      <c r="DW123" s="993"/>
      <c r="DX123" s="993"/>
      <c r="DY123" s="993"/>
      <c r="DZ123" s="994"/>
    </row>
    <row r="124" spans="1:130" s="197" customFormat="1" ht="26.25" customHeight="1" x14ac:dyDescent="0.15">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v>341782</v>
      </c>
      <c r="DH124" s="1028"/>
      <c r="DI124" s="1028"/>
      <c r="DJ124" s="1028"/>
      <c r="DK124" s="1029"/>
      <c r="DL124" s="1030">
        <v>355833</v>
      </c>
      <c r="DM124" s="1028"/>
      <c r="DN124" s="1028"/>
      <c r="DO124" s="1028"/>
      <c r="DP124" s="1029"/>
      <c r="DQ124" s="1030">
        <v>366608</v>
      </c>
      <c r="DR124" s="1028"/>
      <c r="DS124" s="1028"/>
      <c r="DT124" s="1028"/>
      <c r="DU124" s="1029"/>
      <c r="DV124" s="1031">
        <v>6.9</v>
      </c>
      <c r="DW124" s="1032"/>
      <c r="DX124" s="1032"/>
      <c r="DY124" s="1032"/>
      <c r="DZ124" s="1033"/>
    </row>
    <row r="125" spans="1:130" s="197" customFormat="1" ht="26.25" customHeight="1" thickBot="1" x14ac:dyDescent="0.2">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7" customFormat="1" ht="26.25" customHeight="1" x14ac:dyDescent="0.15">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63917</v>
      </c>
      <c r="AB126" s="989"/>
      <c r="AC126" s="989"/>
      <c r="AD126" s="989"/>
      <c r="AE126" s="990"/>
      <c r="AF126" s="991">
        <v>24327</v>
      </c>
      <c r="AG126" s="989"/>
      <c r="AH126" s="989"/>
      <c r="AI126" s="989"/>
      <c r="AJ126" s="990"/>
      <c r="AK126" s="991">
        <v>20248</v>
      </c>
      <c r="AL126" s="989"/>
      <c r="AM126" s="989"/>
      <c r="AN126" s="989"/>
      <c r="AO126" s="990"/>
      <c r="AP126" s="992">
        <v>0.4</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7" customFormat="1" ht="26.25" customHeight="1" thickBot="1" x14ac:dyDescent="0.2">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892</v>
      </c>
      <c r="AB127" s="989"/>
      <c r="AC127" s="989"/>
      <c r="AD127" s="989"/>
      <c r="AE127" s="990"/>
      <c r="AF127" s="991">
        <v>635</v>
      </c>
      <c r="AG127" s="989"/>
      <c r="AH127" s="989"/>
      <c r="AI127" s="989"/>
      <c r="AJ127" s="990"/>
      <c r="AK127" s="991">
        <v>433</v>
      </c>
      <c r="AL127" s="989"/>
      <c r="AM127" s="989"/>
      <c r="AN127" s="989"/>
      <c r="AO127" s="990"/>
      <c r="AP127" s="992">
        <v>0</v>
      </c>
      <c r="AQ127" s="993"/>
      <c r="AR127" s="993"/>
      <c r="AS127" s="993"/>
      <c r="AT127" s="994"/>
      <c r="AU127" s="233"/>
      <c r="AV127" s="233"/>
      <c r="AW127" s="233"/>
      <c r="AX127" s="916" t="s">
        <v>459</v>
      </c>
      <c r="AY127" s="917"/>
      <c r="AZ127" s="917"/>
      <c r="BA127" s="917"/>
      <c r="BB127" s="917"/>
      <c r="BC127" s="917"/>
      <c r="BD127" s="917"/>
      <c r="BE127" s="918"/>
      <c r="BF127" s="1071" t="s">
        <v>112</v>
      </c>
      <c r="BG127" s="1072"/>
      <c r="BH127" s="1072"/>
      <c r="BI127" s="1072"/>
      <c r="BJ127" s="1072"/>
      <c r="BK127" s="1072"/>
      <c r="BL127" s="1081"/>
      <c r="BM127" s="1071">
        <v>13.71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v>165557</v>
      </c>
      <c r="DH127" s="1078"/>
      <c r="DI127" s="1078"/>
      <c r="DJ127" s="1078"/>
      <c r="DK127" s="1078"/>
      <c r="DL127" s="1078">
        <v>64267</v>
      </c>
      <c r="DM127" s="1078"/>
      <c r="DN127" s="1078"/>
      <c r="DO127" s="1078"/>
      <c r="DP127" s="1078"/>
      <c r="DQ127" s="1078">
        <v>98769</v>
      </c>
      <c r="DR127" s="1078"/>
      <c r="DS127" s="1078"/>
      <c r="DT127" s="1078"/>
      <c r="DU127" s="1078"/>
      <c r="DV127" s="1079">
        <v>1.9</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133350</v>
      </c>
      <c r="AB128" s="1120"/>
      <c r="AC128" s="1120"/>
      <c r="AD128" s="1120"/>
      <c r="AE128" s="1121"/>
      <c r="AF128" s="1122">
        <v>170314</v>
      </c>
      <c r="AG128" s="1120"/>
      <c r="AH128" s="1120"/>
      <c r="AI128" s="1120"/>
      <c r="AJ128" s="1121"/>
      <c r="AK128" s="1122">
        <v>157240</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112</v>
      </c>
      <c r="BG128" s="1097"/>
      <c r="BH128" s="1097"/>
      <c r="BI128" s="1097"/>
      <c r="BJ128" s="1097"/>
      <c r="BK128" s="1097"/>
      <c r="BL128" s="1098"/>
      <c r="BM128" s="1096">
        <v>18.71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8111457</v>
      </c>
      <c r="AB129" s="989"/>
      <c r="AC129" s="989"/>
      <c r="AD129" s="989"/>
      <c r="AE129" s="990"/>
      <c r="AF129" s="991">
        <v>8045159</v>
      </c>
      <c r="AG129" s="989"/>
      <c r="AH129" s="989"/>
      <c r="AI129" s="989"/>
      <c r="AJ129" s="990"/>
      <c r="AK129" s="991">
        <v>8144395</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2711556</v>
      </c>
      <c r="AB130" s="989"/>
      <c r="AC130" s="989"/>
      <c r="AD130" s="989"/>
      <c r="AE130" s="990"/>
      <c r="AF130" s="991">
        <v>2746265</v>
      </c>
      <c r="AG130" s="989"/>
      <c r="AH130" s="989"/>
      <c r="AI130" s="989"/>
      <c r="AJ130" s="990"/>
      <c r="AK130" s="991">
        <v>2808218</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165.9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5399901</v>
      </c>
      <c r="AB131" s="1028"/>
      <c r="AC131" s="1028"/>
      <c r="AD131" s="1028"/>
      <c r="AE131" s="1029"/>
      <c r="AF131" s="1030">
        <v>5298894</v>
      </c>
      <c r="AG131" s="1028"/>
      <c r="AH131" s="1028"/>
      <c r="AI131" s="1028"/>
      <c r="AJ131" s="1029"/>
      <c r="AK131" s="1030">
        <v>5336177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16.853086749999999</v>
      </c>
      <c r="AB132" s="1134"/>
      <c r="AC132" s="1134"/>
      <c r="AD132" s="1134"/>
      <c r="AE132" s="1135"/>
      <c r="AF132" s="1136">
        <v>14.38494524</v>
      </c>
      <c r="AG132" s="1134"/>
      <c r="AH132" s="1134"/>
      <c r="AI132" s="1134"/>
      <c r="AJ132" s="1135"/>
      <c r="AK132" s="1136">
        <v>14.05918507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17.3</v>
      </c>
      <c r="AB133" s="1141"/>
      <c r="AC133" s="1141"/>
      <c r="AD133" s="1141"/>
      <c r="AE133" s="1142"/>
      <c r="AF133" s="1140">
        <v>15.7</v>
      </c>
      <c r="AG133" s="1141"/>
      <c r="AH133" s="1141"/>
      <c r="AI133" s="1141"/>
      <c r="AJ133" s="1142"/>
      <c r="AK133" s="1140">
        <v>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1308328</v>
      </c>
      <c r="L9" s="264">
        <v>96328</v>
      </c>
      <c r="M9" s="265">
        <v>92139</v>
      </c>
      <c r="N9" s="266">
        <v>4.5</v>
      </c>
    </row>
    <row r="10" spans="1:16" x14ac:dyDescent="0.15">
      <c r="A10" s="248"/>
      <c r="B10" s="244"/>
      <c r="C10" s="244"/>
      <c r="D10" s="244"/>
      <c r="E10" s="244"/>
      <c r="F10" s="244"/>
      <c r="G10" s="1149" t="s">
        <v>481</v>
      </c>
      <c r="H10" s="1150"/>
      <c r="I10" s="1150"/>
      <c r="J10" s="1151"/>
      <c r="K10" s="267">
        <v>68041</v>
      </c>
      <c r="L10" s="268">
        <v>5010</v>
      </c>
      <c r="M10" s="269">
        <v>9828</v>
      </c>
      <c r="N10" s="270">
        <v>-49</v>
      </c>
    </row>
    <row r="11" spans="1:16" ht="13.5" customHeight="1" x14ac:dyDescent="0.15">
      <c r="A11" s="248"/>
      <c r="B11" s="244"/>
      <c r="C11" s="244"/>
      <c r="D11" s="244"/>
      <c r="E11" s="244"/>
      <c r="F11" s="244"/>
      <c r="G11" s="1149" t="s">
        <v>482</v>
      </c>
      <c r="H11" s="1150"/>
      <c r="I11" s="1150"/>
      <c r="J11" s="1151"/>
      <c r="K11" s="267">
        <v>213494</v>
      </c>
      <c r="L11" s="268">
        <v>15719</v>
      </c>
      <c r="M11" s="269">
        <v>18164</v>
      </c>
      <c r="N11" s="270">
        <v>-13.5</v>
      </c>
    </row>
    <row r="12" spans="1:16" ht="13.5" customHeight="1" x14ac:dyDescent="0.15">
      <c r="A12" s="248"/>
      <c r="B12" s="244"/>
      <c r="C12" s="244"/>
      <c r="D12" s="244"/>
      <c r="E12" s="244"/>
      <c r="F12" s="244"/>
      <c r="G12" s="1149" t="s">
        <v>483</v>
      </c>
      <c r="H12" s="1150"/>
      <c r="I12" s="1150"/>
      <c r="J12" s="1151"/>
      <c r="K12" s="267">
        <v>54299</v>
      </c>
      <c r="L12" s="268">
        <v>3998</v>
      </c>
      <c r="M12" s="269">
        <v>2035</v>
      </c>
      <c r="N12" s="270">
        <v>96.5</v>
      </c>
    </row>
    <row r="13" spans="1:16" ht="13.5" customHeight="1" x14ac:dyDescent="0.15">
      <c r="A13" s="248"/>
      <c r="B13" s="244"/>
      <c r="C13" s="244"/>
      <c r="D13" s="244"/>
      <c r="E13" s="244"/>
      <c r="F13" s="244"/>
      <c r="G13" s="1149" t="s">
        <v>484</v>
      </c>
      <c r="H13" s="1150"/>
      <c r="I13" s="1150"/>
      <c r="J13" s="1151"/>
      <c r="K13" s="267" t="s">
        <v>485</v>
      </c>
      <c r="L13" s="268" t="s">
        <v>485</v>
      </c>
      <c r="M13" s="269" t="s">
        <v>485</v>
      </c>
      <c r="N13" s="270" t="s">
        <v>485</v>
      </c>
    </row>
    <row r="14" spans="1:16" ht="13.5" customHeight="1" x14ac:dyDescent="0.15">
      <c r="A14" s="248"/>
      <c r="B14" s="244"/>
      <c r="C14" s="244"/>
      <c r="D14" s="244"/>
      <c r="E14" s="244"/>
      <c r="F14" s="244"/>
      <c r="G14" s="1149" t="s">
        <v>486</v>
      </c>
      <c r="H14" s="1150"/>
      <c r="I14" s="1150"/>
      <c r="J14" s="1151"/>
      <c r="K14" s="267">
        <v>80830</v>
      </c>
      <c r="L14" s="268">
        <v>5951</v>
      </c>
      <c r="M14" s="269">
        <v>4628</v>
      </c>
      <c r="N14" s="270">
        <v>28.6</v>
      </c>
    </row>
    <row r="15" spans="1:16" ht="13.5" customHeight="1" x14ac:dyDescent="0.15">
      <c r="A15" s="248"/>
      <c r="B15" s="244"/>
      <c r="C15" s="244"/>
      <c r="D15" s="244"/>
      <c r="E15" s="244"/>
      <c r="F15" s="244"/>
      <c r="G15" s="1149" t="s">
        <v>487</v>
      </c>
      <c r="H15" s="1150"/>
      <c r="I15" s="1150"/>
      <c r="J15" s="1151"/>
      <c r="K15" s="267">
        <v>51919</v>
      </c>
      <c r="L15" s="268">
        <v>3823</v>
      </c>
      <c r="M15" s="269">
        <v>2248</v>
      </c>
      <c r="N15" s="270">
        <v>70.099999999999994</v>
      </c>
    </row>
    <row r="16" spans="1:16" x14ac:dyDescent="0.15">
      <c r="A16" s="248"/>
      <c r="B16" s="244"/>
      <c r="C16" s="244"/>
      <c r="D16" s="244"/>
      <c r="E16" s="244"/>
      <c r="F16" s="244"/>
      <c r="G16" s="1152" t="s">
        <v>488</v>
      </c>
      <c r="H16" s="1153"/>
      <c r="I16" s="1153"/>
      <c r="J16" s="1154"/>
      <c r="K16" s="268">
        <v>-113929</v>
      </c>
      <c r="L16" s="268">
        <v>-8388</v>
      </c>
      <c r="M16" s="269">
        <v>-10097</v>
      </c>
      <c r="N16" s="270">
        <v>-16.899999999999999</v>
      </c>
    </row>
    <row r="17" spans="1:16" x14ac:dyDescent="0.15">
      <c r="A17" s="248"/>
      <c r="B17" s="244"/>
      <c r="C17" s="244"/>
      <c r="D17" s="244"/>
      <c r="E17" s="244"/>
      <c r="F17" s="244"/>
      <c r="G17" s="1152" t="s">
        <v>170</v>
      </c>
      <c r="H17" s="1153"/>
      <c r="I17" s="1153"/>
      <c r="J17" s="1154"/>
      <c r="K17" s="268">
        <v>1662982</v>
      </c>
      <c r="L17" s="268">
        <v>122440</v>
      </c>
      <c r="M17" s="269">
        <v>118944</v>
      </c>
      <c r="N17" s="270">
        <v>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10.01</v>
      </c>
      <c r="L21" s="281">
        <v>10.66</v>
      </c>
      <c r="M21" s="282">
        <v>-0.65</v>
      </c>
      <c r="N21" s="249"/>
      <c r="O21" s="283"/>
      <c r="P21" s="279"/>
    </row>
    <row r="22" spans="1:16" s="284" customFormat="1" x14ac:dyDescent="0.15">
      <c r="A22" s="279"/>
      <c r="B22" s="249"/>
      <c r="C22" s="249"/>
      <c r="D22" s="249"/>
      <c r="E22" s="249"/>
      <c r="F22" s="249"/>
      <c r="G22" s="1144" t="s">
        <v>494</v>
      </c>
      <c r="H22" s="1145"/>
      <c r="I22" s="1145"/>
      <c r="J22" s="1146"/>
      <c r="K22" s="285">
        <v>93</v>
      </c>
      <c r="L22" s="286">
        <v>95.6</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2626581</v>
      </c>
      <c r="L32" s="294">
        <v>193387</v>
      </c>
      <c r="M32" s="295">
        <v>80028</v>
      </c>
      <c r="N32" s="296">
        <v>141.6</v>
      </c>
    </row>
    <row r="33" spans="1:16" ht="13.5" customHeight="1" x14ac:dyDescent="0.15">
      <c r="A33" s="248"/>
      <c r="B33" s="244"/>
      <c r="C33" s="244"/>
      <c r="D33" s="244"/>
      <c r="E33" s="244"/>
      <c r="F33" s="244"/>
      <c r="G33" s="1160" t="s">
        <v>499</v>
      </c>
      <c r="H33" s="1161"/>
      <c r="I33" s="1161"/>
      <c r="J33" s="1162"/>
      <c r="K33" s="294" t="s">
        <v>485</v>
      </c>
      <c r="L33" s="294" t="s">
        <v>485</v>
      </c>
      <c r="M33" s="295" t="s">
        <v>485</v>
      </c>
      <c r="N33" s="296" t="s">
        <v>485</v>
      </c>
    </row>
    <row r="34" spans="1:16" ht="27" customHeight="1" x14ac:dyDescent="0.15">
      <c r="A34" s="248"/>
      <c r="B34" s="244"/>
      <c r="C34" s="244"/>
      <c r="D34" s="244"/>
      <c r="E34" s="244"/>
      <c r="F34" s="244"/>
      <c r="G34" s="1160" t="s">
        <v>500</v>
      </c>
      <c r="H34" s="1161"/>
      <c r="I34" s="1161"/>
      <c r="J34" s="1162"/>
      <c r="K34" s="294" t="s">
        <v>485</v>
      </c>
      <c r="L34" s="294" t="s">
        <v>485</v>
      </c>
      <c r="M34" s="295" t="s">
        <v>485</v>
      </c>
      <c r="N34" s="296" t="s">
        <v>485</v>
      </c>
    </row>
    <row r="35" spans="1:16" ht="27" customHeight="1" x14ac:dyDescent="0.15">
      <c r="A35" s="248"/>
      <c r="B35" s="244"/>
      <c r="C35" s="244"/>
      <c r="D35" s="244"/>
      <c r="E35" s="244"/>
      <c r="F35" s="244"/>
      <c r="G35" s="1160" t="s">
        <v>501</v>
      </c>
      <c r="H35" s="1161"/>
      <c r="I35" s="1161"/>
      <c r="J35" s="1162"/>
      <c r="K35" s="294">
        <v>1036782</v>
      </c>
      <c r="L35" s="294">
        <v>76335</v>
      </c>
      <c r="M35" s="295">
        <v>25974</v>
      </c>
      <c r="N35" s="296">
        <v>193.9</v>
      </c>
    </row>
    <row r="36" spans="1:16" ht="27" customHeight="1" x14ac:dyDescent="0.15">
      <c r="A36" s="248"/>
      <c r="B36" s="244"/>
      <c r="C36" s="244"/>
      <c r="D36" s="244"/>
      <c r="E36" s="244"/>
      <c r="F36" s="244"/>
      <c r="G36" s="1160" t="s">
        <v>502</v>
      </c>
      <c r="H36" s="1161"/>
      <c r="I36" s="1161"/>
      <c r="J36" s="1162"/>
      <c r="K36" s="294">
        <v>31444</v>
      </c>
      <c r="L36" s="294">
        <v>2315</v>
      </c>
      <c r="M36" s="295">
        <v>3122</v>
      </c>
      <c r="N36" s="296">
        <v>-25.8</v>
      </c>
    </row>
    <row r="37" spans="1:16" ht="13.5" customHeight="1" x14ac:dyDescent="0.15">
      <c r="A37" s="248"/>
      <c r="B37" s="244"/>
      <c r="C37" s="244"/>
      <c r="D37" s="244"/>
      <c r="E37" s="244"/>
      <c r="F37" s="244"/>
      <c r="G37" s="1160" t="s">
        <v>503</v>
      </c>
      <c r="H37" s="1161"/>
      <c r="I37" s="1161"/>
      <c r="J37" s="1162"/>
      <c r="K37" s="294">
        <v>20681</v>
      </c>
      <c r="L37" s="294">
        <v>1523</v>
      </c>
      <c r="M37" s="295">
        <v>1366</v>
      </c>
      <c r="N37" s="296">
        <v>11.5</v>
      </c>
    </row>
    <row r="38" spans="1:16" ht="27" customHeight="1" x14ac:dyDescent="0.15">
      <c r="A38" s="248"/>
      <c r="B38" s="244"/>
      <c r="C38" s="244"/>
      <c r="D38" s="244"/>
      <c r="E38" s="244"/>
      <c r="F38" s="244"/>
      <c r="G38" s="1163" t="s">
        <v>504</v>
      </c>
      <c r="H38" s="1164"/>
      <c r="I38" s="1164"/>
      <c r="J38" s="1165"/>
      <c r="K38" s="297">
        <v>193</v>
      </c>
      <c r="L38" s="297">
        <v>14</v>
      </c>
      <c r="M38" s="298">
        <v>23</v>
      </c>
      <c r="N38" s="299">
        <v>-39.1</v>
      </c>
      <c r="O38" s="293"/>
    </row>
    <row r="39" spans="1:16" x14ac:dyDescent="0.15">
      <c r="A39" s="248"/>
      <c r="B39" s="244"/>
      <c r="C39" s="244"/>
      <c r="D39" s="244"/>
      <c r="E39" s="244"/>
      <c r="F39" s="244"/>
      <c r="G39" s="1163" t="s">
        <v>505</v>
      </c>
      <c r="H39" s="1164"/>
      <c r="I39" s="1164"/>
      <c r="J39" s="1165"/>
      <c r="K39" s="300">
        <v>-157240</v>
      </c>
      <c r="L39" s="300">
        <v>-11577</v>
      </c>
      <c r="M39" s="301">
        <v>-3584</v>
      </c>
      <c r="N39" s="302">
        <v>223</v>
      </c>
      <c r="O39" s="293"/>
    </row>
    <row r="40" spans="1:16" ht="27" customHeight="1" x14ac:dyDescent="0.15">
      <c r="A40" s="248"/>
      <c r="B40" s="244"/>
      <c r="C40" s="244"/>
      <c r="D40" s="244"/>
      <c r="E40" s="244"/>
      <c r="F40" s="244"/>
      <c r="G40" s="1160" t="s">
        <v>506</v>
      </c>
      <c r="H40" s="1161"/>
      <c r="I40" s="1161"/>
      <c r="J40" s="1162"/>
      <c r="K40" s="300">
        <v>-2808218</v>
      </c>
      <c r="L40" s="300">
        <v>-206760</v>
      </c>
      <c r="M40" s="301">
        <v>-73614</v>
      </c>
      <c r="N40" s="302">
        <v>180.9</v>
      </c>
      <c r="O40" s="293"/>
    </row>
    <row r="41" spans="1:16" x14ac:dyDescent="0.15">
      <c r="A41" s="248"/>
      <c r="B41" s="244"/>
      <c r="C41" s="244"/>
      <c r="D41" s="244"/>
      <c r="E41" s="244"/>
      <c r="F41" s="244"/>
      <c r="G41" s="1166" t="s">
        <v>281</v>
      </c>
      <c r="H41" s="1167"/>
      <c r="I41" s="1167"/>
      <c r="J41" s="1168"/>
      <c r="K41" s="294">
        <v>750223</v>
      </c>
      <c r="L41" s="300">
        <v>55237</v>
      </c>
      <c r="M41" s="301">
        <v>33316</v>
      </c>
      <c r="N41" s="302">
        <v>65.8</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3281036</v>
      </c>
      <c r="J51" s="320">
        <v>227913</v>
      </c>
      <c r="K51" s="321">
        <v>-12.3</v>
      </c>
      <c r="L51" s="322">
        <v>117242</v>
      </c>
      <c r="M51" s="323">
        <v>10.4</v>
      </c>
      <c r="N51" s="324">
        <v>-22.7</v>
      </c>
    </row>
    <row r="52" spans="1:14" x14ac:dyDescent="0.15">
      <c r="A52" s="248"/>
      <c r="B52" s="244"/>
      <c r="C52" s="244"/>
      <c r="D52" s="244"/>
      <c r="E52" s="244"/>
      <c r="F52" s="244"/>
      <c r="G52" s="325"/>
      <c r="H52" s="326" t="s">
        <v>517</v>
      </c>
      <c r="I52" s="327">
        <v>2193992</v>
      </c>
      <c r="J52" s="328">
        <v>152403</v>
      </c>
      <c r="K52" s="329">
        <v>11.1</v>
      </c>
      <c r="L52" s="330">
        <v>59388</v>
      </c>
      <c r="M52" s="331">
        <v>16.3</v>
      </c>
      <c r="N52" s="332">
        <v>-5.2</v>
      </c>
    </row>
    <row r="53" spans="1:14" x14ac:dyDescent="0.15">
      <c r="A53" s="248"/>
      <c r="B53" s="244"/>
      <c r="C53" s="244"/>
      <c r="D53" s="244"/>
      <c r="E53" s="244"/>
      <c r="F53" s="244"/>
      <c r="G53" s="310" t="s">
        <v>518</v>
      </c>
      <c r="H53" s="311"/>
      <c r="I53" s="319">
        <v>2648362</v>
      </c>
      <c r="J53" s="320">
        <v>185759</v>
      </c>
      <c r="K53" s="321">
        <v>-18.5</v>
      </c>
      <c r="L53" s="322">
        <v>114097</v>
      </c>
      <c r="M53" s="323">
        <v>-2.7</v>
      </c>
      <c r="N53" s="324">
        <v>-15.8</v>
      </c>
    </row>
    <row r="54" spans="1:14" x14ac:dyDescent="0.15">
      <c r="A54" s="248"/>
      <c r="B54" s="244"/>
      <c r="C54" s="244"/>
      <c r="D54" s="244"/>
      <c r="E54" s="244"/>
      <c r="F54" s="244"/>
      <c r="G54" s="325"/>
      <c r="H54" s="326" t="s">
        <v>517</v>
      </c>
      <c r="I54" s="327">
        <v>1794508</v>
      </c>
      <c r="J54" s="328">
        <v>125869</v>
      </c>
      <c r="K54" s="329">
        <v>-17.399999999999999</v>
      </c>
      <c r="L54" s="330">
        <v>61630</v>
      </c>
      <c r="M54" s="331">
        <v>3.8</v>
      </c>
      <c r="N54" s="332">
        <v>-21.2</v>
      </c>
    </row>
    <row r="55" spans="1:14" x14ac:dyDescent="0.15">
      <c r="A55" s="248"/>
      <c r="B55" s="244"/>
      <c r="C55" s="244"/>
      <c r="D55" s="244"/>
      <c r="E55" s="244"/>
      <c r="F55" s="244"/>
      <c r="G55" s="310" t="s">
        <v>519</v>
      </c>
      <c r="H55" s="311"/>
      <c r="I55" s="319">
        <v>2865870</v>
      </c>
      <c r="J55" s="320">
        <v>202506</v>
      </c>
      <c r="K55" s="321">
        <v>9</v>
      </c>
      <c r="L55" s="322">
        <v>136577</v>
      </c>
      <c r="M55" s="323">
        <v>19.7</v>
      </c>
      <c r="N55" s="324">
        <v>-10.7</v>
      </c>
    </row>
    <row r="56" spans="1:14" x14ac:dyDescent="0.15">
      <c r="A56" s="248"/>
      <c r="B56" s="244"/>
      <c r="C56" s="244"/>
      <c r="D56" s="244"/>
      <c r="E56" s="244"/>
      <c r="F56" s="244"/>
      <c r="G56" s="325"/>
      <c r="H56" s="326" t="s">
        <v>517</v>
      </c>
      <c r="I56" s="327">
        <v>1800744</v>
      </c>
      <c r="J56" s="328">
        <v>127243</v>
      </c>
      <c r="K56" s="329">
        <v>1.1000000000000001</v>
      </c>
      <c r="L56" s="330">
        <v>59645</v>
      </c>
      <c r="M56" s="331">
        <v>-3.2</v>
      </c>
      <c r="N56" s="332">
        <v>4.3</v>
      </c>
    </row>
    <row r="57" spans="1:14" x14ac:dyDescent="0.15">
      <c r="A57" s="248"/>
      <c r="B57" s="244"/>
      <c r="C57" s="244"/>
      <c r="D57" s="244"/>
      <c r="E57" s="244"/>
      <c r="F57" s="244"/>
      <c r="G57" s="310" t="s">
        <v>520</v>
      </c>
      <c r="H57" s="311"/>
      <c r="I57" s="319">
        <v>2156286</v>
      </c>
      <c r="J57" s="320">
        <v>155408</v>
      </c>
      <c r="K57" s="321">
        <v>-23.3</v>
      </c>
      <c r="L57" s="322">
        <v>132212</v>
      </c>
      <c r="M57" s="323">
        <v>-3.2</v>
      </c>
      <c r="N57" s="324">
        <v>-20.100000000000001</v>
      </c>
    </row>
    <row r="58" spans="1:14" x14ac:dyDescent="0.15">
      <c r="A58" s="248"/>
      <c r="B58" s="244"/>
      <c r="C58" s="244"/>
      <c r="D58" s="244"/>
      <c r="E58" s="244"/>
      <c r="F58" s="244"/>
      <c r="G58" s="325"/>
      <c r="H58" s="326" t="s">
        <v>517</v>
      </c>
      <c r="I58" s="327">
        <v>1444434</v>
      </c>
      <c r="J58" s="328">
        <v>104103</v>
      </c>
      <c r="K58" s="329">
        <v>-18.2</v>
      </c>
      <c r="L58" s="330">
        <v>67114</v>
      </c>
      <c r="M58" s="331">
        <v>12.5</v>
      </c>
      <c r="N58" s="332">
        <v>-30.7</v>
      </c>
    </row>
    <row r="59" spans="1:14" x14ac:dyDescent="0.15">
      <c r="A59" s="248"/>
      <c r="B59" s="244"/>
      <c r="C59" s="244"/>
      <c r="D59" s="244"/>
      <c r="E59" s="244"/>
      <c r="F59" s="244"/>
      <c r="G59" s="310" t="s">
        <v>521</v>
      </c>
      <c r="H59" s="311"/>
      <c r="I59" s="319">
        <v>2598144</v>
      </c>
      <c r="J59" s="320">
        <v>191293</v>
      </c>
      <c r="K59" s="321">
        <v>23.1</v>
      </c>
      <c r="L59" s="322">
        <v>93741</v>
      </c>
      <c r="M59" s="323">
        <v>-29.1</v>
      </c>
      <c r="N59" s="324">
        <v>52.2</v>
      </c>
    </row>
    <row r="60" spans="1:14" x14ac:dyDescent="0.15">
      <c r="A60" s="248"/>
      <c r="B60" s="244"/>
      <c r="C60" s="244"/>
      <c r="D60" s="244"/>
      <c r="E60" s="244"/>
      <c r="F60" s="244"/>
      <c r="G60" s="325"/>
      <c r="H60" s="326" t="s">
        <v>517</v>
      </c>
      <c r="I60" s="333">
        <v>1784419</v>
      </c>
      <c r="J60" s="328">
        <v>131381</v>
      </c>
      <c r="K60" s="329">
        <v>26.2</v>
      </c>
      <c r="L60" s="330">
        <v>46285</v>
      </c>
      <c r="M60" s="331">
        <v>-31</v>
      </c>
      <c r="N60" s="332">
        <v>57.2</v>
      </c>
    </row>
    <row r="61" spans="1:14" x14ac:dyDescent="0.15">
      <c r="A61" s="248"/>
      <c r="B61" s="244"/>
      <c r="C61" s="244"/>
      <c r="D61" s="244"/>
      <c r="E61" s="244"/>
      <c r="F61" s="244"/>
      <c r="G61" s="310" t="s">
        <v>522</v>
      </c>
      <c r="H61" s="334"/>
      <c r="I61" s="335">
        <v>2709940</v>
      </c>
      <c r="J61" s="336">
        <v>192576</v>
      </c>
      <c r="K61" s="337">
        <v>-4.4000000000000004</v>
      </c>
      <c r="L61" s="338">
        <v>118774</v>
      </c>
      <c r="M61" s="339">
        <v>-1</v>
      </c>
      <c r="N61" s="324">
        <v>-3.4</v>
      </c>
    </row>
    <row r="62" spans="1:14" x14ac:dyDescent="0.15">
      <c r="A62" s="248"/>
      <c r="B62" s="244"/>
      <c r="C62" s="244"/>
      <c r="D62" s="244"/>
      <c r="E62" s="244"/>
      <c r="F62" s="244"/>
      <c r="G62" s="325"/>
      <c r="H62" s="326" t="s">
        <v>517</v>
      </c>
      <c r="I62" s="327">
        <v>1803619</v>
      </c>
      <c r="J62" s="328">
        <v>128200</v>
      </c>
      <c r="K62" s="329">
        <v>0.6</v>
      </c>
      <c r="L62" s="330">
        <v>58812</v>
      </c>
      <c r="M62" s="331">
        <v>-0.3</v>
      </c>
      <c r="N62" s="332">
        <v>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11.75</v>
      </c>
      <c r="G47" s="12">
        <v>11.75</v>
      </c>
      <c r="H47" s="12">
        <v>11.89</v>
      </c>
      <c r="I47" s="12">
        <v>12</v>
      </c>
      <c r="J47" s="13">
        <v>11.85</v>
      </c>
    </row>
    <row r="48" spans="2:10" ht="57.75" customHeight="1" x14ac:dyDescent="0.15">
      <c r="B48" s="14"/>
      <c r="C48" s="1171" t="s">
        <v>4</v>
      </c>
      <c r="D48" s="1171"/>
      <c r="E48" s="1172"/>
      <c r="F48" s="15">
        <v>2.52</v>
      </c>
      <c r="G48" s="16">
        <v>2.0099999999999998</v>
      </c>
      <c r="H48" s="16">
        <v>2.93</v>
      </c>
      <c r="I48" s="16">
        <v>2.2400000000000002</v>
      </c>
      <c r="J48" s="17">
        <v>2.2200000000000002</v>
      </c>
    </row>
    <row r="49" spans="2:10" ht="57.75" customHeight="1" thickBot="1" x14ac:dyDescent="0.2">
      <c r="B49" s="18"/>
      <c r="C49" s="1173" t="s">
        <v>5</v>
      </c>
      <c r="D49" s="1173"/>
      <c r="E49" s="1174"/>
      <c r="F49" s="19">
        <v>7.08</v>
      </c>
      <c r="G49" s="20">
        <v>7.39</v>
      </c>
      <c r="H49" s="20">
        <v>9.15</v>
      </c>
      <c r="I49" s="20">
        <v>7.51</v>
      </c>
      <c r="J49" s="21">
        <v>7.62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2017-05-19T12:06:26Z</cp:lastPrinted>
  <dcterms:modified xsi:type="dcterms:W3CDTF">2017-05-19T12:06:34Z</dcterms:modified>
</cp:coreProperties>
</file>