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V102" i="11" l="1"/>
  <c r="DQ102" i="11"/>
  <c r="DL102" i="11"/>
  <c r="DG102" i="11"/>
  <c r="DB102" i="11"/>
  <c r="CW102" i="11"/>
  <c r="CR102" i="11"/>
  <c r="AP23" i="11" l="1"/>
  <c r="AF23" i="11"/>
  <c r="AA23" i="11"/>
  <c r="V23" i="11"/>
  <c r="Q23" i="11"/>
  <c r="AP88" i="11"/>
  <c r="AF88" i="11"/>
  <c r="AU63" i="11"/>
  <c r="AP63" i="11"/>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35"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CO34" i="9" l="1"/>
  <c r="CO35" i="9" s="1"/>
</calcChain>
</file>

<file path=xl/sharedStrings.xml><?xml version="1.0" encoding="utf-8"?>
<sst xmlns="http://schemas.openxmlformats.org/spreadsheetml/2006/main" count="1024" uniqueCount="541">
  <si>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</si>
  <si>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</si>
  <si>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</si>
  <si>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</si>
  <si>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</si>
  <si>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</si>
  <si>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</si>
  <si>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</si>
  <si>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</si>
  <si>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</si>
  <si>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</si>
  <si>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</si>
  <si>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</si>
  <si>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</si>
  <si>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</si>
  <si>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</si>
  <si>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</si>
  <si>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</si>
  <si>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</si>
  <si>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</si>
  <si>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</si>
  <si>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</si>
  <si>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</si>
  <si>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</si>
  <si>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</si>
  <si>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</si>
  <si>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</si>
  <si>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</si>
  <si>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</si>
  <si>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</si>
  <si>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</si>
  <si>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</si>
  <si>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</si>
  <si>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</si>
  <si>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</si>
  <si>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</si>
  <si>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</si>
  <si>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</si>
  <si>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</si>
  <si>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</si>
  <si>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</si>
  <si>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</si>
  <si>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</si>
  <si>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</si>
  <si>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</si>
  <si>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</si>
  <si>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</si>
  <si>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</si>
  <si>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</si>
  <si>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</si>
  <si>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</si>
  <si>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</si>
  <si>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</si>
  <si>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</si>
  <si>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</si>
  <si>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</si>
  <si>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</si>
  <si>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</si>
  <si>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</si>
  <si>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</si>
  <si>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</si>
  <si>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</si>
  <si>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</si>
  <si>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</si>
  <si>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</si>
  <si>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</si>
  <si>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</si>
  <si>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</si>
  <si>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</si>
  <si>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</si>
  <si>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</si>
  <si>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</si>
  <si>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</si>
  <si>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</si>
  <si>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</si>
  <si>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</si>
  <si>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</si>
  <si>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</si>
  <si>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</si>
  <si>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</si>
  <si>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海士町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</si>
  <si>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</si>
  <si>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</si>
  <si>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</si>
  <si>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</si>
  <si>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</si>
  <si>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</si>
  <si>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</si>
  <si>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</si>
  <si>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</si>
  <si>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</si>
  <si>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</si>
  <si>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</si>
  <si>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</si>
  <si>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</si>
  <si>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</si>
  <si>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</si>
  <si>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</si>
  <si>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</si>
  <si>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</si>
  <si>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</si>
  <si>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</si>
  <si>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</si>
  <si>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</si>
  <si>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</si>
  <si>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</si>
  <si>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</si>
  <si>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</si>
  <si>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</si>
  <si>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</si>
  <si>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</si>
  <si>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</si>
  <si>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</si>
  <si>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</si>
  <si>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</si>
  <si>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</si>
  <si>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</si>
  <si>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</si>
  <si>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</si>
  <si>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</si>
  <si>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</si>
  <si>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</si>
  <si>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</si>
  <si>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</si>
  <si>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</si>
  <si>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</si>
  <si>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</si>
  <si>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</si>
  <si>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</si>
  <si>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</si>
  <si>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</si>
  <si>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</si>
  <si>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</si>
  <si>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</si>
  <si>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</si>
  <si>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</si>
  <si>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</si>
  <si>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</si>
  <si>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</si>
  <si>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</si>
  <si>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</si>
  <si>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</si>
  <si>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</si>
  <si>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</si>
  <si>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</si>
  <si>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</si>
  <si>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</si>
  <si>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</si>
  <si>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</si>
  <si>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</si>
  <si>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</si>
  <si>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</si>
  <si>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</si>
  <si>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</si>
  <si>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</si>
  <si>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</si>
  <si>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</si>
  <si>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</si>
  <si>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</si>
  <si>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</si>
  <si>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</si>
  <si>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</si>
  <si>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</si>
  <si>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</si>
  <si>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</si>
  <si>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</si>
  <si>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</si>
  <si>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</si>
  <si>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</si>
  <si>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</si>
  <si>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</si>
  <si>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</si>
  <si>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</si>
  <si>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</si>
  <si>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</si>
  <si>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</si>
  <si>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</si>
  <si>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</si>
  <si>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</si>
  <si>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</si>
  <si>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</si>
  <si>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</si>
  <si>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</si>
  <si>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</si>
  <si>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</si>
  <si>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</si>
  <si>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</si>
  <si>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</si>
  <si>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</si>
  <si>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</si>
  <si>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</si>
  <si>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</si>
  <si>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</si>
  <si>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島根県海士町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</si>
  <si>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</si>
  <si>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</si>
  <si>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</si>
  <si>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</si>
  <si>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</si>
  <si>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</si>
  <si>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</si>
  <si>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</si>
  <si>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</si>
  <si>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</si>
  <si>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</si>
  <si>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</si>
  <si>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</si>
  <si>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</si>
  <si>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</si>
  <si>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</si>
  <si>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</si>
  <si>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</si>
  <si>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</si>
  <si>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</si>
  <si>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</si>
  <si>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</si>
  <si>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</si>
  <si>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</si>
  <si>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</si>
  <si>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</si>
  <si>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</si>
  <si>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</si>
  <si>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</si>
  <si>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</si>
  <si>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</si>
  <si>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</si>
  <si>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</si>
  <si>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</si>
  <si>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</si>
  <si>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</si>
  <si>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</si>
  <si>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</si>
  <si>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</si>
  <si>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</si>
  <si>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</si>
  <si>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</si>
  <si>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</si>
  <si>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</si>
  <si>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</si>
  <si>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</si>
  <si>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</si>
  <si>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</si>
  <si>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</si>
  <si>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</si>
  <si>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</si>
  <si>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</si>
  <si>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</si>
  <si>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</si>
  <si>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</si>
  <si>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</si>
  <si>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</si>
  <si>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</si>
  <si>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</si>
  <si>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</si>
  <si>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</si>
  <si>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</si>
  <si>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</si>
  <si>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</si>
  <si>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</si>
  <si>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</si>
  <si>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</si>
  <si>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</si>
  <si>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</si>
  <si>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</si>
  <si>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</si>
  <si>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</si>
  <si>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</si>
  <si>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</si>
  <si>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</si>
  <si>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</si>
  <si>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</si>
  <si>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</si>
  <si>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</si>
  <si>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</si>
  <si>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</si>
  <si>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</si>
  <si>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</si>
  <si>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</si>
  <si>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</si>
  <si>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</si>
  <si>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</si>
  <si>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</si>
  <si>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</si>
  <si>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</si>
  <si>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</si>
  <si>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</si>
  <si>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</si>
  <si>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</si>
  <si>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</si>
  <si>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</si>
  <si>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</si>
  <si>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</si>
  <si>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</si>
  <si>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</si>
  <si>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</si>
  <si>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</si>
  <si>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</si>
  <si>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</si>
  <si>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</si>
  <si>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</si>
  <si>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</si>
  <si>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</si>
  <si>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</si>
  <si>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</si>
  <si>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</si>
  <si>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</si>
  <si>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</si>
  <si>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</si>
  <si>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</si>
  <si>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</si>
  <si>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</si>
  <si>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</si>
  <si>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</si>
  <si>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</si>
  <si>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</si>
  <si>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</si>
  <si>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</si>
  <si>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</si>
  <si>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</si>
  <si>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</si>
  <si>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</si>
  <si>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</si>
  <si>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</si>
  <si>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</si>
  <si>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</si>
  <si>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</si>
  <si>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</si>
  <si>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</si>
  <si>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</si>
  <si>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</si>
  <si>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</si>
  <si>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</si>
  <si>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</si>
  <si>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</si>
  <si>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</si>
  <si>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</si>
  <si>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</si>
  <si>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</si>
  <si>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</si>
  <si>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</si>
  <si>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</si>
  <si>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</si>
  <si>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島根県海士町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</si>
  <si>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</si>
  <si>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</si>
  <si>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</si>
  <si>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</si>
  <si>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</si>
  <si>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</si>
  <si>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</si>
  <si>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</si>
  <si>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</si>
  <si>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</si>
  <si>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</si>
  <si>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</si>
  <si>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</si>
  <si>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</si>
  <si>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</si>
  <si>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</si>
  <si>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</si>
  <si>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</si>
  <si>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</si>
  <si>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</si>
  <si>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</si>
  <si>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</si>
  <si>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</si>
  <si>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</si>
  <si>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</si>
  <si>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</si>
  <si>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</si>
  <si>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</si>
  <si>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</si>
  <si>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</si>
  <si>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</si>
  <si>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</si>
  <si>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</si>
  <si>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</si>
  <si>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</si>
  <si>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</si>
  <si>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国民健康保険歯科診療施設勘定特別会計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</si>
  <si>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</si>
  <si>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</si>
  <si>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</si>
  <si>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</si>
  <si>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</si>
  <si>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</si>
  <si>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</si>
  <si>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</si>
  <si>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</si>
  <si>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</si>
  <si>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</si>
  <si>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</si>
  <si>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</si>
  <si>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</si>
  <si>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</si>
  <si>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</si>
  <si>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</si>
  <si>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</si>
  <si>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</si>
  <si>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</si>
  <si>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</si>
  <si>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</si>
  <si>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</si>
  <si>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</si>
  <si>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</si>
  <si>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</si>
  <si>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</si>
  <si>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</si>
  <si>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</si>
  <si>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</si>
  <si>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</si>
  <si>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</si>
  <si>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</si>
  <si>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</si>
  <si>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</si>
  <si>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</si>
  <si>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</si>
  <si>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</si>
  <si>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</si>
  <si>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</si>
  <si>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</si>
  <si>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</si>
  <si>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</si>
  <si>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</si>
  <si>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</si>
  <si>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</si>
  <si>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</si>
  <si>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</si>
  <si>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</si>
  <si>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</si>
  <si>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</si>
  <si>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</si>
  <si>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</si>
  <si>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</si>
  <si>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</si>
  <si>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</si>
  <si>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</si>
  <si>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</si>
  <si>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</si>
  <si>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</si>
  <si>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</si>
  <si>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</si>
  <si>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</si>
  <si>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</si>
  <si>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</si>
  <si>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</si>
  <si>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</si>
  <si>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</si>
  <si>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</si>
  <si>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</si>
  <si>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</si>
  <si>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</si>
  <si>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</si>
  <si>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</si>
  <si>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</si>
  <si>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</si>
  <si>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</si>
  <si>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</si>
  <si>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</si>
  <si>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</si>
  <si>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</si>
  <si>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</si>
  <si>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</si>
  <si>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</si>
  <si>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</si>
  <si>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</si>
  <si>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</si>
  <si>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</si>
  <si>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</si>
  <si>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</si>
  <si>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</si>
  <si>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</si>
  <si>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</si>
  <si>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</si>
  <si>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</si>
  <si>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</si>
  <si>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</si>
  <si>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</si>
  <si>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</si>
  <si>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</si>
  <si>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</si>
  <si>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</si>
  <si>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</si>
  <si>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</si>
  <si>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</si>
  <si>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</si>
  <si>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</si>
  <si>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</si>
  <si>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</si>
  <si>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</si>
  <si>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</si>
  <si>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</si>
  <si>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</si>
  <si>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</si>
  <si>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</si>
  <si>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</si>
  <si>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</si>
  <si>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</si>
  <si>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</si>
  <si>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</si>
  <si>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</si>
  <si>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</si>
  <si>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</si>
  <si>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</si>
  <si>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</si>
  <si>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</si>
  <si>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</si>
  <si>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</si>
  <si>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</si>
  <si>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</si>
  <si>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</si>
  <si>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</si>
  <si>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</si>
  <si>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</si>
  <si>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</si>
  <si>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</si>
  <si>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2.40</t>
  </si>
  <si>
    <t>一般会計</t>
  </si>
  <si>
    <t>国民健康保険事業勘定特別会計</t>
  </si>
  <si>
    <t>下水道特別会計</t>
  </si>
  <si>
    <t>後期高齢者医療特別会計</t>
  </si>
  <si>
    <t>国民健康保険診療施設勘定特別会計</t>
  </si>
  <si>
    <t>簡易水道特別会計</t>
  </si>
  <si>
    <t>国民健康保険歯科診療施設勘定特別会計</t>
  </si>
  <si>
    <t>その他会計（赤字）</t>
  </si>
  <si>
    <t>その他会計（黒字）</t>
  </si>
  <si>
    <t>（株）ふるさと海士</t>
    <rPh sb="0" eb="3">
      <t>カブ</t>
    </rPh>
    <rPh sb="7" eb="9">
      <t>アマ</t>
    </rPh>
    <phoneticPr fontId="24"/>
  </si>
  <si>
    <t>（株）海士</t>
    <rPh sb="0" eb="3">
      <t>カブ</t>
    </rPh>
    <rPh sb="3" eb="5">
      <t>アマ</t>
    </rPh>
    <phoneticPr fontId="24"/>
  </si>
  <si>
    <t>-</t>
    <phoneticPr fontId="2"/>
  </si>
  <si>
    <t>隠岐広域連合（普通会計）</t>
  </si>
  <si>
    <t>隠岐広域連合（島前病院事業）</t>
  </si>
  <si>
    <t>隠岐広域連合（隠岐病院事業）</t>
  </si>
  <si>
    <t>隠岐広域連合（介護保険事業）</t>
  </si>
  <si>
    <t>島前町村組合</t>
  </si>
  <si>
    <t>島根県市町村総合事務組合</t>
  </si>
  <si>
    <t>島根県後期高齢者医療広域連合（普通会計）</t>
  </si>
  <si>
    <t>島根県後期高齢者医療広域連合（後期高齢者医療）</t>
  </si>
  <si>
    <t>-</t>
    <phoneticPr fontId="2"/>
  </si>
  <si>
    <t>法適用企業</t>
    <rPh sb="0" eb="1">
      <t>ホウ</t>
    </rPh>
    <rPh sb="1" eb="3">
      <t>テキヨウ</t>
    </rPh>
    <rPh sb="3" eb="5">
      <t>キギョウ</t>
    </rPh>
    <phoneticPr fontId="5"/>
  </si>
  <si>
    <t>法適用企業</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</si>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</sst>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 fillId="0" borderId="0" xfId="31" applyProtection="1">
      <alignment vertical="center"/>
      <protection locked="0"/>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842025</c:v>
                </c:pt>
                <c:pt idx="1">
                  <c:v>332111</c:v>
                </c:pt>
                <c:pt idx="2">
                  <c:v>372208</c:v>
                </c:pt>
                <c:pt idx="3">
                  <c:v>580018</c:v>
                </c:pt>
                <c:pt idx="4">
                  <c:v>1092039</c:v>
                </c:pt>
              </c:numCache>
            </c:numRef>
          </c:val>
          <c:smooth val="0"/>
        </c:ser>
        <c:dLbls>
          <c:showLegendKey val="0"/>
          <c:showVal val="0"/>
          <c:showCatName val="0"/>
          <c:showSerName val="0"/>
          <c:showPercent val="0"/>
          <c:showBubbleSize val="0"/>
        </c:dLbls>
        <c:marker val="1"/>
        <c:smooth val="0"/>
        <c:axId val="193486208"/>
        <c:axId val="193496576"/>
      </c:lineChart>
      <c:catAx>
        <c:axId val="193486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496576"/>
        <c:crosses val="autoZero"/>
        <c:auto val="1"/>
        <c:lblAlgn val="ctr"/>
        <c:lblOffset val="100"/>
        <c:tickLblSkip val="1"/>
        <c:tickMarkSkip val="1"/>
        <c:noMultiLvlLbl val="0"/>
      </c:catAx>
      <c:valAx>
        <c:axId val="193496576"/>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486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3.86</c:v>
                </c:pt>
                <c:pt idx="1">
                  <c:v>3.24</c:v>
                </c:pt>
                <c:pt idx="2">
                  <c:v>4.34</c:v>
                </c:pt>
                <c:pt idx="3">
                  <c:v>1.9</c:v>
                </c:pt>
                <c:pt idx="4">
                  <c:v>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9.01</c:v>
                </c:pt>
                <c:pt idx="1">
                  <c:v>12.49</c:v>
                </c:pt>
                <c:pt idx="2">
                  <c:v>13.23</c:v>
                </c:pt>
                <c:pt idx="3">
                  <c:v>13.11</c:v>
                </c:pt>
                <c:pt idx="4">
                  <c:v>13.28</c:v>
                </c:pt>
              </c:numCache>
            </c:numRef>
          </c:val>
        </c:ser>
        <c:dLbls>
          <c:showLegendKey val="0"/>
          <c:showVal val="0"/>
          <c:showCatName val="0"/>
          <c:showSerName val="0"/>
          <c:showPercent val="0"/>
          <c:showBubbleSize val="0"/>
        </c:dLbls>
        <c:gapWidth val="250"/>
        <c:overlap val="100"/>
        <c:axId val="195856640"/>
        <c:axId val="195862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0.37</c:v>
                </c:pt>
                <c:pt idx="1">
                  <c:v>8.52</c:v>
                </c:pt>
                <c:pt idx="2">
                  <c:v>3.13</c:v>
                </c:pt>
                <c:pt idx="3">
                  <c:v>-2.4</c:v>
                </c:pt>
                <c:pt idx="4">
                  <c:v>8.59</c:v>
                </c:pt>
              </c:numCache>
            </c:numRef>
          </c:val>
          <c:smooth val="0"/>
        </c:ser>
        <c:dLbls>
          <c:showLegendKey val="0"/>
          <c:showVal val="0"/>
          <c:showCatName val="0"/>
          <c:showSerName val="0"/>
          <c:showPercent val="0"/>
          <c:showBubbleSize val="0"/>
        </c:dLbls>
        <c:marker val="1"/>
        <c:smooth val="0"/>
        <c:axId val="195856640"/>
        <c:axId val="195862912"/>
      </c:lineChart>
      <c:catAx>
        <c:axId val="19585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862912"/>
        <c:crosses val="autoZero"/>
        <c:auto val="1"/>
        <c:lblAlgn val="ctr"/>
        <c:lblOffset val="100"/>
        <c:tickLblSkip val="1"/>
        <c:tickMarkSkip val="1"/>
        <c:noMultiLvlLbl val="0"/>
      </c:catAx>
      <c:valAx>
        <c:axId val="19586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85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0.34</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国民健康保険歯科診療施設勘定特別会計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0.05</c:v>
                </c:pt>
                <c:pt idx="8">
                  <c:v>#N/A</c:v>
                </c:pt>
                <c:pt idx="9">
                  <c:v>0</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0.18</c:v>
                </c:pt>
                <c:pt idx="2">
                  <c:v>#N/A</c:v>
                </c:pt>
                <c:pt idx="3">
                  <c:v>0.18</c:v>
                </c:pt>
                <c:pt idx="4">
                  <c:v>#N/A</c:v>
                </c:pt>
                <c:pt idx="5">
                  <c:v>0.01</c:v>
                </c:pt>
                <c:pt idx="6">
                  <c:v>#N/A</c:v>
                </c:pt>
                <c:pt idx="7">
                  <c:v>0.01</c:v>
                </c:pt>
                <c:pt idx="8">
                  <c:v>#N/A</c:v>
                </c:pt>
                <c:pt idx="9">
                  <c:v>0</c:v>
                </c:pt>
              </c:numCache>
            </c:numRef>
          </c:val>
        </c:ser>
        <c:ser>
          <c:idx val="5"/>
          <c:order val="5"/>
          <c:tx>
            <c:strRef>
              <c:f>データシート!$A$32</c:f>
              <c:strCache>
                <c:ptCount val="1"/>
                <c:pt idx="0">
                  <c:v>国民健康保険診療施設勘定特別会計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0.18</c:v>
                </c:pt>
                <c:pt idx="2">
                  <c:v>#N/A</c:v>
                </c:pt>
                <c:pt idx="3">
                  <c:v>0</c:v>
                </c:pt>
                <c:pt idx="4">
                  <c:v>#N/A</c:v>
                </c:pt>
                <c:pt idx="5">
                  <c:v>0.02</c:v>
                </c:pt>
                <c:pt idx="6">
                  <c:v>#N/A</c:v>
                </c:pt>
                <c:pt idx="7">
                  <c:v>0.04</c:v>
                </c:pt>
                <c:pt idx="8">
                  <c:v>#N/A</c:v>
                </c:pt>
                <c:pt idx="9">
                  <c:v>0.02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0.04</c:v>
                </c:pt>
                <c:pt idx="6">
                  <c:v>#N/A</c:v>
                </c:pt>
                <c:pt idx="7">
                  <c:v>0.02</c:v>
                </c:pt>
                <c:pt idx="8">
                  <c:v>#N/A</c:v>
                </c:pt>
                <c:pt idx="9">
                  <c:v>0.02</c:v>
                </c:pt>
              </c:numCache>
            </c:numRef>
          </c:val>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0.02</c:v>
                </c:pt>
                <c:pt idx="8">
                  <c:v>#N/A</c:v>
                </c:pt>
                <c:pt idx="9">
                  <c:v>0.04</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0.18</c:v>
                </c:pt>
                <c:pt idx="2">
                  <c:v>#N/A</c:v>
                </c:pt>
                <c:pt idx="3">
                  <c:v>0.37</c:v>
                </c:pt>
                <c:pt idx="4">
                  <c:v>#N/A</c:v>
                </c:pt>
                <c:pt idx="5">
                  <c:v>0.42</c:v>
                </c:pt>
                <c:pt idx="6">
                  <c:v>#N/A</c:v>
                </c:pt>
                <c:pt idx="7">
                  <c:v>0.02</c:v>
                </c:pt>
                <c:pt idx="8">
                  <c:v>#N/A</c:v>
                </c:pt>
                <c:pt idx="9">
                  <c:v>0.28000000000000003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3.85</c:v>
                </c:pt>
                <c:pt idx="2">
                  <c:v>#N/A</c:v>
                </c:pt>
                <c:pt idx="3">
                  <c:v>3.24</c:v>
                </c:pt>
                <c:pt idx="4">
                  <c:v>#N/A</c:v>
                </c:pt>
                <c:pt idx="5">
                  <c:v>4.33</c:v>
                </c:pt>
                <c:pt idx="6">
                  <c:v>#N/A</c:v>
                </c:pt>
                <c:pt idx="7">
                  <c:v>1.89</c:v>
                </c:pt>
                <c:pt idx="8">
                  <c:v>#N/A</c:v>
                </c:pt>
                <c:pt idx="9">
                  <c:v>1.8</c:v>
                </c:pt>
              </c:numCache>
            </c:numRef>
          </c:val>
        </c:ser>
        <c:dLbls>
          <c:showLegendKey val="0"/>
          <c:showVal val="0"/>
          <c:showCatName val="0"/>
          <c:showSerName val="0"/>
          <c:showPercent val="0"/>
          <c:showBubbleSize val="0"/>
        </c:dLbls>
        <c:gapWidth val="150"/>
        <c:overlap val="100"/>
        <c:axId val="189997824"/>
        <c:axId val="189999360"/>
      </c:barChart>
      <c:catAx>
        <c:axId val="18999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999360"/>
        <c:crosses val="autoZero"/>
        <c:auto val="1"/>
        <c:lblAlgn val="ctr"/>
        <c:lblOffset val="100"/>
        <c:tickLblSkip val="1"/>
        <c:tickMarkSkip val="1"/>
        <c:noMultiLvlLbl val="0"/>
      </c:catAx>
      <c:valAx>
        <c:axId val="18999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997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977</c:v>
                </c:pt>
                <c:pt idx="5">
                  <c:v>945</c:v>
                </c:pt>
                <c:pt idx="8">
                  <c:v>930</c:v>
                </c:pt>
                <c:pt idx="11">
                  <c:v>948</c:v>
                </c:pt>
                <c:pt idx="14">
                  <c:v>938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1</c:v>
                </c:pt>
                <c:pt idx="6">
                  <c:v>1</c:v>
                </c:pt>
                <c:pt idx="9">
                  <c:v>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286</c:v>
                </c:pt>
                <c:pt idx="3">
                  <c:v>156</c:v>
                </c:pt>
                <c:pt idx="6">
                  <c:v>151</c:v>
                </c:pt>
                <c:pt idx="9">
                  <c:v>175</c:v>
                </c:pt>
                <c:pt idx="12">
                  <c:v>156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1049</c:v>
                </c:pt>
                <c:pt idx="3">
                  <c:v>1017</c:v>
                </c:pt>
                <c:pt idx="6">
                  <c:v>967</c:v>
                </c:pt>
                <c:pt idx="9">
                  <c:v>966</c:v>
                </c:pt>
                <c:pt idx="12">
                  <c:v>931</c:v>
                </c:pt>
              </c:numCache>
            </c:numRef>
          </c:val>
        </c:ser>
        <c:dLbls>
          <c:showLegendKey val="0"/>
          <c:showVal val="0"/>
          <c:showCatName val="0"/>
          <c:showSerName val="0"/>
          <c:showPercent val="0"/>
          <c:showBubbleSize val="0"/>
        </c:dLbls>
        <c:gapWidth val="100"/>
        <c:overlap val="100"/>
        <c:axId val="196608000"/>
        <c:axId val="196609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359</c:v>
                </c:pt>
                <c:pt idx="2">
                  <c:v>#N/A</c:v>
                </c:pt>
                <c:pt idx="3">
                  <c:v>#N/A</c:v>
                </c:pt>
                <c:pt idx="4">
                  <c:v>229</c:v>
                </c:pt>
                <c:pt idx="5">
                  <c:v>#N/A</c:v>
                </c:pt>
                <c:pt idx="6">
                  <c:v>#N/A</c:v>
                </c:pt>
                <c:pt idx="7">
                  <c:v>189</c:v>
                </c:pt>
                <c:pt idx="8">
                  <c:v>#N/A</c:v>
                </c:pt>
                <c:pt idx="9">
                  <c:v>#N/A</c:v>
                </c:pt>
                <c:pt idx="10">
                  <c:v>194</c:v>
                </c:pt>
                <c:pt idx="11">
                  <c:v>#N/A</c:v>
                </c:pt>
                <c:pt idx="12">
                  <c:v>#N/A</c:v>
                </c:pt>
                <c:pt idx="13">
                  <c:v>151</c:v>
                </c:pt>
                <c:pt idx="14">
                  <c:v>#N/A</c:v>
                </c:pt>
              </c:numCache>
            </c:numRef>
          </c:val>
          <c:smooth val="0"/>
        </c:ser>
        <c:dLbls>
          <c:showLegendKey val="0"/>
          <c:showVal val="0"/>
          <c:showCatName val="0"/>
          <c:showSerName val="0"/>
          <c:showPercent val="0"/>
          <c:showBubbleSize val="0"/>
        </c:dLbls>
        <c:marker val="1"/>
        <c:smooth val="0"/>
        <c:axId val="196608000"/>
        <c:axId val="196609920"/>
      </c:lineChart>
      <c:catAx>
        <c:axId val="19660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609920"/>
        <c:crosses val="autoZero"/>
        <c:auto val="1"/>
        <c:lblAlgn val="ctr"/>
        <c:lblOffset val="100"/>
        <c:tickLblSkip val="1"/>
        <c:tickMarkSkip val="1"/>
        <c:noMultiLvlLbl val="0"/>
      </c:catAx>
      <c:valAx>
        <c:axId val="19660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60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7526</c:v>
                </c:pt>
                <c:pt idx="5">
                  <c:v>7304</c:v>
                </c:pt>
                <c:pt idx="8">
                  <c:v>7633</c:v>
                </c:pt>
                <c:pt idx="11">
                  <c:v>7731</c:v>
                </c:pt>
                <c:pt idx="14">
                  <c:v>8465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215</c:v>
                </c:pt>
                <c:pt idx="5">
                  <c:v>212</c:v>
                </c:pt>
                <c:pt idx="8">
                  <c:v>160</c:v>
                </c:pt>
                <c:pt idx="11">
                  <c:v>195</c:v>
                </c:pt>
                <c:pt idx="14">
                  <c:v>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930</c:v>
                </c:pt>
                <c:pt idx="5">
                  <c:v>874</c:v>
                </c:pt>
                <c:pt idx="8">
                  <c:v>902</c:v>
                </c:pt>
                <c:pt idx="11">
                  <c:v>1020</c:v>
                </c:pt>
                <c:pt idx="14">
                  <c:v>877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536</c:v>
                </c:pt>
                <c:pt idx="3">
                  <c:v>510</c:v>
                </c:pt>
                <c:pt idx="6">
                  <c:v>558</c:v>
                </c:pt>
                <c:pt idx="9">
                  <c:v>577</c:v>
                </c:pt>
                <c:pt idx="12">
                  <c:v>591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42</c:v>
                </c:pt>
                <c:pt idx="3">
                  <c:v>43</c:v>
                </c:pt>
                <c:pt idx="6">
                  <c:v>52</c:v>
                </c:pt>
                <c:pt idx="9">
                  <c:v>66</c:v>
                </c:pt>
                <c:pt idx="12">
                  <c:v>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3247</c:v>
                </c:pt>
                <c:pt idx="3">
                  <c:v>3245</c:v>
                </c:pt>
                <c:pt idx="6">
                  <c:v>3086</c:v>
                </c:pt>
                <c:pt idx="9">
                  <c:v>2977</c:v>
                </c:pt>
                <c:pt idx="12">
                  <c:v>2986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7295</c:v>
                </c:pt>
                <c:pt idx="3">
                  <c:v>6914</c:v>
                </c:pt>
                <c:pt idx="6">
                  <c:v>6871</c:v>
                </c:pt>
                <c:pt idx="9">
                  <c:v>7106</c:v>
                </c:pt>
                <c:pt idx="12">
                  <c:v>8216</c:v>
                </c:pt>
              </c:numCache>
            </c:numRef>
          </c:val>
        </c:ser>
        <c:dLbls>
          <c:showLegendKey val="0"/>
          <c:showVal val="0"/>
          <c:showCatName val="0"/>
          <c:showSerName val="0"/>
          <c:showPercent val="0"/>
          <c:showBubbleSize val="0"/>
        </c:dLbls>
        <c:gapWidth val="100"/>
        <c:overlap val="100"/>
        <c:axId val="196712320"/>
        <c:axId val="19672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2450</c:v>
                </c:pt>
                <c:pt idx="2">
                  <c:v>#N/A</c:v>
                </c:pt>
                <c:pt idx="3">
                  <c:v>#N/A</c:v>
                </c:pt>
                <c:pt idx="4">
                  <c:v>2322</c:v>
                </c:pt>
                <c:pt idx="5">
                  <c:v>#N/A</c:v>
                </c:pt>
                <c:pt idx="6">
                  <c:v>#N/A</c:v>
                </c:pt>
                <c:pt idx="7">
                  <c:v>1871</c:v>
                </c:pt>
                <c:pt idx="8">
                  <c:v>#N/A</c:v>
                </c:pt>
                <c:pt idx="9">
                  <c:v>#N/A</c:v>
                </c:pt>
                <c:pt idx="10">
                  <c:v>1780</c:v>
                </c:pt>
                <c:pt idx="11">
                  <c:v>#N/A</c:v>
                </c:pt>
                <c:pt idx="12">
                  <c:v>#N/A</c:v>
                </c:pt>
                <c:pt idx="13">
                  <c:v>2456</c:v>
                </c:pt>
                <c:pt idx="14">
                  <c:v>#N/A</c:v>
                </c:pt>
              </c:numCache>
            </c:numRef>
          </c:val>
          <c:smooth val="0"/>
        </c:ser>
        <c:dLbls>
          <c:showLegendKey val="0"/>
          <c:showVal val="0"/>
          <c:showCatName val="0"/>
          <c:showSerName val="0"/>
          <c:showPercent val="0"/>
          <c:showBubbleSize val="0"/>
        </c:dLbls>
        <c:marker val="1"/>
        <c:smooth val="0"/>
        <c:axId val="196712320"/>
        <c:axId val="196722688"/>
      </c:lineChart>
      <c:catAx>
        <c:axId val="19671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722688"/>
        <c:crosses val="autoZero"/>
        <c:auto val="1"/>
        <c:lblAlgn val="ctr"/>
        <c:lblOffset val="100"/>
        <c:tickLblSkip val="1"/>
        <c:tickMarkSkip val="1"/>
        <c:noMultiLvlLbl val="0"/>
      </c:catAx>
      <c:valAx>
        <c:axId val="19672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71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2,357
2,349
33.43
6,240,594
6,199,758
39,740
2,204,349
8,215,858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181.9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離島という地理的条件による人口減少や少子高齢化等により、町の財政基盤が弱く、類似団体平均をかなり下回っている。これまで行ってきた産業振興、交流、定住施策を行いながら、平成</a:t>
          </a:r>
          <a:r>
            <a:rPr kumimoji="1" lang="en-US" altLang="ja-JP" sz="1100">
              <a:solidFill>
                <a:schemeClr val="dk1"/>
              </a:solidFill>
              <a:latin typeface="+mn-lt"/>
              <a:ea typeface="+mn-ea"/>
              <a:cs typeface="+mn-cs"/>
            </a:rPr>
            <a:t>20</a:t>
          </a:r>
          <a:r>
            <a:rPr kumimoji="1" lang="ja-JP" altLang="ja-JP" sz="1100">
              <a:solidFill>
                <a:schemeClr val="dk1"/>
              </a:solidFill>
              <a:latin typeface="+mn-lt"/>
              <a:ea typeface="+mn-ea"/>
              <a:cs typeface="+mn-cs"/>
            </a:rPr>
            <a:t>年度より民間委員と一緒に作成した「第</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次集中改革プラン」に基づき、民間委託等の推進、ラスパイレス指数が示すとおり人件費の削減、物件費や町単補助金の大幅な縮減と町道等の維持補修を職員で対応する等徹底的な行財政改革を進め、行政の効率化に努めることにより、財政の健全化を図</a:t>
          </a:r>
          <a:r>
            <a:rPr kumimoji="1" lang="ja-JP" altLang="en-US" sz="1100">
              <a:solidFill>
                <a:schemeClr val="dk1"/>
              </a:solidFill>
              <a:latin typeface="+mn-lt"/>
              <a:ea typeface="+mn-ea"/>
              <a:cs typeface="+mn-cs"/>
            </a:rPr>
            <a:t>り継続する</a:t>
          </a:r>
          <a:r>
            <a:rPr kumimoji="1" lang="ja-JP" altLang="ja-JP" sz="110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161607</xdr:rowOff>
    </xdr:from>
    <xdr:to>
      <xdr:col>7</xdr:col>
      <xdr:colOff>152400</xdr:colOff>
      <xdr:row>43</xdr:row>
      <xdr:rowOff>161607</xdr:rowOff>
    </xdr:to>
    <xdr:cxnSp macro="">
      <xdr:nvCxnSpPr>
        <xdr:cNvPr id="62" name="直線コネクタ 61"/>
        <xdr:cNvCxnSpPr/>
      </xdr:nvCxnSpPr>
      <xdr:spPr>
        <a:xfrm>
          <a:off x="4114800" y="753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161607</xdr:rowOff>
    </xdr:from>
    <xdr:to>
      <xdr:col>6</xdr:col>
      <xdr:colOff>0</xdr:colOff>
      <xdr:row>43</xdr:row>
      <xdr:rowOff>161607</xdr:rowOff>
    </xdr:to>
    <xdr:cxnSp macro="">
      <xdr:nvCxnSpPr>
        <xdr:cNvPr id="65" name="直線コネクタ 64"/>
        <xdr:cNvCxnSpPr/>
      </xdr:nvCxnSpPr>
      <xdr:spPr>
        <a:xfrm>
          <a:off x="3225800" y="75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161607</xdr:rowOff>
    </xdr:from>
    <xdr:to>
      <xdr:col>4</xdr:col>
      <xdr:colOff>482600</xdr:colOff>
      <xdr:row>43</xdr:row>
      <xdr:rowOff>161607</xdr:rowOff>
    </xdr:to>
    <xdr:cxnSp macro="">
      <xdr:nvCxnSpPr>
        <xdr:cNvPr id="68" name="直線コネクタ 67"/>
        <xdr:cNvCxnSpPr/>
      </xdr:nvCxnSpPr>
      <xdr:spPr>
        <a:xfrm>
          <a:off x="2336800" y="75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161607</xdr:rowOff>
    </xdr:from>
    <xdr:to>
      <xdr:col>3</xdr:col>
      <xdr:colOff>279400</xdr:colOff>
      <xdr:row>43</xdr:row>
      <xdr:rowOff>161607</xdr:rowOff>
    </xdr:to>
    <xdr:cxnSp macro="">
      <xdr:nvCxnSpPr>
        <xdr:cNvPr id="71" name="直線コネクタ 70"/>
        <xdr:cNvCxnSpPr/>
      </xdr:nvCxnSpPr>
      <xdr:spPr>
        <a:xfrm>
          <a:off x="1447800" y="75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110807</xdr:rowOff>
    </xdr:from>
    <xdr:to>
      <xdr:col>7</xdr:col>
      <xdr:colOff>203200</xdr:colOff>
      <xdr:row>44</xdr:row>
      <xdr:rowOff>40957</xdr:rowOff>
    </xdr:to>
    <xdr:sp macro="" textlink="">
      <xdr:nvSpPr>
        <xdr:cNvPr id="81" name="円/楕円 80"/>
        <xdr:cNvSpPr/>
      </xdr:nvSpPr>
      <xdr:spPr>
        <a:xfrm>
          <a:off x="49022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6684</xdr:rowOff>
    </xdr:from>
    <xdr:ext cx="762000" cy="259045"/>
    <xdr:sp macro="" textlink="">
      <xdr:nvSpPr>
        <xdr:cNvPr id="82" name="財政力該当値テキスト"/>
        <xdr:cNvSpPr txBox="1"/>
      </xdr:nvSpPr>
      <xdr:spPr>
        <a:xfrm>
          <a:off x="5041900" y="73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110807</xdr:rowOff>
    </xdr:from>
    <xdr:to>
      <xdr:col>6</xdr:col>
      <xdr:colOff>50800</xdr:colOff>
      <xdr:row>44</xdr:row>
      <xdr:rowOff>40957</xdr:rowOff>
    </xdr:to>
    <xdr:sp macro="" textlink="">
      <xdr:nvSpPr>
        <xdr:cNvPr id="83" name="円/楕円 82"/>
        <xdr:cNvSpPr/>
      </xdr:nvSpPr>
      <xdr:spPr>
        <a:xfrm>
          <a:off x="4064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25734</xdr:rowOff>
    </xdr:from>
    <xdr:ext cx="736600" cy="259045"/>
    <xdr:sp macro="" textlink="">
      <xdr:nvSpPr>
        <xdr:cNvPr id="84" name="テキスト ボックス 83"/>
        <xdr:cNvSpPr txBox="1"/>
      </xdr:nvSpPr>
      <xdr:spPr>
        <a:xfrm>
          <a:off x="3733800" y="75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110807</xdr:rowOff>
    </xdr:from>
    <xdr:to>
      <xdr:col>4</xdr:col>
      <xdr:colOff>533400</xdr:colOff>
      <xdr:row>44</xdr:row>
      <xdr:rowOff>40957</xdr:rowOff>
    </xdr:to>
    <xdr:sp macro="" textlink="">
      <xdr:nvSpPr>
        <xdr:cNvPr id="85" name="円/楕円 84"/>
        <xdr:cNvSpPr/>
      </xdr:nvSpPr>
      <xdr:spPr>
        <a:xfrm>
          <a:off x="3175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25734</xdr:rowOff>
    </xdr:from>
    <xdr:ext cx="762000" cy="259045"/>
    <xdr:sp macro="" textlink="">
      <xdr:nvSpPr>
        <xdr:cNvPr id="86" name="テキスト ボックス 85"/>
        <xdr:cNvSpPr txBox="1"/>
      </xdr:nvSpPr>
      <xdr:spPr>
        <a:xfrm>
          <a:off x="2844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110807</xdr:rowOff>
    </xdr:from>
    <xdr:to>
      <xdr:col>3</xdr:col>
      <xdr:colOff>330200</xdr:colOff>
      <xdr:row>44</xdr:row>
      <xdr:rowOff>40957</xdr:rowOff>
    </xdr:to>
    <xdr:sp macro="" textlink="">
      <xdr:nvSpPr>
        <xdr:cNvPr id="87" name="円/楕円 86"/>
        <xdr:cNvSpPr/>
      </xdr:nvSpPr>
      <xdr:spPr>
        <a:xfrm>
          <a:off x="2286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25734</xdr:rowOff>
    </xdr:from>
    <xdr:ext cx="762000" cy="259045"/>
    <xdr:sp macro="" textlink="">
      <xdr:nvSpPr>
        <xdr:cNvPr id="88" name="テキスト ボックス 87"/>
        <xdr:cNvSpPr txBox="1"/>
      </xdr:nvSpPr>
      <xdr:spPr>
        <a:xfrm>
          <a:off x="1955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110807</xdr:rowOff>
    </xdr:from>
    <xdr:to>
      <xdr:col>2</xdr:col>
      <xdr:colOff>127000</xdr:colOff>
      <xdr:row>44</xdr:row>
      <xdr:rowOff>40957</xdr:rowOff>
    </xdr:to>
    <xdr:sp macro="" textlink="">
      <xdr:nvSpPr>
        <xdr:cNvPr id="89" name="円/楕円 88"/>
        <xdr:cNvSpPr/>
      </xdr:nvSpPr>
      <xdr:spPr>
        <a:xfrm>
          <a:off x="1397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25734</xdr:rowOff>
    </xdr:from>
    <xdr:ext cx="762000" cy="259045"/>
    <xdr:sp macro="" textlink="">
      <xdr:nvSpPr>
        <xdr:cNvPr id="90" name="テキスト ボックス 89"/>
        <xdr:cNvSpPr txBox="1"/>
      </xdr:nvSpPr>
      <xdr:spPr>
        <a:xfrm>
          <a:off x="1066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年度からの退職者不補充や平成</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年度から実施している職員の給与カット等による人件費の削減、維持補修費、補助費、物件費の縮減を図ってきたが、やや類似団体を上回っている。</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81597</xdr:rowOff>
    </xdr:from>
    <xdr:to>
      <xdr:col>7</xdr:col>
      <xdr:colOff>152400</xdr:colOff>
      <xdr:row>64</xdr:row>
      <xdr:rowOff>99695</xdr:rowOff>
    </xdr:to>
    <xdr:cxnSp macro="">
      <xdr:nvCxnSpPr>
        <xdr:cNvPr id="125" name="直線コネクタ 124"/>
        <xdr:cNvCxnSpPr/>
      </xdr:nvCxnSpPr>
      <xdr:spPr>
        <a:xfrm flipV="1">
          <a:off x="4114800" y="1105439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89641</xdr:rowOff>
    </xdr:from>
    <xdr:to>
      <xdr:col>6</xdr:col>
      <xdr:colOff>0</xdr:colOff>
      <xdr:row>64</xdr:row>
      <xdr:rowOff>99695</xdr:rowOff>
    </xdr:to>
    <xdr:cxnSp macro="">
      <xdr:nvCxnSpPr>
        <xdr:cNvPr id="128" name="直線コネクタ 127"/>
        <xdr:cNvCxnSpPr/>
      </xdr:nvCxnSpPr>
      <xdr:spPr>
        <a:xfrm>
          <a:off x="3225800" y="1106244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25294</xdr:rowOff>
    </xdr:from>
    <xdr:to>
      <xdr:col>4</xdr:col>
      <xdr:colOff>482600</xdr:colOff>
      <xdr:row>64</xdr:row>
      <xdr:rowOff>89641</xdr:rowOff>
    </xdr:to>
    <xdr:cxnSp macro="">
      <xdr:nvCxnSpPr>
        <xdr:cNvPr id="131" name="直線コネクタ 130"/>
        <xdr:cNvCxnSpPr/>
      </xdr:nvCxnSpPr>
      <xdr:spPr>
        <a:xfrm>
          <a:off x="2336800" y="10998094"/>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25294</xdr:rowOff>
    </xdr:from>
    <xdr:to>
      <xdr:col>3</xdr:col>
      <xdr:colOff>279400</xdr:colOff>
      <xdr:row>64</xdr:row>
      <xdr:rowOff>33338</xdr:rowOff>
    </xdr:to>
    <xdr:cxnSp macro="">
      <xdr:nvCxnSpPr>
        <xdr:cNvPr id="134" name="直線コネクタ 133"/>
        <xdr:cNvCxnSpPr/>
      </xdr:nvCxnSpPr>
      <xdr:spPr>
        <a:xfrm flipV="1">
          <a:off x="1447800" y="1099809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30797</xdr:rowOff>
    </xdr:from>
    <xdr:to>
      <xdr:col>7</xdr:col>
      <xdr:colOff>203200</xdr:colOff>
      <xdr:row>64</xdr:row>
      <xdr:rowOff>132397</xdr:rowOff>
    </xdr:to>
    <xdr:sp macro="" textlink="">
      <xdr:nvSpPr>
        <xdr:cNvPr id="144" name="円/楕円 143"/>
        <xdr:cNvSpPr/>
      </xdr:nvSpPr>
      <xdr:spPr>
        <a:xfrm>
          <a:off x="49022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2874</xdr:rowOff>
    </xdr:from>
    <xdr:ext cx="762000" cy="259045"/>
    <xdr:sp macro="" textlink="">
      <xdr:nvSpPr>
        <xdr:cNvPr id="145" name="財政構造の弾力性該当値テキスト"/>
        <xdr:cNvSpPr txBox="1"/>
      </xdr:nvSpPr>
      <xdr:spPr>
        <a:xfrm>
          <a:off x="5041900" y="1097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48895</xdr:rowOff>
    </xdr:from>
    <xdr:to>
      <xdr:col>6</xdr:col>
      <xdr:colOff>50800</xdr:colOff>
      <xdr:row>64</xdr:row>
      <xdr:rowOff>150495</xdr:rowOff>
    </xdr:to>
    <xdr:sp macro="" textlink="">
      <xdr:nvSpPr>
        <xdr:cNvPr id="146" name="円/楕円 145"/>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135272</xdr:rowOff>
    </xdr:from>
    <xdr:ext cx="736600" cy="259045"/>
    <xdr:sp macro="" textlink="">
      <xdr:nvSpPr>
        <xdr:cNvPr id="147" name="テキスト ボックス 146"/>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38841</xdr:rowOff>
    </xdr:from>
    <xdr:to>
      <xdr:col>4</xdr:col>
      <xdr:colOff>533400</xdr:colOff>
      <xdr:row>64</xdr:row>
      <xdr:rowOff>140441</xdr:rowOff>
    </xdr:to>
    <xdr:sp macro="" textlink="">
      <xdr:nvSpPr>
        <xdr:cNvPr id="148" name="円/楕円 147"/>
        <xdr:cNvSpPr/>
      </xdr:nvSpPr>
      <xdr:spPr>
        <a:xfrm>
          <a:off x="3175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125218</xdr:rowOff>
    </xdr:from>
    <xdr:ext cx="762000" cy="259045"/>
    <xdr:sp macro="" textlink="">
      <xdr:nvSpPr>
        <xdr:cNvPr id="149" name="テキスト ボックス 148"/>
        <xdr:cNvSpPr txBox="1"/>
      </xdr:nvSpPr>
      <xdr:spPr>
        <a:xfrm>
          <a:off x="2844800" y="110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145944</xdr:rowOff>
    </xdr:from>
    <xdr:to>
      <xdr:col>3</xdr:col>
      <xdr:colOff>330200</xdr:colOff>
      <xdr:row>64</xdr:row>
      <xdr:rowOff>76094</xdr:rowOff>
    </xdr:to>
    <xdr:sp macro="" textlink="">
      <xdr:nvSpPr>
        <xdr:cNvPr id="150" name="円/楕円 149"/>
        <xdr:cNvSpPr/>
      </xdr:nvSpPr>
      <xdr:spPr>
        <a:xfrm>
          <a:off x="2286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60871</xdr:rowOff>
    </xdr:from>
    <xdr:ext cx="762000" cy="259045"/>
    <xdr:sp macro="" textlink="">
      <xdr:nvSpPr>
        <xdr:cNvPr id="151" name="テキスト ボックス 150"/>
        <xdr:cNvSpPr txBox="1"/>
      </xdr:nvSpPr>
      <xdr:spPr>
        <a:xfrm>
          <a:off x="1955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52" name="円/楕円 151"/>
        <xdr:cNvSpPr/>
      </xdr:nvSpPr>
      <xdr:spPr>
        <a:xfrm>
          <a:off x="1397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68915</xdr:rowOff>
    </xdr:from>
    <xdr:ext cx="762000" cy="259045"/>
    <xdr:sp macro="" textlink="">
      <xdr:nvSpPr>
        <xdr:cNvPr id="153" name="テキスト ボックス 152"/>
        <xdr:cNvSpPr txBox="1"/>
      </xdr:nvSpPr>
      <xdr:spPr>
        <a:xfrm>
          <a:off x="1066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[536,214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年度から特別職、議員報酬、職員給与等の人件費カットと物件費の縮減により類似団体を下回っていたがＨ２１年度から上回ることとなった。これは、人件費の復元及び国の経済対策による物件費等の増によるものと考える。今後もこれらを含めた経費の抑制をしていく。</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66413</xdr:rowOff>
    </xdr:from>
    <xdr:to>
      <xdr:col>7</xdr:col>
      <xdr:colOff>152400</xdr:colOff>
      <xdr:row>82</xdr:row>
      <xdr:rowOff>80976</xdr:rowOff>
    </xdr:to>
    <xdr:cxnSp macro="">
      <xdr:nvCxnSpPr>
        <xdr:cNvPr id="185" name="直線コネクタ 184"/>
        <xdr:cNvCxnSpPr/>
      </xdr:nvCxnSpPr>
      <xdr:spPr>
        <a:xfrm>
          <a:off x="4114800" y="14125313"/>
          <a:ext cx="838200" cy="1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58896</xdr:rowOff>
    </xdr:from>
    <xdr:to>
      <xdr:col>6</xdr:col>
      <xdr:colOff>0</xdr:colOff>
      <xdr:row>82</xdr:row>
      <xdr:rowOff>66413</xdr:rowOff>
    </xdr:to>
    <xdr:cxnSp macro="">
      <xdr:nvCxnSpPr>
        <xdr:cNvPr id="188" name="直線コネクタ 187"/>
        <xdr:cNvCxnSpPr/>
      </xdr:nvCxnSpPr>
      <xdr:spPr>
        <a:xfrm>
          <a:off x="3225800" y="14117796"/>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58896</xdr:rowOff>
    </xdr:from>
    <xdr:to>
      <xdr:col>4</xdr:col>
      <xdr:colOff>482600</xdr:colOff>
      <xdr:row>82</xdr:row>
      <xdr:rowOff>88067</xdr:rowOff>
    </xdr:to>
    <xdr:cxnSp macro="">
      <xdr:nvCxnSpPr>
        <xdr:cNvPr id="191" name="直線コネクタ 190"/>
        <xdr:cNvCxnSpPr/>
      </xdr:nvCxnSpPr>
      <xdr:spPr>
        <a:xfrm flipV="1">
          <a:off x="2336800" y="14117796"/>
          <a:ext cx="889000" cy="2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29528</xdr:rowOff>
    </xdr:from>
    <xdr:to>
      <xdr:col>3</xdr:col>
      <xdr:colOff>279400</xdr:colOff>
      <xdr:row>82</xdr:row>
      <xdr:rowOff>88067</xdr:rowOff>
    </xdr:to>
    <xdr:cxnSp macro="">
      <xdr:nvCxnSpPr>
        <xdr:cNvPr id="194" name="直線コネクタ 193"/>
        <xdr:cNvCxnSpPr/>
      </xdr:nvCxnSpPr>
      <xdr:spPr>
        <a:xfrm>
          <a:off x="1447800" y="14088428"/>
          <a:ext cx="889000" cy="5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30176</xdr:rowOff>
    </xdr:from>
    <xdr:to>
      <xdr:col>7</xdr:col>
      <xdr:colOff>203200</xdr:colOff>
      <xdr:row>82</xdr:row>
      <xdr:rowOff>131776</xdr:rowOff>
    </xdr:to>
    <xdr:sp macro="" textlink="">
      <xdr:nvSpPr>
        <xdr:cNvPr id="204" name="円/楕円 203"/>
        <xdr:cNvSpPr/>
      </xdr:nvSpPr>
      <xdr:spPr>
        <a:xfrm>
          <a:off x="4902200" y="140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2253</xdr:rowOff>
    </xdr:from>
    <xdr:ext cx="762000" cy="259045"/>
    <xdr:sp macro="" textlink="">
      <xdr:nvSpPr>
        <xdr:cNvPr id="205" name="人件費・物件費等の状況該当値テキスト"/>
        <xdr:cNvSpPr txBox="1"/>
      </xdr:nvSpPr>
      <xdr:spPr>
        <a:xfrm>
          <a:off x="5041900" y="1406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536,214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15613</xdr:rowOff>
    </xdr:from>
    <xdr:to>
      <xdr:col>6</xdr:col>
      <xdr:colOff>50800</xdr:colOff>
      <xdr:row>82</xdr:row>
      <xdr:rowOff>117213</xdr:rowOff>
    </xdr:to>
    <xdr:sp macro="" textlink="">
      <xdr:nvSpPr>
        <xdr:cNvPr id="206" name="円/楕円 205"/>
        <xdr:cNvSpPr/>
      </xdr:nvSpPr>
      <xdr:spPr>
        <a:xfrm>
          <a:off x="4064000" y="140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101990</xdr:rowOff>
    </xdr:from>
    <xdr:ext cx="736600" cy="259045"/>
    <xdr:sp macro="" textlink="">
      <xdr:nvSpPr>
        <xdr:cNvPr id="207" name="テキスト ボックス 206"/>
        <xdr:cNvSpPr txBox="1"/>
      </xdr:nvSpPr>
      <xdr:spPr>
        <a:xfrm>
          <a:off x="3733800" y="14160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506,035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8096</xdr:rowOff>
    </xdr:from>
    <xdr:to>
      <xdr:col>4</xdr:col>
      <xdr:colOff>533400</xdr:colOff>
      <xdr:row>82</xdr:row>
      <xdr:rowOff>109696</xdr:rowOff>
    </xdr:to>
    <xdr:sp macro="" textlink="">
      <xdr:nvSpPr>
        <xdr:cNvPr id="208" name="円/楕円 207"/>
        <xdr:cNvSpPr/>
      </xdr:nvSpPr>
      <xdr:spPr>
        <a:xfrm>
          <a:off x="3175000" y="140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94473</xdr:rowOff>
    </xdr:from>
    <xdr:ext cx="762000" cy="259045"/>
    <xdr:sp macro="" textlink="">
      <xdr:nvSpPr>
        <xdr:cNvPr id="209" name="テキスト ボックス 208"/>
        <xdr:cNvSpPr txBox="1"/>
      </xdr:nvSpPr>
      <xdr:spPr>
        <a:xfrm>
          <a:off x="2844800" y="1415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490,459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37267</xdr:rowOff>
    </xdr:from>
    <xdr:to>
      <xdr:col>3</xdr:col>
      <xdr:colOff>330200</xdr:colOff>
      <xdr:row>82</xdr:row>
      <xdr:rowOff>138867</xdr:rowOff>
    </xdr:to>
    <xdr:sp macro="" textlink="">
      <xdr:nvSpPr>
        <xdr:cNvPr id="210" name="円/楕円 209"/>
        <xdr:cNvSpPr/>
      </xdr:nvSpPr>
      <xdr:spPr>
        <a:xfrm>
          <a:off x="2286000" y="1409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123644</xdr:rowOff>
    </xdr:from>
    <xdr:ext cx="762000" cy="259045"/>
    <xdr:sp macro="" textlink="">
      <xdr:nvSpPr>
        <xdr:cNvPr id="211" name="テキスト ボックス 210"/>
        <xdr:cNvSpPr txBox="1"/>
      </xdr:nvSpPr>
      <xdr:spPr>
        <a:xfrm>
          <a:off x="1955800" y="1418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550,905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150178</xdr:rowOff>
    </xdr:from>
    <xdr:to>
      <xdr:col>2</xdr:col>
      <xdr:colOff>127000</xdr:colOff>
      <xdr:row>82</xdr:row>
      <xdr:rowOff>80328</xdr:rowOff>
    </xdr:to>
    <xdr:sp macro="" textlink="">
      <xdr:nvSpPr>
        <xdr:cNvPr id="212" name="円/楕円 211"/>
        <xdr:cNvSpPr/>
      </xdr:nvSpPr>
      <xdr:spPr>
        <a:xfrm>
          <a:off x="1397000" y="140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65105</xdr:rowOff>
    </xdr:from>
    <xdr:ext cx="762000" cy="259045"/>
    <xdr:sp macro="" textlink="">
      <xdr:nvSpPr>
        <xdr:cNvPr id="213" name="テキスト ボックス 212"/>
        <xdr:cNvSpPr txBox="1"/>
      </xdr:nvSpPr>
      <xdr:spPr>
        <a:xfrm>
          <a:off x="1066800" y="141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429,606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年度から「自立促進プラン」に基づき職員給与の大幅なカットを実施したことにより、全国でも低い水準となっている。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国家公務員の給与カットによる影響で</a:t>
          </a:r>
          <a:r>
            <a:rPr kumimoji="1" lang="en-US" altLang="ja-JP" sz="1100">
              <a:solidFill>
                <a:schemeClr val="dk1"/>
              </a:solidFill>
              <a:latin typeface="+mn-lt"/>
              <a:ea typeface="+mn-ea"/>
              <a:cs typeface="+mn-cs"/>
            </a:rPr>
            <a:t>H24</a:t>
          </a:r>
          <a:r>
            <a:rPr kumimoji="1" lang="ja-JP" altLang="ja-JP" sz="1100">
              <a:solidFill>
                <a:schemeClr val="dk1"/>
              </a:solidFill>
              <a:latin typeface="+mn-lt"/>
              <a:ea typeface="+mn-ea"/>
              <a:cs typeface="+mn-cs"/>
            </a:rPr>
            <a:t>年度は</a:t>
          </a:r>
          <a:r>
            <a:rPr kumimoji="1" lang="en-US" altLang="ja-JP" sz="1100">
              <a:solidFill>
                <a:schemeClr val="dk1"/>
              </a:solidFill>
              <a:latin typeface="+mn-lt"/>
              <a:ea typeface="+mn-ea"/>
              <a:cs typeface="+mn-cs"/>
            </a:rPr>
            <a:t>100</a:t>
          </a:r>
          <a:r>
            <a:rPr kumimoji="1" lang="ja-JP" altLang="ja-JP" sz="1100">
              <a:solidFill>
                <a:schemeClr val="dk1"/>
              </a:solidFill>
              <a:latin typeface="+mn-lt"/>
              <a:ea typeface="+mn-ea"/>
              <a:cs typeface="+mn-cs"/>
            </a:rPr>
            <a:t>を一時的に上回った</a:t>
          </a:r>
          <a:r>
            <a:rPr kumimoji="1" lang="ja-JP" altLang="en-US" sz="1100">
              <a:solidFill>
                <a:schemeClr val="dk1"/>
              </a:solidFill>
              <a:latin typeface="+mn-lt"/>
              <a:ea typeface="+mn-ea"/>
              <a:cs typeface="+mn-cs"/>
            </a:rPr>
            <a:t>。</a:t>
          </a:r>
          <a:endParaRPr lang="ja-JP" altLang="ja-JP" sz="1400"/>
        </a:p>
        <a:p>
          <a:r>
            <a:rPr kumimoji="1" lang="ja-JP" altLang="ja-JP" sz="1100">
              <a:solidFill>
                <a:schemeClr val="dk1"/>
              </a:solidFill>
              <a:latin typeface="+mn-lt"/>
              <a:ea typeface="+mn-ea"/>
              <a:cs typeface="+mn-cs"/>
            </a:rPr>
            <a:t>１００を上回らない運用を今後も努力する。</a:t>
          </a:r>
          <a:endParaRPr kumimoji="1" lang="en-US"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86</xdr:row>
      <xdr:rowOff>43687</xdr:rowOff>
    </xdr:to>
    <xdr:cxnSp macro="">
      <xdr:nvCxnSpPr>
        <xdr:cNvPr id="245" name="直線コネクタ 244"/>
        <xdr:cNvCxnSpPr/>
      </xdr:nvCxnSpPr>
      <xdr:spPr>
        <a:xfrm flipV="1">
          <a:off x="16179800" y="14711172"/>
          <a:ext cx="8382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6"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43687</xdr:rowOff>
    </xdr:from>
    <xdr:to>
      <xdr:col>23</xdr:col>
      <xdr:colOff>406400</xdr:colOff>
      <xdr:row>88</xdr:row>
      <xdr:rowOff>9652</xdr:rowOff>
    </xdr:to>
    <xdr:cxnSp macro="">
      <xdr:nvCxnSpPr>
        <xdr:cNvPr id="248" name="直線コネクタ 247"/>
        <xdr:cNvCxnSpPr/>
      </xdr:nvCxnSpPr>
      <xdr:spPr>
        <a:xfrm flipV="1">
          <a:off x="15290800" y="14788387"/>
          <a:ext cx="889000" cy="30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0" name="テキスト ボックス 24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123444</xdr:rowOff>
    </xdr:from>
    <xdr:to>
      <xdr:col>22</xdr:col>
      <xdr:colOff>203200</xdr:colOff>
      <xdr:row>88</xdr:row>
      <xdr:rowOff>9652</xdr:rowOff>
    </xdr:to>
    <xdr:cxnSp macro="">
      <xdr:nvCxnSpPr>
        <xdr:cNvPr id="251" name="直線コネクタ 250"/>
        <xdr:cNvCxnSpPr/>
      </xdr:nvCxnSpPr>
      <xdr:spPr>
        <a:xfrm>
          <a:off x="14401800" y="14696694"/>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3" name="テキスト ボックス 252"/>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51308</xdr:rowOff>
    </xdr:from>
    <xdr:to>
      <xdr:col>21</xdr:col>
      <xdr:colOff>0</xdr:colOff>
      <xdr:row>85</xdr:row>
      <xdr:rowOff>123444</xdr:rowOff>
    </xdr:to>
    <xdr:cxnSp macro="">
      <xdr:nvCxnSpPr>
        <xdr:cNvPr id="254" name="直線コネクタ 253"/>
        <xdr:cNvCxnSpPr/>
      </xdr:nvCxnSpPr>
      <xdr:spPr>
        <a:xfrm>
          <a:off x="13512800" y="14281658"/>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170959</xdr:rowOff>
    </xdr:from>
    <xdr:ext cx="762000" cy="259045"/>
    <xdr:sp macro="" textlink="">
      <xdr:nvSpPr>
        <xdr:cNvPr id="256" name="テキスト ボックス 255"/>
        <xdr:cNvSpPr txBox="1"/>
      </xdr:nvSpPr>
      <xdr:spPr>
        <a:xfrm>
          <a:off x="14020800" y="1491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2794</xdr:rowOff>
    </xdr:from>
    <xdr:to>
      <xdr:col>19</xdr:col>
      <xdr:colOff>533400</xdr:colOff>
      <xdr:row>84</xdr:row>
      <xdr:rowOff>104394</xdr:rowOff>
    </xdr:to>
    <xdr:sp macro="" textlink="">
      <xdr:nvSpPr>
        <xdr:cNvPr id="257" name="フローチャート : 判断 256"/>
        <xdr:cNvSpPr/>
      </xdr:nvSpPr>
      <xdr:spPr>
        <a:xfrm>
          <a:off x="13462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89171</xdr:rowOff>
    </xdr:from>
    <xdr:ext cx="762000" cy="259045"/>
    <xdr:sp macro="" textlink="">
      <xdr:nvSpPr>
        <xdr:cNvPr id="258" name="テキスト ボックス 257"/>
        <xdr:cNvSpPr txBox="1"/>
      </xdr:nvSpPr>
      <xdr:spPr>
        <a:xfrm>
          <a:off x="13131800" y="1449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87122</xdr:rowOff>
    </xdr:from>
    <xdr:to>
      <xdr:col>24</xdr:col>
      <xdr:colOff>609600</xdr:colOff>
      <xdr:row>86</xdr:row>
      <xdr:rowOff>17272</xdr:rowOff>
    </xdr:to>
    <xdr:sp macro="" textlink="">
      <xdr:nvSpPr>
        <xdr:cNvPr id="264" name="円/楕円 263"/>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59199</xdr:rowOff>
    </xdr:from>
    <xdr:ext cx="762000" cy="259045"/>
    <xdr:sp macro="" textlink="">
      <xdr:nvSpPr>
        <xdr:cNvPr id="265" name="給与水準   （国との比較）該当値テキスト"/>
        <xdr:cNvSpPr txBox="1"/>
      </xdr:nvSpPr>
      <xdr:spPr>
        <a:xfrm>
          <a:off x="17106900" y="146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164337</xdr:rowOff>
    </xdr:from>
    <xdr:to>
      <xdr:col>23</xdr:col>
      <xdr:colOff>457200</xdr:colOff>
      <xdr:row>86</xdr:row>
      <xdr:rowOff>94487</xdr:rowOff>
    </xdr:to>
    <xdr:sp macro="" textlink="">
      <xdr:nvSpPr>
        <xdr:cNvPr id="266" name="円/楕円 265"/>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79264</xdr:rowOff>
    </xdr:from>
    <xdr:ext cx="736600" cy="259045"/>
    <xdr:sp macro="" textlink="">
      <xdr:nvSpPr>
        <xdr:cNvPr id="267" name="テキスト ボックス 266"/>
        <xdr:cNvSpPr txBox="1"/>
      </xdr:nvSpPr>
      <xdr:spPr>
        <a:xfrm>
          <a:off x="15798800" y="148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130302</xdr:rowOff>
    </xdr:from>
    <xdr:to>
      <xdr:col>22</xdr:col>
      <xdr:colOff>254000</xdr:colOff>
      <xdr:row>88</xdr:row>
      <xdr:rowOff>60452</xdr:rowOff>
    </xdr:to>
    <xdr:sp macro="" textlink="">
      <xdr:nvSpPr>
        <xdr:cNvPr id="268" name="円/楕円 267"/>
        <xdr:cNvSpPr/>
      </xdr:nvSpPr>
      <xdr:spPr>
        <a:xfrm>
          <a:off x="15240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45229</xdr:rowOff>
    </xdr:from>
    <xdr:ext cx="762000" cy="259045"/>
    <xdr:sp macro="" textlink="">
      <xdr:nvSpPr>
        <xdr:cNvPr id="269" name="テキスト ボックス 268"/>
        <xdr:cNvSpPr txBox="1"/>
      </xdr:nvSpPr>
      <xdr:spPr>
        <a:xfrm>
          <a:off x="14909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72644</xdr:rowOff>
    </xdr:from>
    <xdr:to>
      <xdr:col>21</xdr:col>
      <xdr:colOff>50800</xdr:colOff>
      <xdr:row>86</xdr:row>
      <xdr:rowOff>2794</xdr:rowOff>
    </xdr:to>
    <xdr:sp macro="" textlink="">
      <xdr:nvSpPr>
        <xdr:cNvPr id="270" name="円/楕円 269"/>
        <xdr:cNvSpPr/>
      </xdr:nvSpPr>
      <xdr:spPr>
        <a:xfrm>
          <a:off x="14351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12971</xdr:rowOff>
    </xdr:from>
    <xdr:ext cx="762000" cy="259045"/>
    <xdr:sp macro="" textlink="">
      <xdr:nvSpPr>
        <xdr:cNvPr id="271" name="テキスト ボックス 270"/>
        <xdr:cNvSpPr txBox="1"/>
      </xdr:nvSpPr>
      <xdr:spPr>
        <a:xfrm>
          <a:off x="14020800" y="1441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508</xdr:rowOff>
    </xdr:from>
    <xdr:to>
      <xdr:col>19</xdr:col>
      <xdr:colOff>533400</xdr:colOff>
      <xdr:row>83</xdr:row>
      <xdr:rowOff>102108</xdr:rowOff>
    </xdr:to>
    <xdr:sp macro="" textlink="">
      <xdr:nvSpPr>
        <xdr:cNvPr id="272" name="円/楕円 271"/>
        <xdr:cNvSpPr/>
      </xdr:nvSpPr>
      <xdr:spPr>
        <a:xfrm>
          <a:off x="13462000" y="142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112285</xdr:rowOff>
    </xdr:from>
    <xdr:ext cx="762000" cy="259045"/>
    <xdr:sp macro="" textlink="">
      <xdr:nvSpPr>
        <xdr:cNvPr id="273" name="テキスト ボックス 272"/>
        <xdr:cNvSpPr txBox="1"/>
      </xdr:nvSpPr>
      <xdr:spPr>
        <a:xfrm>
          <a:off x="13131800" y="1399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過去からの退職不補充策により、急激に人口が減少する中、類似団体平均とほぼ同等の数値となっている。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5158</xdr:rowOff>
    </xdr:from>
    <xdr:to>
      <xdr:col>24</xdr:col>
      <xdr:colOff>558800</xdr:colOff>
      <xdr:row>60</xdr:row>
      <xdr:rowOff>9313</xdr:rowOff>
    </xdr:to>
    <xdr:cxnSp macro="">
      <xdr:nvCxnSpPr>
        <xdr:cNvPr id="307" name="直線コネクタ 306"/>
        <xdr:cNvCxnSpPr/>
      </xdr:nvCxnSpPr>
      <xdr:spPr>
        <a:xfrm flipV="1">
          <a:off x="16179800" y="10292158"/>
          <a:ext cx="83820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8"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9313</xdr:rowOff>
    </xdr:from>
    <xdr:to>
      <xdr:col>23</xdr:col>
      <xdr:colOff>406400</xdr:colOff>
      <xdr:row>60</xdr:row>
      <xdr:rowOff>30494</xdr:rowOff>
    </xdr:to>
    <xdr:cxnSp macro="">
      <xdr:nvCxnSpPr>
        <xdr:cNvPr id="310" name="直線コネクタ 309"/>
        <xdr:cNvCxnSpPr/>
      </xdr:nvCxnSpPr>
      <xdr:spPr>
        <a:xfrm flipV="1">
          <a:off x="15290800" y="10296313"/>
          <a:ext cx="889000" cy="2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2" name="テキスト ボックス 311"/>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30494</xdr:rowOff>
    </xdr:from>
    <xdr:to>
      <xdr:col>22</xdr:col>
      <xdr:colOff>203200</xdr:colOff>
      <xdr:row>60</xdr:row>
      <xdr:rowOff>31834</xdr:rowOff>
    </xdr:to>
    <xdr:cxnSp macro="">
      <xdr:nvCxnSpPr>
        <xdr:cNvPr id="313" name="直線コネクタ 312"/>
        <xdr:cNvCxnSpPr/>
      </xdr:nvCxnSpPr>
      <xdr:spPr>
        <a:xfrm flipV="1">
          <a:off x="14401800" y="10317494"/>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5" name="テキスト ボックス 314"/>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27143</xdr:rowOff>
    </xdr:from>
    <xdr:to>
      <xdr:col>21</xdr:col>
      <xdr:colOff>0</xdr:colOff>
      <xdr:row>60</xdr:row>
      <xdr:rowOff>31834</xdr:rowOff>
    </xdr:to>
    <xdr:cxnSp macro="">
      <xdr:nvCxnSpPr>
        <xdr:cNvPr id="316" name="直線コネクタ 315"/>
        <xdr:cNvCxnSpPr/>
      </xdr:nvCxnSpPr>
      <xdr:spPr>
        <a:xfrm>
          <a:off x="13512800" y="10314143"/>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8" name="テキスト ボックス 317"/>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9" name="フローチャート : 判断 318"/>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20" name="テキスト ボックス 319"/>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125808</xdr:rowOff>
    </xdr:from>
    <xdr:to>
      <xdr:col>24</xdr:col>
      <xdr:colOff>609600</xdr:colOff>
      <xdr:row>60</xdr:row>
      <xdr:rowOff>55958</xdr:rowOff>
    </xdr:to>
    <xdr:sp macro="" textlink="">
      <xdr:nvSpPr>
        <xdr:cNvPr id="326" name="円/楕円 325"/>
        <xdr:cNvSpPr/>
      </xdr:nvSpPr>
      <xdr:spPr>
        <a:xfrm>
          <a:off x="16967200" y="102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97885</xdr:rowOff>
    </xdr:from>
    <xdr:ext cx="762000" cy="259045"/>
    <xdr:sp macro="" textlink="">
      <xdr:nvSpPr>
        <xdr:cNvPr id="327" name="定員管理の状況該当値テキスト"/>
        <xdr:cNvSpPr txBox="1"/>
      </xdr:nvSpPr>
      <xdr:spPr>
        <a:xfrm>
          <a:off x="17106900" y="1021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129963</xdr:rowOff>
    </xdr:from>
    <xdr:to>
      <xdr:col>23</xdr:col>
      <xdr:colOff>457200</xdr:colOff>
      <xdr:row>60</xdr:row>
      <xdr:rowOff>60113</xdr:rowOff>
    </xdr:to>
    <xdr:sp macro="" textlink="">
      <xdr:nvSpPr>
        <xdr:cNvPr id="328" name="円/楕円 327"/>
        <xdr:cNvSpPr/>
      </xdr:nvSpPr>
      <xdr:spPr>
        <a:xfrm>
          <a:off x="16129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44890</xdr:rowOff>
    </xdr:from>
    <xdr:ext cx="736600" cy="259045"/>
    <xdr:sp macro="" textlink="">
      <xdr:nvSpPr>
        <xdr:cNvPr id="329" name="テキスト ボックス 328"/>
        <xdr:cNvSpPr txBox="1"/>
      </xdr:nvSpPr>
      <xdr:spPr>
        <a:xfrm>
          <a:off x="15798800" y="10331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151144</xdr:rowOff>
    </xdr:from>
    <xdr:to>
      <xdr:col>22</xdr:col>
      <xdr:colOff>254000</xdr:colOff>
      <xdr:row>60</xdr:row>
      <xdr:rowOff>81294</xdr:rowOff>
    </xdr:to>
    <xdr:sp macro="" textlink="">
      <xdr:nvSpPr>
        <xdr:cNvPr id="330" name="円/楕円 329"/>
        <xdr:cNvSpPr/>
      </xdr:nvSpPr>
      <xdr:spPr>
        <a:xfrm>
          <a:off x="15240000" y="102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66071</xdr:rowOff>
    </xdr:from>
    <xdr:ext cx="762000" cy="259045"/>
    <xdr:sp macro="" textlink="">
      <xdr:nvSpPr>
        <xdr:cNvPr id="331" name="テキスト ボックス 330"/>
        <xdr:cNvSpPr txBox="1"/>
      </xdr:nvSpPr>
      <xdr:spPr>
        <a:xfrm>
          <a:off x="14909800" y="1035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152484</xdr:rowOff>
    </xdr:from>
    <xdr:to>
      <xdr:col>21</xdr:col>
      <xdr:colOff>50800</xdr:colOff>
      <xdr:row>60</xdr:row>
      <xdr:rowOff>82634</xdr:rowOff>
    </xdr:to>
    <xdr:sp macro="" textlink="">
      <xdr:nvSpPr>
        <xdr:cNvPr id="332" name="円/楕円 331"/>
        <xdr:cNvSpPr/>
      </xdr:nvSpPr>
      <xdr:spPr>
        <a:xfrm>
          <a:off x="14351000" y="10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67411</xdr:rowOff>
    </xdr:from>
    <xdr:ext cx="762000" cy="259045"/>
    <xdr:sp macro="" textlink="">
      <xdr:nvSpPr>
        <xdr:cNvPr id="333" name="テキスト ボックス 332"/>
        <xdr:cNvSpPr txBox="1"/>
      </xdr:nvSpPr>
      <xdr:spPr>
        <a:xfrm>
          <a:off x="14020800" y="103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147793</xdr:rowOff>
    </xdr:from>
    <xdr:to>
      <xdr:col>19</xdr:col>
      <xdr:colOff>533400</xdr:colOff>
      <xdr:row>60</xdr:row>
      <xdr:rowOff>77943</xdr:rowOff>
    </xdr:to>
    <xdr:sp macro="" textlink="">
      <xdr:nvSpPr>
        <xdr:cNvPr id="334" name="円/楕円 333"/>
        <xdr:cNvSpPr/>
      </xdr:nvSpPr>
      <xdr:spPr>
        <a:xfrm>
          <a:off x="13462000" y="1026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62720</xdr:rowOff>
    </xdr:from>
    <xdr:ext cx="762000" cy="259045"/>
    <xdr:sp macro="" textlink="">
      <xdr:nvSpPr>
        <xdr:cNvPr id="335" name="テキスト ボックス 334"/>
        <xdr:cNvSpPr txBox="1"/>
      </xdr:nvSpPr>
      <xdr:spPr>
        <a:xfrm>
          <a:off x="13131800" y="1034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普通建設事業費に係る起債の償還等に伴い上昇し、類似団体平均を大幅に上回っている。今後控えている事業計画の整理・縮小、また減債基金等による繰上償還を行うことで、縮減に努めたことによって</a:t>
          </a:r>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％を下回った。今後はこれを継続する。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0" name="直線コネクタ 359"/>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1"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2" name="直線コネクタ 361"/>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3"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4" name="直線コネクタ 363"/>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142557</xdr:rowOff>
    </xdr:from>
    <xdr:to>
      <xdr:col>24</xdr:col>
      <xdr:colOff>558800</xdr:colOff>
      <xdr:row>42</xdr:row>
      <xdr:rowOff>55563</xdr:rowOff>
    </xdr:to>
    <xdr:cxnSp macro="">
      <xdr:nvCxnSpPr>
        <xdr:cNvPr id="365" name="直線コネクタ 364"/>
        <xdr:cNvCxnSpPr/>
      </xdr:nvCxnSpPr>
      <xdr:spPr>
        <a:xfrm flipV="1">
          <a:off x="16179800" y="7172007"/>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6"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7" name="フローチャート : 判断 366"/>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55563</xdr:rowOff>
    </xdr:from>
    <xdr:to>
      <xdr:col>23</xdr:col>
      <xdr:colOff>406400</xdr:colOff>
      <xdr:row>43</xdr:row>
      <xdr:rowOff>83185</xdr:rowOff>
    </xdr:to>
    <xdr:cxnSp macro="">
      <xdr:nvCxnSpPr>
        <xdr:cNvPr id="368" name="直線コネクタ 367"/>
        <xdr:cNvCxnSpPr/>
      </xdr:nvCxnSpPr>
      <xdr:spPr>
        <a:xfrm flipV="1">
          <a:off x="15290800" y="7256463"/>
          <a:ext cx="8890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9" name="フローチャート : 判断 368"/>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70" name="テキスト ボックス 369"/>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83185</xdr:rowOff>
    </xdr:from>
    <xdr:to>
      <xdr:col>22</xdr:col>
      <xdr:colOff>203200</xdr:colOff>
      <xdr:row>44</xdr:row>
      <xdr:rowOff>26353</xdr:rowOff>
    </xdr:to>
    <xdr:cxnSp macro="">
      <xdr:nvCxnSpPr>
        <xdr:cNvPr id="371" name="直線コネクタ 370"/>
        <xdr:cNvCxnSpPr/>
      </xdr:nvCxnSpPr>
      <xdr:spPr>
        <a:xfrm flipV="1">
          <a:off x="14401800" y="745553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2" name="フローチャート : 判断 371"/>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3" name="テキスト ボックス 372"/>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26353</xdr:rowOff>
    </xdr:from>
    <xdr:to>
      <xdr:col>21</xdr:col>
      <xdr:colOff>0</xdr:colOff>
      <xdr:row>44</xdr:row>
      <xdr:rowOff>74613</xdr:rowOff>
    </xdr:to>
    <xdr:cxnSp macro="">
      <xdr:nvCxnSpPr>
        <xdr:cNvPr id="374" name="直線コネクタ 373"/>
        <xdr:cNvCxnSpPr/>
      </xdr:nvCxnSpPr>
      <xdr:spPr>
        <a:xfrm flipV="1">
          <a:off x="13512800" y="757015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5" name="フローチャート : 判断 37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6" name="テキスト ボックス 375"/>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7" name="フローチャート : 判断 37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8" name="テキスト ボックス 37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91757</xdr:rowOff>
    </xdr:from>
    <xdr:to>
      <xdr:col>24</xdr:col>
      <xdr:colOff>609600</xdr:colOff>
      <xdr:row>42</xdr:row>
      <xdr:rowOff>21907</xdr:rowOff>
    </xdr:to>
    <xdr:sp macro="" textlink="">
      <xdr:nvSpPr>
        <xdr:cNvPr id="384" name="円/楕円 383"/>
        <xdr:cNvSpPr/>
      </xdr:nvSpPr>
      <xdr:spPr>
        <a:xfrm>
          <a:off x="169672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63834</xdr:rowOff>
    </xdr:from>
    <xdr:ext cx="762000" cy="259045"/>
    <xdr:sp macro="" textlink="">
      <xdr:nvSpPr>
        <xdr:cNvPr id="385" name="公債費負担の状況該当値テキスト"/>
        <xdr:cNvSpPr txBox="1"/>
      </xdr:nvSpPr>
      <xdr:spPr>
        <a:xfrm>
          <a:off x="17106900" y="70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4763</xdr:rowOff>
    </xdr:from>
    <xdr:to>
      <xdr:col>23</xdr:col>
      <xdr:colOff>457200</xdr:colOff>
      <xdr:row>42</xdr:row>
      <xdr:rowOff>106363</xdr:rowOff>
    </xdr:to>
    <xdr:sp macro="" textlink="">
      <xdr:nvSpPr>
        <xdr:cNvPr id="386" name="円/楕円 385"/>
        <xdr:cNvSpPr/>
      </xdr:nvSpPr>
      <xdr:spPr>
        <a:xfrm>
          <a:off x="16129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91140</xdr:rowOff>
    </xdr:from>
    <xdr:ext cx="736600" cy="259045"/>
    <xdr:sp macro="" textlink="">
      <xdr:nvSpPr>
        <xdr:cNvPr id="387" name="テキスト ボックス 386"/>
        <xdr:cNvSpPr txBox="1"/>
      </xdr:nvSpPr>
      <xdr:spPr>
        <a:xfrm>
          <a:off x="15798800" y="729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32385</xdr:rowOff>
    </xdr:from>
    <xdr:to>
      <xdr:col>22</xdr:col>
      <xdr:colOff>254000</xdr:colOff>
      <xdr:row>43</xdr:row>
      <xdr:rowOff>133985</xdr:rowOff>
    </xdr:to>
    <xdr:sp macro="" textlink="">
      <xdr:nvSpPr>
        <xdr:cNvPr id="388" name="円/楕円 387"/>
        <xdr:cNvSpPr/>
      </xdr:nvSpPr>
      <xdr:spPr>
        <a:xfrm>
          <a:off x="15240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118762</xdr:rowOff>
    </xdr:from>
    <xdr:ext cx="762000" cy="259045"/>
    <xdr:sp macro="" textlink="">
      <xdr:nvSpPr>
        <xdr:cNvPr id="389" name="テキスト ボックス 388"/>
        <xdr:cNvSpPr txBox="1"/>
      </xdr:nvSpPr>
      <xdr:spPr>
        <a:xfrm>
          <a:off x="14909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147003</xdr:rowOff>
    </xdr:from>
    <xdr:to>
      <xdr:col>21</xdr:col>
      <xdr:colOff>50800</xdr:colOff>
      <xdr:row>44</xdr:row>
      <xdr:rowOff>77153</xdr:rowOff>
    </xdr:to>
    <xdr:sp macro="" textlink="">
      <xdr:nvSpPr>
        <xdr:cNvPr id="390" name="円/楕円 389"/>
        <xdr:cNvSpPr/>
      </xdr:nvSpPr>
      <xdr:spPr>
        <a:xfrm>
          <a:off x="14351000" y="7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61930</xdr:rowOff>
    </xdr:from>
    <xdr:ext cx="762000" cy="259045"/>
    <xdr:sp macro="" textlink="">
      <xdr:nvSpPr>
        <xdr:cNvPr id="391" name="テキスト ボックス 390"/>
        <xdr:cNvSpPr txBox="1"/>
      </xdr:nvSpPr>
      <xdr:spPr>
        <a:xfrm>
          <a:off x="14020800" y="760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23813</xdr:rowOff>
    </xdr:from>
    <xdr:to>
      <xdr:col>19</xdr:col>
      <xdr:colOff>533400</xdr:colOff>
      <xdr:row>44</xdr:row>
      <xdr:rowOff>125413</xdr:rowOff>
    </xdr:to>
    <xdr:sp macro="" textlink="">
      <xdr:nvSpPr>
        <xdr:cNvPr id="392" name="円/楕円 391"/>
        <xdr:cNvSpPr/>
      </xdr:nvSpPr>
      <xdr:spPr>
        <a:xfrm>
          <a:off x="13462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110190</xdr:rowOff>
    </xdr:from>
    <xdr:ext cx="762000" cy="259045"/>
    <xdr:sp macro="" textlink="">
      <xdr:nvSpPr>
        <xdr:cNvPr id="393" name="テキスト ボックス 392"/>
        <xdr:cNvSpPr txBox="1"/>
      </xdr:nvSpPr>
      <xdr:spPr>
        <a:xfrm>
          <a:off x="13131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5" name="テキスト ボックス 39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6" name="テキスト ボックス 39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離島であるが故に住民の生活を守るため行った、漁港、港湾、下水道の整備、清掃センター、浄化センター、宿泊施設、水産加工施設等の大型プロジェクト事業の地方債発行額が多額となったことにより将来負担額が増え、類似団体内で最も高いが年々改善に向かってい</a:t>
          </a:r>
          <a:r>
            <a:rPr kumimoji="1" lang="ja-JP" altLang="en-US" sz="1100">
              <a:solidFill>
                <a:schemeClr val="dk1"/>
              </a:solidFill>
              <a:latin typeface="+mn-lt"/>
              <a:ea typeface="+mn-ea"/>
              <a:cs typeface="+mn-cs"/>
            </a:rPr>
            <a:t>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平成２６年度の要因は、主に学習センター、島前交流研修センター、小学校耐震化等の緊急整備を行ったことにより地方債現在高の増が比率の悪化となった。</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2" name="直線コネクタ 421"/>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3"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4" name="直線コネクタ 423"/>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6" name="直線コネクタ 42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165989</xdr:rowOff>
    </xdr:from>
    <xdr:to>
      <xdr:col>24</xdr:col>
      <xdr:colOff>558800</xdr:colOff>
      <xdr:row>22</xdr:row>
      <xdr:rowOff>61849</xdr:rowOff>
    </xdr:to>
    <xdr:cxnSp macro="">
      <xdr:nvCxnSpPr>
        <xdr:cNvPr id="427" name="直線コネクタ 426"/>
        <xdr:cNvCxnSpPr/>
      </xdr:nvCxnSpPr>
      <xdr:spPr>
        <a:xfrm>
          <a:off x="16179800" y="3423539"/>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2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9" name="フローチャート : 判断 42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165989</xdr:rowOff>
    </xdr:from>
    <xdr:to>
      <xdr:col>23</xdr:col>
      <xdr:colOff>406400</xdr:colOff>
      <xdr:row>20</xdr:row>
      <xdr:rowOff>40386</xdr:rowOff>
    </xdr:to>
    <xdr:cxnSp macro="">
      <xdr:nvCxnSpPr>
        <xdr:cNvPr id="430" name="直線コネクタ 429"/>
        <xdr:cNvCxnSpPr/>
      </xdr:nvCxnSpPr>
      <xdr:spPr>
        <a:xfrm flipV="1">
          <a:off x="15290800" y="3423539"/>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1" name="フローチャート : 判断 43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2" name="テキスト ボックス 43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40386</xdr:rowOff>
    </xdr:from>
    <xdr:to>
      <xdr:col>22</xdr:col>
      <xdr:colOff>203200</xdr:colOff>
      <xdr:row>21</xdr:row>
      <xdr:rowOff>27390</xdr:rowOff>
    </xdr:to>
    <xdr:cxnSp macro="">
      <xdr:nvCxnSpPr>
        <xdr:cNvPr id="433" name="直線コネクタ 432"/>
        <xdr:cNvCxnSpPr/>
      </xdr:nvCxnSpPr>
      <xdr:spPr>
        <a:xfrm flipV="1">
          <a:off x="14401800" y="3469386"/>
          <a:ext cx="889000" cy="1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34" name="フローチャート : 判断 43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5" name="テキスト ボックス 43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27390</xdr:rowOff>
    </xdr:from>
    <xdr:to>
      <xdr:col>21</xdr:col>
      <xdr:colOff>0</xdr:colOff>
      <xdr:row>21</xdr:row>
      <xdr:rowOff>112649</xdr:rowOff>
    </xdr:to>
    <xdr:cxnSp macro="">
      <xdr:nvCxnSpPr>
        <xdr:cNvPr id="436" name="直線コネクタ 435"/>
        <xdr:cNvCxnSpPr/>
      </xdr:nvCxnSpPr>
      <xdr:spPr>
        <a:xfrm flipV="1">
          <a:off x="13512800" y="3627840"/>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37" name="フローチャート : 判断 43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8" name="テキスト ボックス 43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9" name="フローチャート : 判断 43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0" name="テキスト ボックス 43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22</xdr:row>
      <xdr:rowOff>11049</xdr:rowOff>
    </xdr:from>
    <xdr:to>
      <xdr:col>24</xdr:col>
      <xdr:colOff>609600</xdr:colOff>
      <xdr:row>22</xdr:row>
      <xdr:rowOff>112649</xdr:rowOff>
    </xdr:to>
    <xdr:sp macro="" textlink="">
      <xdr:nvSpPr>
        <xdr:cNvPr id="446" name="円/楕円 445"/>
        <xdr:cNvSpPr/>
      </xdr:nvSpPr>
      <xdr:spPr>
        <a:xfrm>
          <a:off x="16967200" y="3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78376</xdr:rowOff>
    </xdr:from>
    <xdr:ext cx="762000" cy="259045"/>
    <xdr:sp macro="" textlink="">
      <xdr:nvSpPr>
        <xdr:cNvPr id="447" name="将来負担の状況該当値テキスト"/>
        <xdr:cNvSpPr txBox="1"/>
      </xdr:nvSpPr>
      <xdr:spPr>
        <a:xfrm>
          <a:off x="17106900" y="367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115189</xdr:rowOff>
    </xdr:from>
    <xdr:to>
      <xdr:col>23</xdr:col>
      <xdr:colOff>457200</xdr:colOff>
      <xdr:row>20</xdr:row>
      <xdr:rowOff>45339</xdr:rowOff>
    </xdr:to>
    <xdr:sp macro="" textlink="">
      <xdr:nvSpPr>
        <xdr:cNvPr id="448" name="円/楕円 447"/>
        <xdr:cNvSpPr/>
      </xdr:nvSpPr>
      <xdr:spPr>
        <a:xfrm>
          <a:off x="16129000" y="33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30116</xdr:rowOff>
    </xdr:from>
    <xdr:ext cx="736600" cy="259045"/>
    <xdr:sp macro="" textlink="">
      <xdr:nvSpPr>
        <xdr:cNvPr id="449" name="テキスト ボックス 448"/>
        <xdr:cNvSpPr txBox="1"/>
      </xdr:nvSpPr>
      <xdr:spPr>
        <a:xfrm>
          <a:off x="15798800" y="345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161036</xdr:rowOff>
    </xdr:from>
    <xdr:to>
      <xdr:col>22</xdr:col>
      <xdr:colOff>254000</xdr:colOff>
      <xdr:row>20</xdr:row>
      <xdr:rowOff>91186</xdr:rowOff>
    </xdr:to>
    <xdr:sp macro="" textlink="">
      <xdr:nvSpPr>
        <xdr:cNvPr id="450" name="円/楕円 449"/>
        <xdr:cNvSpPr/>
      </xdr:nvSpPr>
      <xdr:spPr>
        <a:xfrm>
          <a:off x="15240000" y="34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75963</xdr:rowOff>
    </xdr:from>
    <xdr:ext cx="762000" cy="259045"/>
    <xdr:sp macro="" textlink="">
      <xdr:nvSpPr>
        <xdr:cNvPr id="451" name="テキスト ボックス 450"/>
        <xdr:cNvSpPr txBox="1"/>
      </xdr:nvSpPr>
      <xdr:spPr>
        <a:xfrm>
          <a:off x="14909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148040</xdr:rowOff>
    </xdr:from>
    <xdr:to>
      <xdr:col>21</xdr:col>
      <xdr:colOff>50800</xdr:colOff>
      <xdr:row>21</xdr:row>
      <xdr:rowOff>78190</xdr:rowOff>
    </xdr:to>
    <xdr:sp macro="" textlink="">
      <xdr:nvSpPr>
        <xdr:cNvPr id="452" name="円/楕円 451"/>
        <xdr:cNvSpPr/>
      </xdr:nvSpPr>
      <xdr:spPr>
        <a:xfrm>
          <a:off x="14351000" y="357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62967</xdr:rowOff>
    </xdr:from>
    <xdr:ext cx="762000" cy="259045"/>
    <xdr:sp macro="" textlink="">
      <xdr:nvSpPr>
        <xdr:cNvPr id="453" name="テキスト ボックス 452"/>
        <xdr:cNvSpPr txBox="1"/>
      </xdr:nvSpPr>
      <xdr:spPr>
        <a:xfrm>
          <a:off x="14020800" y="366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61849</xdr:rowOff>
    </xdr:from>
    <xdr:to>
      <xdr:col>19</xdr:col>
      <xdr:colOff>533400</xdr:colOff>
      <xdr:row>21</xdr:row>
      <xdr:rowOff>163449</xdr:rowOff>
    </xdr:to>
    <xdr:sp macro="" textlink="">
      <xdr:nvSpPr>
        <xdr:cNvPr id="454" name="円/楕円 453"/>
        <xdr:cNvSpPr/>
      </xdr:nvSpPr>
      <xdr:spPr>
        <a:xfrm>
          <a:off x="13462000" y="36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148226</xdr:rowOff>
    </xdr:from>
    <xdr:ext cx="762000" cy="259045"/>
    <xdr:sp macro="" textlink="">
      <xdr:nvSpPr>
        <xdr:cNvPr id="455" name="テキスト ボックス 454"/>
        <xdr:cNvSpPr txBox="1"/>
      </xdr:nvSpPr>
      <xdr:spPr>
        <a:xfrm>
          <a:off x="13131800" y="374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2,357
2,349
33.43
6,240,594
6,199,758
39,740
2,204,349
8,215,858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181.9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年度から実施している職員の給与カット等による人件費の削減の継続により他の団体より低い。</a:t>
          </a:r>
          <a:endParaRPr lang="ja-JP" altLang="ja-JP" sz="11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104140</xdr:rowOff>
    </xdr:from>
    <xdr:to>
      <xdr:col>7</xdr:col>
      <xdr:colOff>15875</xdr:colOff>
      <xdr:row>35</xdr:row>
      <xdr:rowOff>130810</xdr:rowOff>
    </xdr:to>
    <xdr:cxnSp macro="">
      <xdr:nvCxnSpPr>
        <xdr:cNvPr id="64" name="直線コネクタ 63"/>
        <xdr:cNvCxnSpPr/>
      </xdr:nvCxnSpPr>
      <xdr:spPr>
        <a:xfrm flipV="1">
          <a:off x="3987800" y="61048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35</xdr:row>
      <xdr:rowOff>130810</xdr:rowOff>
    </xdr:to>
    <xdr:cxnSp macro="">
      <xdr:nvCxnSpPr>
        <xdr:cNvPr id="67" name="直線コネクタ 66"/>
        <xdr:cNvCxnSpPr/>
      </xdr:nvCxnSpPr>
      <xdr:spPr>
        <a:xfrm>
          <a:off x="3098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66040</xdr:rowOff>
    </xdr:from>
    <xdr:to>
      <xdr:col>4</xdr:col>
      <xdr:colOff>346075</xdr:colOff>
      <xdr:row>35</xdr:row>
      <xdr:rowOff>100330</xdr:rowOff>
    </xdr:to>
    <xdr:cxnSp macro="">
      <xdr:nvCxnSpPr>
        <xdr:cNvPr id="70" name="直線コネクタ 69"/>
        <xdr:cNvCxnSpPr/>
      </xdr:nvCxnSpPr>
      <xdr:spPr>
        <a:xfrm>
          <a:off x="2209800" y="60667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168910</xdr:rowOff>
    </xdr:from>
    <xdr:to>
      <xdr:col>3</xdr:col>
      <xdr:colOff>142875</xdr:colOff>
      <xdr:row>35</xdr:row>
      <xdr:rowOff>66040</xdr:rowOff>
    </xdr:to>
    <xdr:cxnSp macro="">
      <xdr:nvCxnSpPr>
        <xdr:cNvPr id="73" name="直線コネクタ 72"/>
        <xdr:cNvCxnSpPr/>
      </xdr:nvCxnSpPr>
      <xdr:spPr>
        <a:xfrm>
          <a:off x="1320800" y="59982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71137</xdr:rowOff>
    </xdr:from>
    <xdr:ext cx="762000" cy="259045"/>
    <xdr:sp macro="" textlink="">
      <xdr:nvSpPr>
        <xdr:cNvPr id="77" name="テキスト ボックス 76"/>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53340</xdr:rowOff>
    </xdr:from>
    <xdr:to>
      <xdr:col>7</xdr:col>
      <xdr:colOff>66675</xdr:colOff>
      <xdr:row>35</xdr:row>
      <xdr:rowOff>154940</xdr:rowOff>
    </xdr:to>
    <xdr:sp macro="" textlink="">
      <xdr:nvSpPr>
        <xdr:cNvPr id="83" name="円/楕円 82"/>
        <xdr:cNvSpPr/>
      </xdr:nvSpPr>
      <xdr:spPr>
        <a:xfrm>
          <a:off x="4775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69867</xdr:rowOff>
    </xdr:from>
    <xdr:ext cx="762000" cy="259045"/>
    <xdr:sp macro="" textlink="">
      <xdr:nvSpPr>
        <xdr:cNvPr id="84" name="人件費該当値テキスト"/>
        <xdr:cNvSpPr txBox="1"/>
      </xdr:nvSpPr>
      <xdr:spPr>
        <a:xfrm>
          <a:off x="49149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5" name="円/楕円 84"/>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6" name="テキスト ボックス 85"/>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7" name="円/楕円 86"/>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88" name="テキスト ボックス 87"/>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15240</xdr:rowOff>
    </xdr:from>
    <xdr:to>
      <xdr:col>3</xdr:col>
      <xdr:colOff>193675</xdr:colOff>
      <xdr:row>35</xdr:row>
      <xdr:rowOff>116840</xdr:rowOff>
    </xdr:to>
    <xdr:sp macro="" textlink="">
      <xdr:nvSpPr>
        <xdr:cNvPr id="89" name="円/楕円 88"/>
        <xdr:cNvSpPr/>
      </xdr:nvSpPr>
      <xdr:spPr>
        <a:xfrm>
          <a:off x="2159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127017</xdr:rowOff>
    </xdr:from>
    <xdr:ext cx="762000" cy="259045"/>
    <xdr:sp macro="" textlink="">
      <xdr:nvSpPr>
        <xdr:cNvPr id="90" name="テキスト ボックス 89"/>
        <xdr:cNvSpPr txBox="1"/>
      </xdr:nvSpPr>
      <xdr:spPr>
        <a:xfrm>
          <a:off x="1828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118110</xdr:rowOff>
    </xdr:from>
    <xdr:to>
      <xdr:col>1</xdr:col>
      <xdr:colOff>676275</xdr:colOff>
      <xdr:row>35</xdr:row>
      <xdr:rowOff>48260</xdr:rowOff>
    </xdr:to>
    <xdr:sp macro="" textlink="">
      <xdr:nvSpPr>
        <xdr:cNvPr id="91" name="円/楕円 90"/>
        <xdr:cNvSpPr/>
      </xdr:nvSpPr>
      <xdr:spPr>
        <a:xfrm>
          <a:off x="1270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58437</xdr:rowOff>
    </xdr:from>
    <xdr:ext cx="762000" cy="259045"/>
    <xdr:sp macro="" textlink="">
      <xdr:nvSpPr>
        <xdr:cNvPr id="92" name="テキスト ボックス 91"/>
        <xdr:cNvSpPr txBox="1"/>
      </xdr:nvSpPr>
      <xdr:spPr>
        <a:xfrm>
          <a:off x="939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類似団体、島根県平均に比べ低く、今後も行財政改革の継続により経費の縮減に努める。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78994</xdr:rowOff>
    </xdr:from>
    <xdr:to>
      <xdr:col>24</xdr:col>
      <xdr:colOff>31750</xdr:colOff>
      <xdr:row>15</xdr:row>
      <xdr:rowOff>92710</xdr:rowOff>
    </xdr:to>
    <xdr:cxnSp macro="">
      <xdr:nvCxnSpPr>
        <xdr:cNvPr id="122" name="直線コネクタ 121"/>
        <xdr:cNvCxnSpPr/>
      </xdr:nvCxnSpPr>
      <xdr:spPr>
        <a:xfrm>
          <a:off x="15671800" y="26507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78994</xdr:rowOff>
    </xdr:from>
    <xdr:to>
      <xdr:col>22</xdr:col>
      <xdr:colOff>565150</xdr:colOff>
      <xdr:row>15</xdr:row>
      <xdr:rowOff>138430</xdr:rowOff>
    </xdr:to>
    <xdr:cxnSp macro="">
      <xdr:nvCxnSpPr>
        <xdr:cNvPr id="125" name="直線コネクタ 124"/>
        <xdr:cNvCxnSpPr/>
      </xdr:nvCxnSpPr>
      <xdr:spPr>
        <a:xfrm flipV="1">
          <a:off x="14782800" y="2650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15</xdr:row>
      <xdr:rowOff>138430</xdr:rowOff>
    </xdr:to>
    <xdr:cxnSp macro="">
      <xdr:nvCxnSpPr>
        <xdr:cNvPr id="128" name="直線コネクタ 127"/>
        <xdr:cNvCxnSpPr/>
      </xdr:nvCxnSpPr>
      <xdr:spPr>
        <a:xfrm>
          <a:off x="13893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74422</xdr:rowOff>
    </xdr:from>
    <xdr:to>
      <xdr:col>20</xdr:col>
      <xdr:colOff>158750</xdr:colOff>
      <xdr:row>15</xdr:row>
      <xdr:rowOff>138430</xdr:rowOff>
    </xdr:to>
    <xdr:cxnSp macro="">
      <xdr:nvCxnSpPr>
        <xdr:cNvPr id="131" name="直線コネクタ 130"/>
        <xdr:cNvCxnSpPr/>
      </xdr:nvCxnSpPr>
      <xdr:spPr>
        <a:xfrm>
          <a:off x="13004800" y="2646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1" name="円/楕円 140"/>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2"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28194</xdr:rowOff>
    </xdr:from>
    <xdr:to>
      <xdr:col>22</xdr:col>
      <xdr:colOff>615950</xdr:colOff>
      <xdr:row>15</xdr:row>
      <xdr:rowOff>129794</xdr:rowOff>
    </xdr:to>
    <xdr:sp macro="" textlink="">
      <xdr:nvSpPr>
        <xdr:cNvPr id="143" name="円/楕円 142"/>
        <xdr:cNvSpPr/>
      </xdr:nvSpPr>
      <xdr:spPr>
        <a:xfrm>
          <a:off x="15621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139971</xdr:rowOff>
    </xdr:from>
    <xdr:ext cx="736600" cy="259045"/>
    <xdr:sp macro="" textlink="">
      <xdr:nvSpPr>
        <xdr:cNvPr id="144" name="テキスト ボックス 143"/>
        <xdr:cNvSpPr txBox="1"/>
      </xdr:nvSpPr>
      <xdr:spPr>
        <a:xfrm>
          <a:off x="15290800" y="236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5" name="円/楕円 144"/>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6" name="テキスト ボックス 145"/>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47" name="円/楕円 146"/>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48" name="テキスト ボックス 147"/>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49" name="円/楕円 148"/>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135399</xdr:rowOff>
    </xdr:from>
    <xdr:ext cx="762000" cy="259045"/>
    <xdr:sp macro="" textlink="">
      <xdr:nvSpPr>
        <xdr:cNvPr id="150" name="テキスト ボックス 149"/>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経済対策、交付税措置等の影響により予算規模の拡大等影響し比率も年々減少傾向にある。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165100</xdr:rowOff>
    </xdr:to>
    <xdr:cxnSp macro="">
      <xdr:nvCxnSpPr>
        <xdr:cNvPr id="182" name="直線コネクタ 181"/>
        <xdr:cNvCxnSpPr/>
      </xdr:nvCxnSpPr>
      <xdr:spPr>
        <a:xfrm>
          <a:off x="3987800" y="9709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107950</xdr:rowOff>
    </xdr:to>
    <xdr:cxnSp macro="">
      <xdr:nvCxnSpPr>
        <xdr:cNvPr id="185" name="直線コネクタ 184"/>
        <xdr:cNvCxnSpPr/>
      </xdr:nvCxnSpPr>
      <xdr:spPr>
        <a:xfrm>
          <a:off x="3098800" y="9575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55</xdr:row>
      <xdr:rowOff>146050</xdr:rowOff>
    </xdr:to>
    <xdr:cxnSp macro="">
      <xdr:nvCxnSpPr>
        <xdr:cNvPr id="188" name="直線コネクタ 187"/>
        <xdr:cNvCxnSpPr/>
      </xdr:nvCxnSpPr>
      <xdr:spPr>
        <a:xfrm>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0" name="テキスト ボックス 18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55</xdr:row>
      <xdr:rowOff>127000</xdr:rowOff>
    </xdr:to>
    <xdr:cxnSp macro="">
      <xdr:nvCxnSpPr>
        <xdr:cNvPr id="191" name="直線コネクタ 190"/>
        <xdr:cNvCxnSpPr/>
      </xdr:nvCxnSpPr>
      <xdr:spPr>
        <a:xfrm>
          <a:off x="1320800" y="92138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1" name="円/楕円 200"/>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2"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3" name="円/楕円 202"/>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04" name="テキスト ボックス 203"/>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5" name="円/楕円 204"/>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06" name="テキスト ボックス 205"/>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07" name="円/楕円 206"/>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08" name="テキスト ボックス 207"/>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09" name="円/楕円 208"/>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0" name="テキスト ボックス 209"/>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平成２２年度に増加した要因は下水道会計の</a:t>
          </a:r>
          <a:r>
            <a:rPr lang="ja-JP" altLang="en-US" sz="1100" b="0" i="0" baseline="0">
              <a:solidFill>
                <a:schemeClr val="dk1"/>
              </a:solidFill>
              <a:latin typeface="+mn-lt"/>
              <a:ea typeface="+mn-ea"/>
              <a:cs typeface="+mn-cs"/>
            </a:rPr>
            <a:t>資本費</a:t>
          </a:r>
          <a:r>
            <a:rPr lang="ja-JP" altLang="ja-JP" sz="1100" b="0" i="0" baseline="0">
              <a:solidFill>
                <a:schemeClr val="dk1"/>
              </a:solidFill>
              <a:latin typeface="+mn-lt"/>
              <a:ea typeface="+mn-ea"/>
              <a:cs typeface="+mn-cs"/>
            </a:rPr>
            <a:t>平準化債の未発行による一般会計からの繰出金増加による影響である。今後、形式収支等財政運営を考慮し財政運営に努める。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81280</xdr:rowOff>
    </xdr:from>
    <xdr:to>
      <xdr:col>24</xdr:col>
      <xdr:colOff>31750</xdr:colOff>
      <xdr:row>57</xdr:row>
      <xdr:rowOff>138430</xdr:rowOff>
    </xdr:to>
    <xdr:cxnSp macro="">
      <xdr:nvCxnSpPr>
        <xdr:cNvPr id="238" name="直線コネクタ 237"/>
        <xdr:cNvCxnSpPr/>
      </xdr:nvCxnSpPr>
      <xdr:spPr>
        <a:xfrm>
          <a:off x="15671800" y="98539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81280</xdr:rowOff>
    </xdr:from>
    <xdr:to>
      <xdr:col>22</xdr:col>
      <xdr:colOff>565150</xdr:colOff>
      <xdr:row>57</xdr:row>
      <xdr:rowOff>121285</xdr:rowOff>
    </xdr:to>
    <xdr:cxnSp macro="">
      <xdr:nvCxnSpPr>
        <xdr:cNvPr id="241" name="直線コネクタ 240"/>
        <xdr:cNvCxnSpPr/>
      </xdr:nvCxnSpPr>
      <xdr:spPr>
        <a:xfrm flipV="1">
          <a:off x="14782800" y="9853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64135</xdr:rowOff>
    </xdr:from>
    <xdr:to>
      <xdr:col>21</xdr:col>
      <xdr:colOff>361950</xdr:colOff>
      <xdr:row>57</xdr:row>
      <xdr:rowOff>121285</xdr:rowOff>
    </xdr:to>
    <xdr:cxnSp macro="">
      <xdr:nvCxnSpPr>
        <xdr:cNvPr id="244" name="直線コネクタ 243"/>
        <xdr:cNvCxnSpPr/>
      </xdr:nvCxnSpPr>
      <xdr:spPr>
        <a:xfrm>
          <a:off x="13893800" y="98367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64135</xdr:rowOff>
    </xdr:from>
    <xdr:to>
      <xdr:col>20</xdr:col>
      <xdr:colOff>158750</xdr:colOff>
      <xdr:row>59</xdr:row>
      <xdr:rowOff>24130</xdr:rowOff>
    </xdr:to>
    <xdr:cxnSp macro="">
      <xdr:nvCxnSpPr>
        <xdr:cNvPr id="247" name="直線コネクタ 246"/>
        <xdr:cNvCxnSpPr/>
      </xdr:nvCxnSpPr>
      <xdr:spPr>
        <a:xfrm flipV="1">
          <a:off x="13004800" y="9836785"/>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57" name="円/楕円 256"/>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104157</xdr:rowOff>
    </xdr:from>
    <xdr:ext cx="762000" cy="259045"/>
    <xdr:sp macro="" textlink="">
      <xdr:nvSpPr>
        <xdr:cNvPr id="258" name="その他該当値テキスト"/>
        <xdr:cNvSpPr txBox="1"/>
      </xdr:nvSpPr>
      <xdr:spPr>
        <a:xfrm>
          <a:off x="165989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30480</xdr:rowOff>
    </xdr:from>
    <xdr:to>
      <xdr:col>22</xdr:col>
      <xdr:colOff>615950</xdr:colOff>
      <xdr:row>57</xdr:row>
      <xdr:rowOff>132080</xdr:rowOff>
    </xdr:to>
    <xdr:sp macro="" textlink="">
      <xdr:nvSpPr>
        <xdr:cNvPr id="259" name="円/楕円 258"/>
        <xdr:cNvSpPr/>
      </xdr:nvSpPr>
      <xdr:spPr>
        <a:xfrm>
          <a:off x="15621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142257</xdr:rowOff>
    </xdr:from>
    <xdr:ext cx="736600" cy="259045"/>
    <xdr:sp macro="" textlink="">
      <xdr:nvSpPr>
        <xdr:cNvPr id="260" name="テキスト ボックス 259"/>
        <xdr:cNvSpPr txBox="1"/>
      </xdr:nvSpPr>
      <xdr:spPr>
        <a:xfrm>
          <a:off x="15290800" y="957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70485</xdr:rowOff>
    </xdr:from>
    <xdr:to>
      <xdr:col>21</xdr:col>
      <xdr:colOff>412750</xdr:colOff>
      <xdr:row>58</xdr:row>
      <xdr:rowOff>635</xdr:rowOff>
    </xdr:to>
    <xdr:sp macro="" textlink="">
      <xdr:nvSpPr>
        <xdr:cNvPr id="261" name="円/楕円 260"/>
        <xdr:cNvSpPr/>
      </xdr:nvSpPr>
      <xdr:spPr>
        <a:xfrm>
          <a:off x="14732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156862</xdr:rowOff>
    </xdr:from>
    <xdr:ext cx="762000" cy="259045"/>
    <xdr:sp macro="" textlink="">
      <xdr:nvSpPr>
        <xdr:cNvPr id="262" name="テキスト ボックス 261"/>
        <xdr:cNvSpPr txBox="1"/>
      </xdr:nvSpPr>
      <xdr:spPr>
        <a:xfrm>
          <a:off x="14401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xdr:rowOff>
    </xdr:from>
    <xdr:to>
      <xdr:col>20</xdr:col>
      <xdr:colOff>209550</xdr:colOff>
      <xdr:row>57</xdr:row>
      <xdr:rowOff>114935</xdr:rowOff>
    </xdr:to>
    <xdr:sp macro="" textlink="">
      <xdr:nvSpPr>
        <xdr:cNvPr id="263" name="円/楕円 262"/>
        <xdr:cNvSpPr/>
      </xdr:nvSpPr>
      <xdr:spPr>
        <a:xfrm>
          <a:off x="13843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125112</xdr:rowOff>
    </xdr:from>
    <xdr:ext cx="762000" cy="259045"/>
    <xdr:sp macro="" textlink="">
      <xdr:nvSpPr>
        <xdr:cNvPr id="264" name="テキスト ボックス 263"/>
        <xdr:cNvSpPr txBox="1"/>
      </xdr:nvSpPr>
      <xdr:spPr>
        <a:xfrm>
          <a:off x="1351280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65" name="円/楕円 264"/>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66" name="テキスト ボックス 265"/>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行財政改革によ</a:t>
          </a:r>
          <a:r>
            <a:rPr lang="ja-JP" altLang="en-US" sz="1100" b="0" i="0" baseline="0">
              <a:solidFill>
                <a:schemeClr val="dk1"/>
              </a:solidFill>
              <a:latin typeface="+mn-lt"/>
              <a:ea typeface="+mn-ea"/>
              <a:cs typeface="+mn-cs"/>
            </a:rPr>
            <a:t>る</a:t>
          </a:r>
          <a:r>
            <a:rPr lang="ja-JP" altLang="ja-JP" sz="1100" b="0" i="0" baseline="0">
              <a:solidFill>
                <a:schemeClr val="dk1"/>
              </a:solidFill>
              <a:latin typeface="+mn-lt"/>
              <a:ea typeface="+mn-ea"/>
              <a:cs typeface="+mn-cs"/>
            </a:rPr>
            <a:t>歳出抑制の効果</a:t>
          </a:r>
          <a:r>
            <a:rPr lang="ja-JP" altLang="en-US" sz="1100" b="0" i="0" baseline="0">
              <a:solidFill>
                <a:schemeClr val="dk1"/>
              </a:solidFill>
              <a:latin typeface="+mn-lt"/>
              <a:ea typeface="+mn-ea"/>
              <a:cs typeface="+mn-cs"/>
            </a:rPr>
            <a:t>により、</a:t>
          </a:r>
          <a:r>
            <a:rPr lang="ja-JP" altLang="ja-JP" sz="1100" b="0" i="0" baseline="0">
              <a:solidFill>
                <a:schemeClr val="dk1"/>
              </a:solidFill>
              <a:latin typeface="+mn-lt"/>
              <a:ea typeface="+mn-ea"/>
              <a:cs typeface="+mn-cs"/>
            </a:rPr>
            <a:t>各平均より低いと思われる、今後も行財政改革の継続により経費の縮減に努める。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35</xdr:row>
      <xdr:rowOff>165862</xdr:rowOff>
    </xdr:to>
    <xdr:cxnSp macro="">
      <xdr:nvCxnSpPr>
        <xdr:cNvPr id="296" name="直線コネクタ 295"/>
        <xdr:cNvCxnSpPr/>
      </xdr:nvCxnSpPr>
      <xdr:spPr>
        <a:xfrm flipV="1">
          <a:off x="15671800" y="61437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35</xdr:row>
      <xdr:rowOff>165862</xdr:rowOff>
    </xdr:to>
    <xdr:cxnSp macro="">
      <xdr:nvCxnSpPr>
        <xdr:cNvPr id="299" name="直線コネクタ 298"/>
        <xdr:cNvCxnSpPr/>
      </xdr:nvCxnSpPr>
      <xdr:spPr>
        <a:xfrm>
          <a:off x="14782800" y="6134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74422</xdr:rowOff>
    </xdr:from>
    <xdr:to>
      <xdr:col>21</xdr:col>
      <xdr:colOff>361950</xdr:colOff>
      <xdr:row>35</xdr:row>
      <xdr:rowOff>133858</xdr:rowOff>
    </xdr:to>
    <xdr:cxnSp macro="">
      <xdr:nvCxnSpPr>
        <xdr:cNvPr id="302" name="直線コネクタ 301"/>
        <xdr:cNvCxnSpPr/>
      </xdr:nvCxnSpPr>
      <xdr:spPr>
        <a:xfrm>
          <a:off x="13893800" y="60751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37846</xdr:rowOff>
    </xdr:from>
    <xdr:to>
      <xdr:col>20</xdr:col>
      <xdr:colOff>158750</xdr:colOff>
      <xdr:row>35</xdr:row>
      <xdr:rowOff>74422</xdr:rowOff>
    </xdr:to>
    <xdr:cxnSp macro="">
      <xdr:nvCxnSpPr>
        <xdr:cNvPr id="305" name="直線コネクタ 304"/>
        <xdr:cNvCxnSpPr/>
      </xdr:nvCxnSpPr>
      <xdr:spPr>
        <a:xfrm>
          <a:off x="13004800" y="6038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15" name="円/楕円 314"/>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16"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17" name="円/楕円 316"/>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18" name="テキスト ボックス 317"/>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83058</xdr:rowOff>
    </xdr:from>
    <xdr:to>
      <xdr:col>21</xdr:col>
      <xdr:colOff>412750</xdr:colOff>
      <xdr:row>36</xdr:row>
      <xdr:rowOff>13208</xdr:rowOff>
    </xdr:to>
    <xdr:sp macro="" textlink="">
      <xdr:nvSpPr>
        <xdr:cNvPr id="319" name="円/楕円 318"/>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20" name="テキスト ボックス 319"/>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23622</xdr:rowOff>
    </xdr:from>
    <xdr:to>
      <xdr:col>20</xdr:col>
      <xdr:colOff>209550</xdr:colOff>
      <xdr:row>35</xdr:row>
      <xdr:rowOff>125222</xdr:rowOff>
    </xdr:to>
    <xdr:sp macro="" textlink="">
      <xdr:nvSpPr>
        <xdr:cNvPr id="321" name="円/楕円 320"/>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135399</xdr:rowOff>
    </xdr:from>
    <xdr:ext cx="762000" cy="259045"/>
    <xdr:sp macro="" textlink="">
      <xdr:nvSpPr>
        <xdr:cNvPr id="322" name="テキスト ボックス 321"/>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23" name="円/楕円 322"/>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24" name="テキスト ボックス 323"/>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latin typeface="+mn-lt"/>
              <a:ea typeface="+mn-ea"/>
              <a:cs typeface="+mn-cs"/>
            </a:rPr>
            <a:t>普通建設事業費に係る起債の償還等に伴う、類似団体平均を大幅に上回っている。今後控えている事業計画の整理・縮小、また減債基金等による繰上償還を行うことで、縮減に努める。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111761</xdr:rowOff>
    </xdr:from>
    <xdr:to>
      <xdr:col>7</xdr:col>
      <xdr:colOff>15875</xdr:colOff>
      <xdr:row>81</xdr:row>
      <xdr:rowOff>161289</xdr:rowOff>
    </xdr:to>
    <xdr:cxnSp macro="">
      <xdr:nvCxnSpPr>
        <xdr:cNvPr id="356" name="直線コネクタ 355"/>
        <xdr:cNvCxnSpPr/>
      </xdr:nvCxnSpPr>
      <xdr:spPr>
        <a:xfrm flipV="1">
          <a:off x="3987800" y="139992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149861</xdr:rowOff>
    </xdr:from>
    <xdr:to>
      <xdr:col>5</xdr:col>
      <xdr:colOff>549275</xdr:colOff>
      <xdr:row>81</xdr:row>
      <xdr:rowOff>161289</xdr:rowOff>
    </xdr:to>
    <xdr:cxnSp macro="">
      <xdr:nvCxnSpPr>
        <xdr:cNvPr id="359" name="直線コネクタ 358"/>
        <xdr:cNvCxnSpPr/>
      </xdr:nvCxnSpPr>
      <xdr:spPr>
        <a:xfrm>
          <a:off x="3098800" y="140373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149861</xdr:rowOff>
    </xdr:from>
    <xdr:to>
      <xdr:col>4</xdr:col>
      <xdr:colOff>346075</xdr:colOff>
      <xdr:row>81</xdr:row>
      <xdr:rowOff>153670</xdr:rowOff>
    </xdr:to>
    <xdr:cxnSp macro="">
      <xdr:nvCxnSpPr>
        <xdr:cNvPr id="362" name="直線コネクタ 361"/>
        <xdr:cNvCxnSpPr/>
      </xdr:nvCxnSpPr>
      <xdr:spPr>
        <a:xfrm flipV="1">
          <a:off x="2209800" y="14037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153670</xdr:rowOff>
    </xdr:from>
    <xdr:to>
      <xdr:col>3</xdr:col>
      <xdr:colOff>142875</xdr:colOff>
      <xdr:row>82</xdr:row>
      <xdr:rowOff>16511</xdr:rowOff>
    </xdr:to>
    <xdr:cxnSp macro="">
      <xdr:nvCxnSpPr>
        <xdr:cNvPr id="365" name="直線コネクタ 364"/>
        <xdr:cNvCxnSpPr/>
      </xdr:nvCxnSpPr>
      <xdr:spPr>
        <a:xfrm flipV="1">
          <a:off x="1320800" y="140411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81</xdr:row>
      <xdr:rowOff>60961</xdr:rowOff>
    </xdr:from>
    <xdr:to>
      <xdr:col>7</xdr:col>
      <xdr:colOff>66675</xdr:colOff>
      <xdr:row>81</xdr:row>
      <xdr:rowOff>162561</xdr:rowOff>
    </xdr:to>
    <xdr:sp macro="" textlink="">
      <xdr:nvSpPr>
        <xdr:cNvPr id="375" name="円/楕円 374"/>
        <xdr:cNvSpPr/>
      </xdr:nvSpPr>
      <xdr:spPr>
        <a:xfrm>
          <a:off x="4775200" y="139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140988</xdr:rowOff>
    </xdr:from>
    <xdr:ext cx="762000" cy="259045"/>
    <xdr:sp macro="" textlink="">
      <xdr:nvSpPr>
        <xdr:cNvPr id="376" name="公債費該当値テキスト"/>
        <xdr:cNvSpPr txBox="1"/>
      </xdr:nvSpPr>
      <xdr:spPr>
        <a:xfrm>
          <a:off x="4914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110489</xdr:rowOff>
    </xdr:from>
    <xdr:to>
      <xdr:col>5</xdr:col>
      <xdr:colOff>600075</xdr:colOff>
      <xdr:row>82</xdr:row>
      <xdr:rowOff>40639</xdr:rowOff>
    </xdr:to>
    <xdr:sp macro="" textlink="">
      <xdr:nvSpPr>
        <xdr:cNvPr id="377" name="円/楕円 376"/>
        <xdr:cNvSpPr/>
      </xdr:nvSpPr>
      <xdr:spPr>
        <a:xfrm>
          <a:off x="3937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82</xdr:row>
      <xdr:rowOff>25416</xdr:rowOff>
    </xdr:from>
    <xdr:ext cx="736600" cy="259045"/>
    <xdr:sp macro="" textlink="">
      <xdr:nvSpPr>
        <xdr:cNvPr id="378" name="テキスト ボックス 377"/>
        <xdr:cNvSpPr txBox="1"/>
      </xdr:nvSpPr>
      <xdr:spPr>
        <a:xfrm>
          <a:off x="3606800" y="1408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99061</xdr:rowOff>
    </xdr:from>
    <xdr:to>
      <xdr:col>4</xdr:col>
      <xdr:colOff>396875</xdr:colOff>
      <xdr:row>82</xdr:row>
      <xdr:rowOff>29211</xdr:rowOff>
    </xdr:to>
    <xdr:sp macro="" textlink="">
      <xdr:nvSpPr>
        <xdr:cNvPr id="379" name="円/楕円 378"/>
        <xdr:cNvSpPr/>
      </xdr:nvSpPr>
      <xdr:spPr>
        <a:xfrm>
          <a:off x="3048000" y="139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13988</xdr:rowOff>
    </xdr:from>
    <xdr:ext cx="762000" cy="259045"/>
    <xdr:sp macro="" textlink="">
      <xdr:nvSpPr>
        <xdr:cNvPr id="380" name="テキスト ボックス 379"/>
        <xdr:cNvSpPr txBox="1"/>
      </xdr:nvSpPr>
      <xdr:spPr>
        <a:xfrm>
          <a:off x="2717800" y="1407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102870</xdr:rowOff>
    </xdr:from>
    <xdr:to>
      <xdr:col>3</xdr:col>
      <xdr:colOff>193675</xdr:colOff>
      <xdr:row>82</xdr:row>
      <xdr:rowOff>33020</xdr:rowOff>
    </xdr:to>
    <xdr:sp macro="" textlink="">
      <xdr:nvSpPr>
        <xdr:cNvPr id="381" name="円/楕円 380"/>
        <xdr:cNvSpPr/>
      </xdr:nvSpPr>
      <xdr:spPr>
        <a:xfrm>
          <a:off x="2159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17797</xdr:rowOff>
    </xdr:from>
    <xdr:ext cx="762000" cy="259045"/>
    <xdr:sp macro="" textlink="">
      <xdr:nvSpPr>
        <xdr:cNvPr id="382" name="テキスト ボックス 381"/>
        <xdr:cNvSpPr txBox="1"/>
      </xdr:nvSpPr>
      <xdr:spPr>
        <a:xfrm>
          <a:off x="1828800" y="1407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137161</xdr:rowOff>
    </xdr:from>
    <xdr:to>
      <xdr:col>1</xdr:col>
      <xdr:colOff>676275</xdr:colOff>
      <xdr:row>82</xdr:row>
      <xdr:rowOff>67311</xdr:rowOff>
    </xdr:to>
    <xdr:sp macro="" textlink="">
      <xdr:nvSpPr>
        <xdr:cNvPr id="383" name="円/楕円 382"/>
        <xdr:cNvSpPr/>
      </xdr:nvSpPr>
      <xdr:spPr>
        <a:xfrm>
          <a:off x="1270000" y="140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52088</xdr:rowOff>
    </xdr:from>
    <xdr:ext cx="762000" cy="259045"/>
    <xdr:sp macro="" textlink="">
      <xdr:nvSpPr>
        <xdr:cNvPr id="384" name="テキスト ボックス 383"/>
        <xdr:cNvSpPr txBox="1"/>
      </xdr:nvSpPr>
      <xdr:spPr>
        <a:xfrm>
          <a:off x="939800" y="1411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行財政改革による効果が毎年継続的にあらわれている。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33274</xdr:rowOff>
    </xdr:from>
    <xdr:to>
      <xdr:col>24</xdr:col>
      <xdr:colOff>31750</xdr:colOff>
      <xdr:row>75</xdr:row>
      <xdr:rowOff>42418</xdr:rowOff>
    </xdr:to>
    <xdr:cxnSp macro="">
      <xdr:nvCxnSpPr>
        <xdr:cNvPr id="415" name="直線コネクタ 414"/>
        <xdr:cNvCxnSpPr/>
      </xdr:nvCxnSpPr>
      <xdr:spPr>
        <a:xfrm>
          <a:off x="15671800" y="128920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28702</xdr:rowOff>
    </xdr:from>
    <xdr:to>
      <xdr:col>22</xdr:col>
      <xdr:colOff>565150</xdr:colOff>
      <xdr:row>75</xdr:row>
      <xdr:rowOff>33274</xdr:rowOff>
    </xdr:to>
    <xdr:cxnSp macro="">
      <xdr:nvCxnSpPr>
        <xdr:cNvPr id="418" name="直線コネクタ 417"/>
        <xdr:cNvCxnSpPr/>
      </xdr:nvCxnSpPr>
      <xdr:spPr>
        <a:xfrm>
          <a:off x="14782800" y="12887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124714</xdr:rowOff>
    </xdr:from>
    <xdr:to>
      <xdr:col>21</xdr:col>
      <xdr:colOff>361950</xdr:colOff>
      <xdr:row>75</xdr:row>
      <xdr:rowOff>28702</xdr:rowOff>
    </xdr:to>
    <xdr:cxnSp macro="">
      <xdr:nvCxnSpPr>
        <xdr:cNvPr id="421" name="直線コネクタ 420"/>
        <xdr:cNvCxnSpPr/>
      </xdr:nvCxnSpPr>
      <xdr:spPr>
        <a:xfrm>
          <a:off x="13893800" y="1281201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113284</xdr:rowOff>
    </xdr:from>
    <xdr:to>
      <xdr:col>20</xdr:col>
      <xdr:colOff>158750</xdr:colOff>
      <xdr:row>74</xdr:row>
      <xdr:rowOff>124714</xdr:rowOff>
    </xdr:to>
    <xdr:cxnSp macro="">
      <xdr:nvCxnSpPr>
        <xdr:cNvPr id="424" name="直線コネクタ 423"/>
        <xdr:cNvCxnSpPr/>
      </xdr:nvCxnSpPr>
      <xdr:spPr>
        <a:xfrm>
          <a:off x="13004800" y="128005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32275</xdr:rowOff>
    </xdr:from>
    <xdr:ext cx="762000" cy="259045"/>
    <xdr:sp macro="" textlink="">
      <xdr:nvSpPr>
        <xdr:cNvPr id="428" name="テキスト ボックス 427"/>
        <xdr:cNvSpPr txBox="1"/>
      </xdr:nvSpPr>
      <xdr:spPr>
        <a:xfrm>
          <a:off x="12623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163068</xdr:rowOff>
    </xdr:from>
    <xdr:to>
      <xdr:col>24</xdr:col>
      <xdr:colOff>82550</xdr:colOff>
      <xdr:row>75</xdr:row>
      <xdr:rowOff>93218</xdr:rowOff>
    </xdr:to>
    <xdr:sp macro="" textlink="">
      <xdr:nvSpPr>
        <xdr:cNvPr id="434" name="円/楕円 433"/>
        <xdr:cNvSpPr/>
      </xdr:nvSpPr>
      <xdr:spPr>
        <a:xfrm>
          <a:off x="16459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8145</xdr:rowOff>
    </xdr:from>
    <xdr:ext cx="762000" cy="259045"/>
    <xdr:sp macro="" textlink="">
      <xdr:nvSpPr>
        <xdr:cNvPr id="435" name="公債費以外該当値テキスト"/>
        <xdr:cNvSpPr txBox="1"/>
      </xdr:nvSpPr>
      <xdr:spPr>
        <a:xfrm>
          <a:off x="16598900" y="126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153924</xdr:rowOff>
    </xdr:from>
    <xdr:to>
      <xdr:col>22</xdr:col>
      <xdr:colOff>615950</xdr:colOff>
      <xdr:row>75</xdr:row>
      <xdr:rowOff>84074</xdr:rowOff>
    </xdr:to>
    <xdr:sp macro="" textlink="">
      <xdr:nvSpPr>
        <xdr:cNvPr id="436" name="円/楕円 435"/>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94251</xdr:rowOff>
    </xdr:from>
    <xdr:ext cx="736600" cy="259045"/>
    <xdr:sp macro="" textlink="">
      <xdr:nvSpPr>
        <xdr:cNvPr id="437" name="テキスト ボックス 436"/>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149352</xdr:rowOff>
    </xdr:from>
    <xdr:to>
      <xdr:col>21</xdr:col>
      <xdr:colOff>412750</xdr:colOff>
      <xdr:row>75</xdr:row>
      <xdr:rowOff>79502</xdr:rowOff>
    </xdr:to>
    <xdr:sp macro="" textlink="">
      <xdr:nvSpPr>
        <xdr:cNvPr id="438" name="円/楕円 437"/>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89679</xdr:rowOff>
    </xdr:from>
    <xdr:ext cx="762000" cy="259045"/>
    <xdr:sp macro="" textlink="">
      <xdr:nvSpPr>
        <xdr:cNvPr id="439" name="テキスト ボックス 438"/>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73914</xdr:rowOff>
    </xdr:from>
    <xdr:to>
      <xdr:col>20</xdr:col>
      <xdr:colOff>209550</xdr:colOff>
      <xdr:row>75</xdr:row>
      <xdr:rowOff>4064</xdr:rowOff>
    </xdr:to>
    <xdr:sp macro="" textlink="">
      <xdr:nvSpPr>
        <xdr:cNvPr id="440" name="円/楕円 439"/>
        <xdr:cNvSpPr/>
      </xdr:nvSpPr>
      <xdr:spPr>
        <a:xfrm>
          <a:off x="13843000" y="127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14241</xdr:rowOff>
    </xdr:from>
    <xdr:ext cx="762000" cy="259045"/>
    <xdr:sp macro="" textlink="">
      <xdr:nvSpPr>
        <xdr:cNvPr id="441" name="テキスト ボックス 440"/>
        <xdr:cNvSpPr txBox="1"/>
      </xdr:nvSpPr>
      <xdr:spPr>
        <a:xfrm>
          <a:off x="13512800" y="1253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62484</xdr:rowOff>
    </xdr:from>
    <xdr:to>
      <xdr:col>19</xdr:col>
      <xdr:colOff>6350</xdr:colOff>
      <xdr:row>74</xdr:row>
      <xdr:rowOff>164084</xdr:rowOff>
    </xdr:to>
    <xdr:sp macro="" textlink="">
      <xdr:nvSpPr>
        <xdr:cNvPr id="442" name="円/楕円 441"/>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2811</xdr:rowOff>
    </xdr:from>
    <xdr:ext cx="762000" cy="259045"/>
    <xdr:sp macro="" textlink="">
      <xdr:nvSpPr>
        <xdr:cNvPr id="443" name="テキスト ボックス 442"/>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島根県海士町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47548</xdr:rowOff>
    </xdr:from>
    <xdr:to>
      <xdr:col>4</xdr:col>
      <xdr:colOff>1117600</xdr:colOff>
      <xdr:row>18</xdr:row>
      <xdr:rowOff>54141</xdr:rowOff>
    </xdr:to>
    <xdr:cxnSp macro="">
      <xdr:nvCxnSpPr>
        <xdr:cNvPr id="51" name="直線コネクタ 50"/>
        <xdr:cNvCxnSpPr/>
      </xdr:nvCxnSpPr>
      <xdr:spPr bwMode="auto">
        <a:xfrm flipV="1">
          <a:off x="5003800" y="3181273"/>
          <a:ext cx="647700" cy="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32325</xdr:rowOff>
    </xdr:from>
    <xdr:ext cx="762000" cy="259045"/>
    <xdr:sp macro="" textlink="">
      <xdr:nvSpPr>
        <xdr:cNvPr id="52" name="人口1人当たり決算額の推移平均値テキスト130"/>
        <xdr:cNvSpPr txBox="1"/>
      </xdr:nvSpPr>
      <xdr:spPr>
        <a:xfrm>
          <a:off x="5740400" y="3166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46555</xdr:rowOff>
    </xdr:from>
    <xdr:to>
      <xdr:col>4</xdr:col>
      <xdr:colOff>469900</xdr:colOff>
      <xdr:row>18</xdr:row>
      <xdr:rowOff>54141</xdr:rowOff>
    </xdr:to>
    <xdr:cxnSp macro="">
      <xdr:nvCxnSpPr>
        <xdr:cNvPr id="54" name="直線コネクタ 53"/>
        <xdr:cNvCxnSpPr/>
      </xdr:nvCxnSpPr>
      <xdr:spPr bwMode="auto">
        <a:xfrm>
          <a:off x="4305300" y="3180280"/>
          <a:ext cx="698500" cy="7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36193</xdr:rowOff>
    </xdr:from>
    <xdr:to>
      <xdr:col>3</xdr:col>
      <xdr:colOff>904875</xdr:colOff>
      <xdr:row>18</xdr:row>
      <xdr:rowOff>46555</xdr:rowOff>
    </xdr:to>
    <xdr:cxnSp macro="">
      <xdr:nvCxnSpPr>
        <xdr:cNvPr id="57" name="直線コネクタ 56"/>
        <xdr:cNvCxnSpPr/>
      </xdr:nvCxnSpPr>
      <xdr:spPr bwMode="auto">
        <a:xfrm>
          <a:off x="3606800" y="3169918"/>
          <a:ext cx="698500" cy="10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36193</xdr:rowOff>
    </xdr:from>
    <xdr:to>
      <xdr:col>3</xdr:col>
      <xdr:colOff>206375</xdr:colOff>
      <xdr:row>18</xdr:row>
      <xdr:rowOff>65681</xdr:rowOff>
    </xdr:to>
    <xdr:cxnSp macro="">
      <xdr:nvCxnSpPr>
        <xdr:cNvPr id="60" name="直線コネクタ 59"/>
        <xdr:cNvCxnSpPr/>
      </xdr:nvCxnSpPr>
      <xdr:spPr bwMode="auto">
        <a:xfrm flipV="1">
          <a:off x="2908300" y="3169918"/>
          <a:ext cx="698500" cy="2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168198</xdr:rowOff>
    </xdr:from>
    <xdr:to>
      <xdr:col>5</xdr:col>
      <xdr:colOff>34925</xdr:colOff>
      <xdr:row>18</xdr:row>
      <xdr:rowOff>98348</xdr:rowOff>
    </xdr:to>
    <xdr:sp macro="" textlink="">
      <xdr:nvSpPr>
        <xdr:cNvPr id="70" name="円/楕円 69"/>
        <xdr:cNvSpPr/>
      </xdr:nvSpPr>
      <xdr:spPr bwMode="auto">
        <a:xfrm>
          <a:off x="5600700" y="3130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13275</xdr:rowOff>
    </xdr:from>
    <xdr:ext cx="762000" cy="259045"/>
    <xdr:sp macro="" textlink="">
      <xdr:nvSpPr>
        <xdr:cNvPr id="71" name="人口1人当たり決算額の推移該当値テキスト130"/>
        <xdr:cNvSpPr txBox="1"/>
      </xdr:nvSpPr>
      <xdr:spPr>
        <a:xfrm>
          <a:off x="5740400" y="297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262,825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3341</xdr:rowOff>
    </xdr:from>
    <xdr:to>
      <xdr:col>4</xdr:col>
      <xdr:colOff>520700</xdr:colOff>
      <xdr:row>18</xdr:row>
      <xdr:rowOff>104941</xdr:rowOff>
    </xdr:to>
    <xdr:sp macro="" textlink="">
      <xdr:nvSpPr>
        <xdr:cNvPr id="72" name="円/楕円 71"/>
        <xdr:cNvSpPr/>
      </xdr:nvSpPr>
      <xdr:spPr bwMode="auto">
        <a:xfrm>
          <a:off x="4953000" y="313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115118</xdr:rowOff>
    </xdr:from>
    <xdr:ext cx="736600" cy="259045"/>
    <xdr:sp macro="" textlink="">
      <xdr:nvSpPr>
        <xdr:cNvPr id="73" name="テキスト ボックス 72"/>
        <xdr:cNvSpPr txBox="1"/>
      </xdr:nvSpPr>
      <xdr:spPr>
        <a:xfrm>
          <a:off x="4622800" y="2905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258,787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167205</xdr:rowOff>
    </xdr:from>
    <xdr:to>
      <xdr:col>3</xdr:col>
      <xdr:colOff>955675</xdr:colOff>
      <xdr:row>18</xdr:row>
      <xdr:rowOff>97355</xdr:rowOff>
    </xdr:to>
    <xdr:sp macro="" textlink="">
      <xdr:nvSpPr>
        <xdr:cNvPr id="74" name="円/楕円 73"/>
        <xdr:cNvSpPr/>
      </xdr:nvSpPr>
      <xdr:spPr bwMode="auto">
        <a:xfrm>
          <a:off x="4254500" y="312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107532</xdr:rowOff>
    </xdr:from>
    <xdr:ext cx="762000" cy="259045"/>
    <xdr:sp macro="" textlink="">
      <xdr:nvSpPr>
        <xdr:cNvPr id="75" name="テキスト ボックス 74"/>
        <xdr:cNvSpPr txBox="1"/>
      </xdr:nvSpPr>
      <xdr:spPr>
        <a:xfrm>
          <a:off x="3924300" y="289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263,433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156843</xdr:rowOff>
    </xdr:from>
    <xdr:to>
      <xdr:col>3</xdr:col>
      <xdr:colOff>257175</xdr:colOff>
      <xdr:row>18</xdr:row>
      <xdr:rowOff>86993</xdr:rowOff>
    </xdr:to>
    <xdr:sp macro="" textlink="">
      <xdr:nvSpPr>
        <xdr:cNvPr id="76" name="円/楕円 75"/>
        <xdr:cNvSpPr/>
      </xdr:nvSpPr>
      <xdr:spPr bwMode="auto">
        <a:xfrm>
          <a:off x="3556000" y="311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97170</xdr:rowOff>
    </xdr:from>
    <xdr:ext cx="762000" cy="259045"/>
    <xdr:sp macro="" textlink="">
      <xdr:nvSpPr>
        <xdr:cNvPr id="77" name="テキスト ボックス 76"/>
        <xdr:cNvSpPr txBox="1"/>
      </xdr:nvSpPr>
      <xdr:spPr>
        <a:xfrm>
          <a:off x="3225800" y="288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269,779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14881</xdr:rowOff>
    </xdr:from>
    <xdr:to>
      <xdr:col>2</xdr:col>
      <xdr:colOff>692150</xdr:colOff>
      <xdr:row>18</xdr:row>
      <xdr:rowOff>116481</xdr:rowOff>
    </xdr:to>
    <xdr:sp macro="" textlink="">
      <xdr:nvSpPr>
        <xdr:cNvPr id="78" name="円/楕円 77"/>
        <xdr:cNvSpPr/>
      </xdr:nvSpPr>
      <xdr:spPr bwMode="auto">
        <a:xfrm>
          <a:off x="2857500" y="314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126658</xdr:rowOff>
    </xdr:from>
    <xdr:ext cx="762000" cy="259045"/>
    <xdr:sp macro="" textlink="">
      <xdr:nvSpPr>
        <xdr:cNvPr id="79" name="テキスト ボックス 78"/>
        <xdr:cNvSpPr txBox="1"/>
      </xdr:nvSpPr>
      <xdr:spPr>
        <a:xfrm>
          <a:off x="2527300" y="291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251,720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36580</xdr:rowOff>
    </xdr:from>
    <xdr:to>
      <xdr:col>4</xdr:col>
      <xdr:colOff>1117600</xdr:colOff>
      <xdr:row>35</xdr:row>
      <xdr:rowOff>120668</xdr:rowOff>
    </xdr:to>
    <xdr:cxnSp macro="">
      <xdr:nvCxnSpPr>
        <xdr:cNvPr id="110" name="直線コネクタ 109"/>
        <xdr:cNvCxnSpPr/>
      </xdr:nvCxnSpPr>
      <xdr:spPr bwMode="auto">
        <a:xfrm>
          <a:off x="5003800" y="6646930"/>
          <a:ext cx="647700" cy="84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35967</xdr:rowOff>
    </xdr:from>
    <xdr:to>
      <xdr:col>4</xdr:col>
      <xdr:colOff>469900</xdr:colOff>
      <xdr:row>35</xdr:row>
      <xdr:rowOff>36580</xdr:rowOff>
    </xdr:to>
    <xdr:cxnSp macro="">
      <xdr:nvCxnSpPr>
        <xdr:cNvPr id="113" name="直線コネクタ 112"/>
        <xdr:cNvCxnSpPr/>
      </xdr:nvCxnSpPr>
      <xdr:spPr bwMode="auto">
        <a:xfrm>
          <a:off x="4305300" y="6646317"/>
          <a:ext cx="698500" cy="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300160</xdr:rowOff>
    </xdr:from>
    <xdr:to>
      <xdr:col>3</xdr:col>
      <xdr:colOff>904875</xdr:colOff>
      <xdr:row>35</xdr:row>
      <xdr:rowOff>35967</xdr:rowOff>
    </xdr:to>
    <xdr:cxnSp macro="">
      <xdr:nvCxnSpPr>
        <xdr:cNvPr id="116" name="直線コネクタ 115"/>
        <xdr:cNvCxnSpPr/>
      </xdr:nvCxnSpPr>
      <xdr:spPr bwMode="auto">
        <a:xfrm>
          <a:off x="3606800" y="6567610"/>
          <a:ext cx="698500" cy="78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47333</xdr:rowOff>
    </xdr:from>
    <xdr:to>
      <xdr:col>3</xdr:col>
      <xdr:colOff>206375</xdr:colOff>
      <xdr:row>34</xdr:row>
      <xdr:rowOff>300160</xdr:rowOff>
    </xdr:to>
    <xdr:cxnSp macro="">
      <xdr:nvCxnSpPr>
        <xdr:cNvPr id="119" name="直線コネクタ 118"/>
        <xdr:cNvCxnSpPr/>
      </xdr:nvCxnSpPr>
      <xdr:spPr bwMode="auto">
        <a:xfrm>
          <a:off x="2908300" y="6314783"/>
          <a:ext cx="698500" cy="25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69868</xdr:rowOff>
    </xdr:from>
    <xdr:to>
      <xdr:col>5</xdr:col>
      <xdr:colOff>34925</xdr:colOff>
      <xdr:row>35</xdr:row>
      <xdr:rowOff>171468</xdr:rowOff>
    </xdr:to>
    <xdr:sp macro="" textlink="">
      <xdr:nvSpPr>
        <xdr:cNvPr id="129" name="円/楕円 128"/>
        <xdr:cNvSpPr/>
      </xdr:nvSpPr>
      <xdr:spPr bwMode="auto">
        <a:xfrm>
          <a:off x="5600700" y="668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257845</xdr:rowOff>
    </xdr:from>
    <xdr:ext cx="762000" cy="259045"/>
    <xdr:sp macro="" textlink="">
      <xdr:nvSpPr>
        <xdr:cNvPr id="130" name="人口1人当たり決算額の推移該当値テキスト445"/>
        <xdr:cNvSpPr txBox="1"/>
      </xdr:nvSpPr>
      <xdr:spPr>
        <a:xfrm>
          <a:off x="5740400" y="652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63,885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328680</xdr:rowOff>
    </xdr:from>
    <xdr:to>
      <xdr:col>4</xdr:col>
      <xdr:colOff>520700</xdr:colOff>
      <xdr:row>35</xdr:row>
      <xdr:rowOff>87380</xdr:rowOff>
    </xdr:to>
    <xdr:sp macro="" textlink="">
      <xdr:nvSpPr>
        <xdr:cNvPr id="131" name="円/楕円 130"/>
        <xdr:cNvSpPr/>
      </xdr:nvSpPr>
      <xdr:spPr bwMode="auto">
        <a:xfrm>
          <a:off x="4953000" y="6596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97557</xdr:rowOff>
    </xdr:from>
    <xdr:ext cx="736600" cy="259045"/>
    <xdr:sp macro="" textlink="">
      <xdr:nvSpPr>
        <xdr:cNvPr id="132" name="テキスト ボックス 131"/>
        <xdr:cNvSpPr txBox="1"/>
      </xdr:nvSpPr>
      <xdr:spPr>
        <a:xfrm>
          <a:off x="4622800" y="636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82,277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328067</xdr:rowOff>
    </xdr:from>
    <xdr:to>
      <xdr:col>3</xdr:col>
      <xdr:colOff>955675</xdr:colOff>
      <xdr:row>35</xdr:row>
      <xdr:rowOff>86767</xdr:rowOff>
    </xdr:to>
    <xdr:sp macro="" textlink="">
      <xdr:nvSpPr>
        <xdr:cNvPr id="133" name="円/楕円 132"/>
        <xdr:cNvSpPr/>
      </xdr:nvSpPr>
      <xdr:spPr bwMode="auto">
        <a:xfrm>
          <a:off x="4254500" y="6595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96944</xdr:rowOff>
    </xdr:from>
    <xdr:ext cx="762000" cy="259045"/>
    <xdr:sp macro="" textlink="">
      <xdr:nvSpPr>
        <xdr:cNvPr id="134" name="テキスト ボックス 133"/>
        <xdr:cNvSpPr txBox="1"/>
      </xdr:nvSpPr>
      <xdr:spPr>
        <a:xfrm>
          <a:off x="3924300" y="636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82,411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249360</xdr:rowOff>
    </xdr:from>
    <xdr:to>
      <xdr:col>3</xdr:col>
      <xdr:colOff>257175</xdr:colOff>
      <xdr:row>35</xdr:row>
      <xdr:rowOff>8060</xdr:rowOff>
    </xdr:to>
    <xdr:sp macro="" textlink="">
      <xdr:nvSpPr>
        <xdr:cNvPr id="135" name="円/楕円 134"/>
        <xdr:cNvSpPr/>
      </xdr:nvSpPr>
      <xdr:spPr bwMode="auto">
        <a:xfrm>
          <a:off x="3556000" y="6516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18237</xdr:rowOff>
    </xdr:from>
    <xdr:ext cx="762000" cy="259045"/>
    <xdr:sp macro="" textlink="">
      <xdr:nvSpPr>
        <xdr:cNvPr id="136" name="テキスト ボックス 135"/>
        <xdr:cNvSpPr txBox="1"/>
      </xdr:nvSpPr>
      <xdr:spPr>
        <a:xfrm>
          <a:off x="3225800" y="628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99,626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339433</xdr:rowOff>
    </xdr:from>
    <xdr:to>
      <xdr:col>2</xdr:col>
      <xdr:colOff>692150</xdr:colOff>
      <xdr:row>34</xdr:row>
      <xdr:rowOff>98133</xdr:rowOff>
    </xdr:to>
    <xdr:sp macro="" textlink="">
      <xdr:nvSpPr>
        <xdr:cNvPr id="137" name="円/楕円 136"/>
        <xdr:cNvSpPr/>
      </xdr:nvSpPr>
      <xdr:spPr bwMode="auto">
        <a:xfrm>
          <a:off x="2857500" y="626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108310</xdr:rowOff>
    </xdr:from>
    <xdr:ext cx="762000" cy="259045"/>
    <xdr:sp macro="" textlink="">
      <xdr:nvSpPr>
        <xdr:cNvPr id="138" name="テキスト ボックス 137"/>
        <xdr:cNvSpPr txBox="1"/>
      </xdr:nvSpPr>
      <xdr:spPr>
        <a:xfrm>
          <a:off x="2527300" y="603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latin typeface="+mn-lt"/>
              <a:ea typeface="+mn-ea"/>
              <a:cs typeface="+mn-cs"/>
            </a:rPr>
            <a:t>行政の効率化に努めることにより、財政の健全化を図る。</a:t>
          </a:r>
          <a:endParaRPr lang="en-US" altLang="ja-JP" sz="110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年度から「自立促進プラン」</a:t>
          </a:r>
          <a:r>
            <a:rPr lang="ja-JP" altLang="ja-JP" sz="1100" b="0" i="0" baseline="0">
              <a:solidFill>
                <a:schemeClr val="dk1"/>
              </a:solidFill>
              <a:latin typeface="+mn-lt"/>
              <a:ea typeface="+mn-ea"/>
              <a:cs typeface="+mn-cs"/>
            </a:rPr>
            <a:t>行財政改革に取り組んでおり、歳入の確保、定数管理・給与の適正化をはじめ、徹底した歳出削減を実施することにより、年々数値は改善されつつある。特に財政調整基金は取り崩すことなく毎年積立て健全化をはかっている。実質単年度収支はばらつきがあるものの、なお、財政調整基金残高は増えており、今後も更なる財政の健全化に努める。</a:t>
          </a:r>
          <a:endParaRPr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latin typeface="+mn-lt"/>
              <a:ea typeface="+mn-ea"/>
              <a:cs typeface="+mn-cs"/>
            </a:rPr>
            <a:t>行政の効率化に努めることにより、財政の健全化を図ることが重要である。</a:t>
          </a:r>
          <a:endParaRPr lang="en-US"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すべての会計で黒字決算となっており、今後もすべて会計において事務事業の点検を行いながら財政の健全化に努める。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年度頃からのインフラ整備等による起債事業を実施したため、財政規模に比べて多額の公債費となっている。現在は、公債費の償還ピークが過ぎ、行財政改革以降の地方債抑制や繰上償還などにより実質公債費比率は年々減少傾向にある。引き続き、地方債の抑制に努め、財政健全化を図る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年度頃からのインフラ整備等による起債事業を実施したため、財政規模に比べて多額の地方債残高となっている。現在は、行財政改革以降の地方債抑制により地方債残高が減少し、将来負担額は下がってきている。また、充当可能財源等については、基準財政需要額算入見込額及び特定歳入ともに大きな増額は期待できないため、充当可能基金の計画的な積立に努力す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今後も計画的な地方債の発行に努め、財政健全化を図る。</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130" zoomScaleNormal="13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8" t="s">
        <v>62</v>
      </c>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c r="BB1" s="358"/>
      <c r="BC1" s="358"/>
      <c r="BD1" s="358"/>
      <c r="BE1" s="358"/>
      <c r="BF1" s="358"/>
      <c r="BG1" s="358"/>
      <c r="BH1" s="358"/>
      <c r="BI1" s="358"/>
      <c r="BJ1" s="358"/>
      <c r="BK1" s="358"/>
      <c r="BL1" s="358"/>
      <c r="BM1" s="358"/>
      <c r="BN1" s="358"/>
      <c r="BO1" s="358"/>
      <c r="BP1" s="358"/>
      <c r="BQ1" s="358"/>
      <c r="BR1" s="358"/>
      <c r="BS1" s="358"/>
      <c r="BT1" s="358"/>
      <c r="BU1" s="358"/>
      <c r="BV1" s="358"/>
      <c r="BW1" s="358"/>
      <c r="BX1" s="358"/>
      <c r="BY1" s="358"/>
      <c r="BZ1" s="358"/>
      <c r="CA1" s="358"/>
      <c r="CB1" s="358"/>
      <c r="CC1" s="358"/>
      <c r="CD1" s="358"/>
      <c r="CE1" s="358"/>
      <c r="CF1" s="358"/>
      <c r="CG1" s="358"/>
      <c r="CH1" s="358"/>
      <c r="CI1" s="358"/>
      <c r="CJ1" s="358"/>
      <c r="CK1" s="358"/>
      <c r="CL1" s="358"/>
      <c r="CM1" s="358"/>
      <c r="CN1" s="358"/>
      <c r="CO1" s="358"/>
      <c r="CP1" s="358"/>
      <c r="CQ1" s="358"/>
      <c r="CR1" s="358"/>
      <c r="CS1" s="358"/>
      <c r="CT1" s="358"/>
      <c r="CU1" s="358"/>
      <c r="CV1" s="358"/>
      <c r="CW1" s="358"/>
      <c r="CX1" s="358"/>
      <c r="CY1" s="358"/>
      <c r="CZ1" s="358"/>
      <c r="DA1" s="358"/>
      <c r="DB1" s="358"/>
      <c r="DC1" s="358"/>
      <c r="DD1" s="358"/>
      <c r="DE1" s="358"/>
      <c r="DF1" s="358"/>
      <c r="DG1" s="358"/>
      <c r="DH1" s="358"/>
      <c r="DI1" s="35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9" t="s">
        <v>64</v>
      </c>
      <c r="C3" s="360"/>
      <c r="D3" s="360"/>
      <c r="E3" s="361"/>
      <c r="F3" s="361"/>
      <c r="G3" s="361"/>
      <c r="H3" s="361"/>
      <c r="I3" s="361"/>
      <c r="J3" s="361"/>
      <c r="K3" s="361"/>
      <c r="L3" s="361" t="s">
        <v>65</v>
      </c>
      <c r="M3" s="361"/>
      <c r="N3" s="361"/>
      <c r="O3" s="361"/>
      <c r="P3" s="361"/>
      <c r="Q3" s="361"/>
      <c r="R3" s="368"/>
      <c r="S3" s="368"/>
      <c r="T3" s="368"/>
      <c r="U3" s="368"/>
      <c r="V3" s="369"/>
      <c r="W3" s="343" t="s">
        <v>66</v>
      </c>
      <c r="X3" s="344"/>
      <c r="Y3" s="344"/>
      <c r="Z3" s="344"/>
      <c r="AA3" s="344"/>
      <c r="AB3" s="360"/>
      <c r="AC3" s="368" t="s">
        <v>67</v>
      </c>
      <c r="AD3" s="344"/>
      <c r="AE3" s="344"/>
      <c r="AF3" s="344"/>
      <c r="AG3" s="344"/>
      <c r="AH3" s="344"/>
      <c r="AI3" s="344"/>
      <c r="AJ3" s="344"/>
      <c r="AK3" s="344"/>
      <c r="AL3" s="345"/>
      <c r="AM3" s="343" t="s">
        <v>68</v>
      </c>
      <c r="AN3" s="344"/>
      <c r="AO3" s="344"/>
      <c r="AP3" s="344"/>
      <c r="AQ3" s="344"/>
      <c r="AR3" s="344"/>
      <c r="AS3" s="344"/>
      <c r="AT3" s="344"/>
      <c r="AU3" s="344"/>
      <c r="AV3" s="344"/>
      <c r="AW3" s="344"/>
      <c r="AX3" s="345"/>
      <c r="AY3" s="380" t="s">
        <v>1</v>
      </c>
      <c r="AZ3" s="381"/>
      <c r="BA3" s="381"/>
      <c r="BB3" s="381"/>
      <c r="BC3" s="381"/>
      <c r="BD3" s="381"/>
      <c r="BE3" s="381"/>
      <c r="BF3" s="381"/>
      <c r="BG3" s="381"/>
      <c r="BH3" s="381"/>
      <c r="BI3" s="381"/>
      <c r="BJ3" s="381"/>
      <c r="BK3" s="381"/>
      <c r="BL3" s="381"/>
      <c r="BM3" s="382"/>
      <c r="BN3" s="343" t="s">
        <v>69</v>
      </c>
      <c r="BO3" s="344"/>
      <c r="BP3" s="344"/>
      <c r="BQ3" s="344"/>
      <c r="BR3" s="344"/>
      <c r="BS3" s="344"/>
      <c r="BT3" s="344"/>
      <c r="BU3" s="345"/>
      <c r="BV3" s="343" t="s">
        <v>70</v>
      </c>
      <c r="BW3" s="344"/>
      <c r="BX3" s="344"/>
      <c r="BY3" s="344"/>
      <c r="BZ3" s="344"/>
      <c r="CA3" s="344"/>
      <c r="CB3" s="344"/>
      <c r="CC3" s="345"/>
      <c r="CD3" s="380" t="s">
        <v>1</v>
      </c>
      <c r="CE3" s="381"/>
      <c r="CF3" s="381"/>
      <c r="CG3" s="381"/>
      <c r="CH3" s="381"/>
      <c r="CI3" s="381"/>
      <c r="CJ3" s="381"/>
      <c r="CK3" s="381"/>
      <c r="CL3" s="381"/>
      <c r="CM3" s="381"/>
      <c r="CN3" s="381"/>
      <c r="CO3" s="381"/>
      <c r="CP3" s="381"/>
      <c r="CQ3" s="381"/>
      <c r="CR3" s="381"/>
      <c r="CS3" s="382"/>
      <c r="CT3" s="343" t="s">
        <v>71</v>
      </c>
      <c r="CU3" s="344"/>
      <c r="CV3" s="344"/>
      <c r="CW3" s="344"/>
      <c r="CX3" s="344"/>
      <c r="CY3" s="344"/>
      <c r="CZ3" s="344"/>
      <c r="DA3" s="345"/>
      <c r="DB3" s="343" t="s">
        <v>72</v>
      </c>
      <c r="DC3" s="344"/>
      <c r="DD3" s="344"/>
      <c r="DE3" s="344"/>
      <c r="DF3" s="344"/>
      <c r="DG3" s="344"/>
      <c r="DH3" s="344"/>
      <c r="DI3" s="345"/>
      <c r="DJ3" s="137"/>
      <c r="DK3" s="137"/>
      <c r="DL3" s="137"/>
      <c r="DM3" s="137"/>
      <c r="DN3" s="137"/>
      <c r="DO3" s="137"/>
    </row>
    <row r="4" spans="1:119" ht="18.75" customHeight="1">
      <c r="A4" s="138"/>
      <c r="B4" s="362"/>
      <c r="C4" s="363"/>
      <c r="D4" s="363"/>
      <c r="E4" s="364"/>
      <c r="F4" s="364"/>
      <c r="G4" s="364"/>
      <c r="H4" s="364"/>
      <c r="I4" s="364"/>
      <c r="J4" s="364"/>
      <c r="K4" s="364"/>
      <c r="L4" s="364"/>
      <c r="M4" s="364"/>
      <c r="N4" s="364"/>
      <c r="O4" s="364"/>
      <c r="P4" s="364"/>
      <c r="Q4" s="364"/>
      <c r="R4" s="370"/>
      <c r="S4" s="370"/>
      <c r="T4" s="370"/>
      <c r="U4" s="370"/>
      <c r="V4" s="371"/>
      <c r="W4" s="374"/>
      <c r="X4" s="375"/>
      <c r="Y4" s="375"/>
      <c r="Z4" s="375"/>
      <c r="AA4" s="375"/>
      <c r="AB4" s="363"/>
      <c r="AC4" s="370"/>
      <c r="AD4" s="375"/>
      <c r="AE4" s="375"/>
      <c r="AF4" s="375"/>
      <c r="AG4" s="375"/>
      <c r="AH4" s="375"/>
      <c r="AI4" s="375"/>
      <c r="AJ4" s="375"/>
      <c r="AK4" s="375"/>
      <c r="AL4" s="378"/>
      <c r="AM4" s="376"/>
      <c r="AN4" s="377"/>
      <c r="AO4" s="377"/>
      <c r="AP4" s="377"/>
      <c r="AQ4" s="377"/>
      <c r="AR4" s="377"/>
      <c r="AS4" s="377"/>
      <c r="AT4" s="377"/>
      <c r="AU4" s="377"/>
      <c r="AV4" s="377"/>
      <c r="AW4" s="377"/>
      <c r="AX4" s="379"/>
      <c r="AY4" s="346" t="s">
        <v>73</v>
      </c>
      <c r="AZ4" s="347"/>
      <c r="BA4" s="347"/>
      <c r="BB4" s="347"/>
      <c r="BC4" s="347"/>
      <c r="BD4" s="347"/>
      <c r="BE4" s="347"/>
      <c r="BF4" s="347"/>
      <c r="BG4" s="347"/>
      <c r="BH4" s="347"/>
      <c r="BI4" s="347"/>
      <c r="BJ4" s="347"/>
      <c r="BK4" s="347"/>
      <c r="BL4" s="347"/>
      <c r="BM4" s="348"/>
      <c r="BN4" s="349">
        <v>6240594</v>
      </c>
      <c r="BO4" s="350"/>
      <c r="BP4" s="350"/>
      <c r="BQ4" s="350"/>
      <c r="BR4" s="350"/>
      <c r="BS4" s="350"/>
      <c r="BT4" s="350"/>
      <c r="BU4" s="351"/>
      <c r="BV4" s="349">
        <v>4889516</v>
      </c>
      <c r="BW4" s="350"/>
      <c r="BX4" s="350"/>
      <c r="BY4" s="350"/>
      <c r="BZ4" s="350"/>
      <c r="CA4" s="350"/>
      <c r="CB4" s="350"/>
      <c r="CC4" s="351"/>
      <c r="CD4" s="352" t="s">
        <v>74</v>
      </c>
      <c r="CE4" s="353"/>
      <c r="CF4" s="353"/>
      <c r="CG4" s="353"/>
      <c r="CH4" s="353"/>
      <c r="CI4" s="353"/>
      <c r="CJ4" s="353"/>
      <c r="CK4" s="353"/>
      <c r="CL4" s="353"/>
      <c r="CM4" s="353"/>
      <c r="CN4" s="353"/>
      <c r="CO4" s="353"/>
      <c r="CP4" s="353"/>
      <c r="CQ4" s="353"/>
      <c r="CR4" s="353"/>
      <c r="CS4" s="354"/>
      <c r="CT4" s="355">
        <v>1.8</v>
      </c>
      <c r="CU4" s="356"/>
      <c r="CV4" s="356"/>
      <c r="CW4" s="356"/>
      <c r="CX4" s="356"/>
      <c r="CY4" s="356"/>
      <c r="CZ4" s="356"/>
      <c r="DA4" s="357"/>
      <c r="DB4" s="355">
        <v>1.9</v>
      </c>
      <c r="DC4" s="356"/>
      <c r="DD4" s="356"/>
      <c r="DE4" s="356"/>
      <c r="DF4" s="356"/>
      <c r="DG4" s="356"/>
      <c r="DH4" s="356"/>
      <c r="DI4" s="357"/>
      <c r="DJ4" s="137"/>
      <c r="DK4" s="137"/>
      <c r="DL4" s="137"/>
      <c r="DM4" s="137"/>
      <c r="DN4" s="137"/>
      <c r="DO4" s="137"/>
    </row>
    <row r="5" spans="1:119" ht="18.75" customHeight="1">
      <c r="A5" s="138"/>
      <c r="B5" s="365"/>
      <c r="C5" s="366"/>
      <c r="D5" s="366"/>
      <c r="E5" s="367"/>
      <c r="F5" s="367"/>
      <c r="G5" s="367"/>
      <c r="H5" s="367"/>
      <c r="I5" s="367"/>
      <c r="J5" s="367"/>
      <c r="K5" s="367"/>
      <c r="L5" s="367"/>
      <c r="M5" s="367"/>
      <c r="N5" s="367"/>
      <c r="O5" s="367"/>
      <c r="P5" s="367"/>
      <c r="Q5" s="367"/>
      <c r="R5" s="372"/>
      <c r="S5" s="372"/>
      <c r="T5" s="372"/>
      <c r="U5" s="372"/>
      <c r="V5" s="373"/>
      <c r="W5" s="376"/>
      <c r="X5" s="377"/>
      <c r="Y5" s="377"/>
      <c r="Z5" s="377"/>
      <c r="AA5" s="377"/>
      <c r="AB5" s="366"/>
      <c r="AC5" s="372"/>
      <c r="AD5" s="377"/>
      <c r="AE5" s="377"/>
      <c r="AF5" s="377"/>
      <c r="AG5" s="377"/>
      <c r="AH5" s="377"/>
      <c r="AI5" s="377"/>
      <c r="AJ5" s="377"/>
      <c r="AK5" s="377"/>
      <c r="AL5" s="379"/>
      <c r="AM5" s="415" t="s">
        <v>75</v>
      </c>
      <c r="AN5" s="416"/>
      <c r="AO5" s="416"/>
      <c r="AP5" s="416"/>
      <c r="AQ5" s="416"/>
      <c r="AR5" s="416"/>
      <c r="AS5" s="416"/>
      <c r="AT5" s="417"/>
      <c r="AU5" s="418" t="s">
        <v>76</v>
      </c>
      <c r="AV5" s="419"/>
      <c r="AW5" s="419"/>
      <c r="AX5" s="419"/>
      <c r="AY5" s="420" t="s">
        <v>77</v>
      </c>
      <c r="AZ5" s="421"/>
      <c r="BA5" s="421"/>
      <c r="BB5" s="421"/>
      <c r="BC5" s="421"/>
      <c r="BD5" s="421"/>
      <c r="BE5" s="421"/>
      <c r="BF5" s="421"/>
      <c r="BG5" s="421"/>
      <c r="BH5" s="421"/>
      <c r="BI5" s="421"/>
      <c r="BJ5" s="421"/>
      <c r="BK5" s="421"/>
      <c r="BL5" s="421"/>
      <c r="BM5" s="422"/>
      <c r="BN5" s="386">
        <v>6199758</v>
      </c>
      <c r="BO5" s="387"/>
      <c r="BP5" s="387"/>
      <c r="BQ5" s="387"/>
      <c r="BR5" s="387"/>
      <c r="BS5" s="387"/>
      <c r="BT5" s="387"/>
      <c r="BU5" s="388"/>
      <c r="BV5" s="386">
        <v>4846665</v>
      </c>
      <c r="BW5" s="387"/>
      <c r="BX5" s="387"/>
      <c r="BY5" s="387"/>
      <c r="BZ5" s="387"/>
      <c r="CA5" s="387"/>
      <c r="CB5" s="387"/>
      <c r="CC5" s="388"/>
      <c r="CD5" s="389" t="s">
        <v>78</v>
      </c>
      <c r="CE5" s="390"/>
      <c r="CF5" s="390"/>
      <c r="CG5" s="390"/>
      <c r="CH5" s="390"/>
      <c r="CI5" s="390"/>
      <c r="CJ5" s="390"/>
      <c r="CK5" s="390"/>
      <c r="CL5" s="390"/>
      <c r="CM5" s="390"/>
      <c r="CN5" s="390"/>
      <c r="CO5" s="390"/>
      <c r="CP5" s="390"/>
      <c r="CQ5" s="390"/>
      <c r="CR5" s="390"/>
      <c r="CS5" s="391"/>
      <c r="CT5" s="383">
        <v>92.9</v>
      </c>
      <c r="CU5" s="384"/>
      <c r="CV5" s="384"/>
      <c r="CW5" s="384"/>
      <c r="CX5" s="384"/>
      <c r="CY5" s="384"/>
      <c r="CZ5" s="384"/>
      <c r="DA5" s="385"/>
      <c r="DB5" s="383">
        <v>93.8</v>
      </c>
      <c r="DC5" s="384"/>
      <c r="DD5" s="384"/>
      <c r="DE5" s="384"/>
      <c r="DF5" s="384"/>
      <c r="DG5" s="384"/>
      <c r="DH5" s="384"/>
      <c r="DI5" s="385"/>
      <c r="DJ5" s="137"/>
      <c r="DK5" s="137"/>
      <c r="DL5" s="137"/>
      <c r="DM5" s="137"/>
      <c r="DN5" s="137"/>
      <c r="DO5" s="137"/>
    </row>
    <row r="6" spans="1:119" ht="18.75" customHeight="1">
      <c r="A6" s="138"/>
      <c r="B6" s="392" t="s">
        <v>79</v>
      </c>
      <c r="C6" s="393"/>
      <c r="D6" s="393"/>
      <c r="E6" s="394"/>
      <c r="F6" s="394"/>
      <c r="G6" s="394"/>
      <c r="H6" s="394"/>
      <c r="I6" s="394"/>
      <c r="J6" s="394"/>
      <c r="K6" s="394"/>
      <c r="L6" s="394" t="s">
        <v>80</v>
      </c>
      <c r="M6" s="394"/>
      <c r="N6" s="394"/>
      <c r="O6" s="394"/>
      <c r="P6" s="394"/>
      <c r="Q6" s="394"/>
      <c r="R6" s="398"/>
      <c r="S6" s="398"/>
      <c r="T6" s="398"/>
      <c r="U6" s="398"/>
      <c r="V6" s="399"/>
      <c r="W6" s="402" t="s">
        <v>81</v>
      </c>
      <c r="X6" s="403"/>
      <c r="Y6" s="403"/>
      <c r="Z6" s="403"/>
      <c r="AA6" s="403"/>
      <c r="AB6" s="393"/>
      <c r="AC6" s="406" t="s">
        <v>82</v>
      </c>
      <c r="AD6" s="407"/>
      <c r="AE6" s="407"/>
      <c r="AF6" s="407"/>
      <c r="AG6" s="407"/>
      <c r="AH6" s="407"/>
      <c r="AI6" s="407"/>
      <c r="AJ6" s="407"/>
      <c r="AK6" s="407"/>
      <c r="AL6" s="408"/>
      <c r="AM6" s="415" t="s">
        <v>83</v>
      </c>
      <c r="AN6" s="416"/>
      <c r="AO6" s="416"/>
      <c r="AP6" s="416"/>
      <c r="AQ6" s="416"/>
      <c r="AR6" s="416"/>
      <c r="AS6" s="416"/>
      <c r="AT6" s="417"/>
      <c r="AU6" s="418" t="s">
        <v>76</v>
      </c>
      <c r="AV6" s="419"/>
      <c r="AW6" s="419"/>
      <c r="AX6" s="419"/>
      <c r="AY6" s="420" t="s">
        <v>84</v>
      </c>
      <c r="AZ6" s="421"/>
      <c r="BA6" s="421"/>
      <c r="BB6" s="421"/>
      <c r="BC6" s="421"/>
      <c r="BD6" s="421"/>
      <c r="BE6" s="421"/>
      <c r="BF6" s="421"/>
      <c r="BG6" s="421"/>
      <c r="BH6" s="421"/>
      <c r="BI6" s="421"/>
      <c r="BJ6" s="421"/>
      <c r="BK6" s="421"/>
      <c r="BL6" s="421"/>
      <c r="BM6" s="422"/>
      <c r="BN6" s="386">
        <v>40836</v>
      </c>
      <c r="BO6" s="387"/>
      <c r="BP6" s="387"/>
      <c r="BQ6" s="387"/>
      <c r="BR6" s="387"/>
      <c r="BS6" s="387"/>
      <c r="BT6" s="387"/>
      <c r="BU6" s="388"/>
      <c r="BV6" s="386">
        <v>42851</v>
      </c>
      <c r="BW6" s="387"/>
      <c r="BX6" s="387"/>
      <c r="BY6" s="387"/>
      <c r="BZ6" s="387"/>
      <c r="CA6" s="387"/>
      <c r="CB6" s="387"/>
      <c r="CC6" s="388"/>
      <c r="CD6" s="389" t="s">
        <v>85</v>
      </c>
      <c r="CE6" s="390"/>
      <c r="CF6" s="390"/>
      <c r="CG6" s="390"/>
      <c r="CH6" s="390"/>
      <c r="CI6" s="390"/>
      <c r="CJ6" s="390"/>
      <c r="CK6" s="390"/>
      <c r="CL6" s="390"/>
      <c r="CM6" s="390"/>
      <c r="CN6" s="390"/>
      <c r="CO6" s="390"/>
      <c r="CP6" s="390"/>
      <c r="CQ6" s="390"/>
      <c r="CR6" s="390"/>
      <c r="CS6" s="391"/>
      <c r="CT6" s="423">
        <v>97.6</v>
      </c>
      <c r="CU6" s="424"/>
      <c r="CV6" s="424"/>
      <c r="CW6" s="424"/>
      <c r="CX6" s="424"/>
      <c r="CY6" s="424"/>
      <c r="CZ6" s="424"/>
      <c r="DA6" s="425"/>
      <c r="DB6" s="423">
        <v>98.6</v>
      </c>
      <c r="DC6" s="424"/>
      <c r="DD6" s="424"/>
      <c r="DE6" s="424"/>
      <c r="DF6" s="424"/>
      <c r="DG6" s="424"/>
      <c r="DH6" s="424"/>
      <c r="DI6" s="425"/>
      <c r="DJ6" s="137"/>
      <c r="DK6" s="137"/>
      <c r="DL6" s="137"/>
      <c r="DM6" s="137"/>
      <c r="DN6" s="137"/>
      <c r="DO6" s="137"/>
    </row>
    <row r="7" spans="1:119" ht="18.75" customHeight="1">
      <c r="A7" s="138"/>
      <c r="B7" s="362"/>
      <c r="C7" s="363"/>
      <c r="D7" s="363"/>
      <c r="E7" s="364"/>
      <c r="F7" s="364"/>
      <c r="G7" s="364"/>
      <c r="H7" s="364"/>
      <c r="I7" s="364"/>
      <c r="J7" s="364"/>
      <c r="K7" s="364"/>
      <c r="L7" s="364"/>
      <c r="M7" s="364"/>
      <c r="N7" s="364"/>
      <c r="O7" s="364"/>
      <c r="P7" s="364"/>
      <c r="Q7" s="364"/>
      <c r="R7" s="370"/>
      <c r="S7" s="370"/>
      <c r="T7" s="370"/>
      <c r="U7" s="370"/>
      <c r="V7" s="371"/>
      <c r="W7" s="374"/>
      <c r="X7" s="375"/>
      <c r="Y7" s="375"/>
      <c r="Z7" s="375"/>
      <c r="AA7" s="375"/>
      <c r="AB7" s="363"/>
      <c r="AC7" s="409"/>
      <c r="AD7" s="410"/>
      <c r="AE7" s="410"/>
      <c r="AF7" s="410"/>
      <c r="AG7" s="410"/>
      <c r="AH7" s="410"/>
      <c r="AI7" s="410"/>
      <c r="AJ7" s="410"/>
      <c r="AK7" s="410"/>
      <c r="AL7" s="411"/>
      <c r="AM7" s="415" t="s">
        <v>86</v>
      </c>
      <c r="AN7" s="416"/>
      <c r="AO7" s="416"/>
      <c r="AP7" s="416"/>
      <c r="AQ7" s="416"/>
      <c r="AR7" s="416"/>
      <c r="AS7" s="416"/>
      <c r="AT7" s="417"/>
      <c r="AU7" s="418" t="s">
        <v>87</v>
      </c>
      <c r="AV7" s="419"/>
      <c r="AW7" s="419"/>
      <c r="AX7" s="419"/>
      <c r="AY7" s="420" t="s">
        <v>88</v>
      </c>
      <c r="AZ7" s="421"/>
      <c r="BA7" s="421"/>
      <c r="BB7" s="421"/>
      <c r="BC7" s="421"/>
      <c r="BD7" s="421"/>
      <c r="BE7" s="421"/>
      <c r="BF7" s="421"/>
      <c r="BG7" s="421"/>
      <c r="BH7" s="421"/>
      <c r="BI7" s="421"/>
      <c r="BJ7" s="421"/>
      <c r="BK7" s="421"/>
      <c r="BL7" s="421"/>
      <c r="BM7" s="422"/>
      <c r="BN7" s="386">
        <v>1096</v>
      </c>
      <c r="BO7" s="387"/>
      <c r="BP7" s="387"/>
      <c r="BQ7" s="387"/>
      <c r="BR7" s="387"/>
      <c r="BS7" s="387"/>
      <c r="BT7" s="387"/>
      <c r="BU7" s="388"/>
      <c r="BV7" s="386">
        <v>492</v>
      </c>
      <c r="BW7" s="387"/>
      <c r="BX7" s="387"/>
      <c r="BY7" s="387"/>
      <c r="BZ7" s="387"/>
      <c r="CA7" s="387"/>
      <c r="CB7" s="387"/>
      <c r="CC7" s="388"/>
      <c r="CD7" s="389" t="s">
        <v>89</v>
      </c>
      <c r="CE7" s="390"/>
      <c r="CF7" s="390"/>
      <c r="CG7" s="390"/>
      <c r="CH7" s="390"/>
      <c r="CI7" s="390"/>
      <c r="CJ7" s="390"/>
      <c r="CK7" s="390"/>
      <c r="CL7" s="390"/>
      <c r="CM7" s="390"/>
      <c r="CN7" s="390"/>
      <c r="CO7" s="390"/>
      <c r="CP7" s="390"/>
      <c r="CQ7" s="390"/>
      <c r="CR7" s="390"/>
      <c r="CS7" s="391"/>
      <c r="CT7" s="386">
        <v>2204349</v>
      </c>
      <c r="CU7" s="387"/>
      <c r="CV7" s="387"/>
      <c r="CW7" s="387"/>
      <c r="CX7" s="387"/>
      <c r="CY7" s="387"/>
      <c r="CZ7" s="387"/>
      <c r="DA7" s="388"/>
      <c r="DB7" s="386">
        <v>2232840</v>
      </c>
      <c r="DC7" s="387"/>
      <c r="DD7" s="387"/>
      <c r="DE7" s="387"/>
      <c r="DF7" s="387"/>
      <c r="DG7" s="387"/>
      <c r="DH7" s="387"/>
      <c r="DI7" s="388"/>
      <c r="DJ7" s="137"/>
      <c r="DK7" s="137"/>
      <c r="DL7" s="137"/>
      <c r="DM7" s="137"/>
      <c r="DN7" s="137"/>
      <c r="DO7" s="137"/>
    </row>
    <row r="8" spans="1:119" ht="18.75" customHeight="1" thickBot="1">
      <c r="A8" s="138"/>
      <c r="B8" s="395"/>
      <c r="C8" s="396"/>
      <c r="D8" s="396"/>
      <c r="E8" s="397"/>
      <c r="F8" s="397"/>
      <c r="G8" s="397"/>
      <c r="H8" s="397"/>
      <c r="I8" s="397"/>
      <c r="J8" s="397"/>
      <c r="K8" s="397"/>
      <c r="L8" s="397"/>
      <c r="M8" s="397"/>
      <c r="N8" s="397"/>
      <c r="O8" s="397"/>
      <c r="P8" s="397"/>
      <c r="Q8" s="397"/>
      <c r="R8" s="400"/>
      <c r="S8" s="400"/>
      <c r="T8" s="400"/>
      <c r="U8" s="400"/>
      <c r="V8" s="401"/>
      <c r="W8" s="404"/>
      <c r="X8" s="405"/>
      <c r="Y8" s="405"/>
      <c r="Z8" s="405"/>
      <c r="AA8" s="405"/>
      <c r="AB8" s="396"/>
      <c r="AC8" s="412"/>
      <c r="AD8" s="413"/>
      <c r="AE8" s="413"/>
      <c r="AF8" s="413"/>
      <c r="AG8" s="413"/>
      <c r="AH8" s="413"/>
      <c r="AI8" s="413"/>
      <c r="AJ8" s="413"/>
      <c r="AK8" s="413"/>
      <c r="AL8" s="414"/>
      <c r="AM8" s="415" t="s">
        <v>90</v>
      </c>
      <c r="AN8" s="416"/>
      <c r="AO8" s="416"/>
      <c r="AP8" s="416"/>
      <c r="AQ8" s="416"/>
      <c r="AR8" s="416"/>
      <c r="AS8" s="416"/>
      <c r="AT8" s="417"/>
      <c r="AU8" s="418" t="s">
        <v>91</v>
      </c>
      <c r="AV8" s="419"/>
      <c r="AW8" s="419"/>
      <c r="AX8" s="419"/>
      <c r="AY8" s="420" t="s">
        <v>92</v>
      </c>
      <c r="AZ8" s="421"/>
      <c r="BA8" s="421"/>
      <c r="BB8" s="421"/>
      <c r="BC8" s="421"/>
      <c r="BD8" s="421"/>
      <c r="BE8" s="421"/>
      <c r="BF8" s="421"/>
      <c r="BG8" s="421"/>
      <c r="BH8" s="421"/>
      <c r="BI8" s="421"/>
      <c r="BJ8" s="421"/>
      <c r="BK8" s="421"/>
      <c r="BL8" s="421"/>
      <c r="BM8" s="422"/>
      <c r="BN8" s="386">
        <v>39740</v>
      </c>
      <c r="BO8" s="387"/>
      <c r="BP8" s="387"/>
      <c r="BQ8" s="387"/>
      <c r="BR8" s="387"/>
      <c r="BS8" s="387"/>
      <c r="BT8" s="387"/>
      <c r="BU8" s="388"/>
      <c r="BV8" s="386">
        <v>42359</v>
      </c>
      <c r="BW8" s="387"/>
      <c r="BX8" s="387"/>
      <c r="BY8" s="387"/>
      <c r="BZ8" s="387"/>
      <c r="CA8" s="387"/>
      <c r="CB8" s="387"/>
      <c r="CC8" s="388"/>
      <c r="CD8" s="389" t="s">
        <v>93</v>
      </c>
      <c r="CE8" s="390"/>
      <c r="CF8" s="390"/>
      <c r="CG8" s="390"/>
      <c r="CH8" s="390"/>
      <c r="CI8" s="390"/>
      <c r="CJ8" s="390"/>
      <c r="CK8" s="390"/>
      <c r="CL8" s="390"/>
      <c r="CM8" s="390"/>
      <c r="CN8" s="390"/>
      <c r="CO8" s="390"/>
      <c r="CP8" s="390"/>
      <c r="CQ8" s="390"/>
      <c r="CR8" s="390"/>
      <c r="CS8" s="391"/>
      <c r="CT8" s="426">
        <v>0.09</v>
      </c>
      <c r="CU8" s="427"/>
      <c r="CV8" s="427"/>
      <c r="CW8" s="427"/>
      <c r="CX8" s="427"/>
      <c r="CY8" s="427"/>
      <c r="CZ8" s="427"/>
      <c r="DA8" s="428"/>
      <c r="DB8" s="426">
        <v>0.09</v>
      </c>
      <c r="DC8" s="427"/>
      <c r="DD8" s="427"/>
      <c r="DE8" s="427"/>
      <c r="DF8" s="427"/>
      <c r="DG8" s="427"/>
      <c r="DH8" s="427"/>
      <c r="DI8" s="428"/>
      <c r="DJ8" s="137"/>
      <c r="DK8" s="137"/>
      <c r="DL8" s="137"/>
      <c r="DM8" s="137"/>
      <c r="DN8" s="137"/>
      <c r="DO8" s="137"/>
    </row>
    <row r="9" spans="1:119" ht="18.75" customHeight="1" thickBot="1">
      <c r="A9" s="138"/>
      <c r="B9" s="380" t="s">
        <v>94</v>
      </c>
      <c r="C9" s="381"/>
      <c r="D9" s="381"/>
      <c r="E9" s="381"/>
      <c r="F9" s="381"/>
      <c r="G9" s="381"/>
      <c r="H9" s="381"/>
      <c r="I9" s="381"/>
      <c r="J9" s="381"/>
      <c r="K9" s="429"/>
      <c r="L9" s="430" t="s">
        <v>95</v>
      </c>
      <c r="M9" s="431"/>
      <c r="N9" s="431"/>
      <c r="O9" s="431"/>
      <c r="P9" s="431"/>
      <c r="Q9" s="432"/>
      <c r="R9" s="433">
        <v>2374</v>
      </c>
      <c r="S9" s="434"/>
      <c r="T9" s="434"/>
      <c r="U9" s="434"/>
      <c r="V9" s="435"/>
      <c r="W9" s="343" t="s">
        <v>96</v>
      </c>
      <c r="X9" s="344"/>
      <c r="Y9" s="344"/>
      <c r="Z9" s="344"/>
      <c r="AA9" s="344"/>
      <c r="AB9" s="344"/>
      <c r="AC9" s="344"/>
      <c r="AD9" s="344"/>
      <c r="AE9" s="344"/>
      <c r="AF9" s="344"/>
      <c r="AG9" s="344"/>
      <c r="AH9" s="344"/>
      <c r="AI9" s="344"/>
      <c r="AJ9" s="344"/>
      <c r="AK9" s="344"/>
      <c r="AL9" s="345"/>
      <c r="AM9" s="415" t="s">
        <v>97</v>
      </c>
      <c r="AN9" s="416"/>
      <c r="AO9" s="416"/>
      <c r="AP9" s="416"/>
      <c r="AQ9" s="416"/>
      <c r="AR9" s="416"/>
      <c r="AS9" s="416"/>
      <c r="AT9" s="417"/>
      <c r="AU9" s="418" t="s">
        <v>76</v>
      </c>
      <c r="AV9" s="419"/>
      <c r="AW9" s="419"/>
      <c r="AX9" s="419"/>
      <c r="AY9" s="420" t="s">
        <v>98</v>
      </c>
      <c r="AZ9" s="421"/>
      <c r="BA9" s="421"/>
      <c r="BB9" s="421"/>
      <c r="BC9" s="421"/>
      <c r="BD9" s="421"/>
      <c r="BE9" s="421"/>
      <c r="BF9" s="421"/>
      <c r="BG9" s="421"/>
      <c r="BH9" s="421"/>
      <c r="BI9" s="421"/>
      <c r="BJ9" s="421"/>
      <c r="BK9" s="421"/>
      <c r="BL9" s="421"/>
      <c r="BM9" s="422"/>
      <c r="BN9" s="386">
        <v>-2619</v>
      </c>
      <c r="BO9" s="387"/>
      <c r="BP9" s="387"/>
      <c r="BQ9" s="387"/>
      <c r="BR9" s="387"/>
      <c r="BS9" s="387"/>
      <c r="BT9" s="387"/>
      <c r="BU9" s="388"/>
      <c r="BV9" s="386">
        <v>-53590</v>
      </c>
      <c r="BW9" s="387"/>
      <c r="BX9" s="387"/>
      <c r="BY9" s="387"/>
      <c r="BZ9" s="387"/>
      <c r="CA9" s="387"/>
      <c r="CB9" s="387"/>
      <c r="CC9" s="388"/>
      <c r="CD9" s="389" t="s">
        <v>99</v>
      </c>
      <c r="CE9" s="390"/>
      <c r="CF9" s="390"/>
      <c r="CG9" s="390"/>
      <c r="CH9" s="390"/>
      <c r="CI9" s="390"/>
      <c r="CJ9" s="390"/>
      <c r="CK9" s="390"/>
      <c r="CL9" s="390"/>
      <c r="CM9" s="390"/>
      <c r="CN9" s="390"/>
      <c r="CO9" s="390"/>
      <c r="CP9" s="390"/>
      <c r="CQ9" s="390"/>
      <c r="CR9" s="390"/>
      <c r="CS9" s="391"/>
      <c r="CT9" s="383">
        <v>36.299999999999997</v>
      </c>
      <c r="CU9" s="384"/>
      <c r="CV9" s="384"/>
      <c r="CW9" s="384"/>
      <c r="CX9" s="384"/>
      <c r="CY9" s="384"/>
      <c r="CZ9" s="384"/>
      <c r="DA9" s="385"/>
      <c r="DB9" s="383">
        <v>33.4</v>
      </c>
      <c r="DC9" s="384"/>
      <c r="DD9" s="384"/>
      <c r="DE9" s="384"/>
      <c r="DF9" s="384"/>
      <c r="DG9" s="384"/>
      <c r="DH9" s="384"/>
      <c r="DI9" s="385"/>
      <c r="DJ9" s="137"/>
      <c r="DK9" s="137"/>
      <c r="DL9" s="137"/>
      <c r="DM9" s="137"/>
      <c r="DN9" s="137"/>
      <c r="DO9" s="137"/>
    </row>
    <row r="10" spans="1:119" ht="18.75" customHeight="1" thickBot="1">
      <c r="A10" s="138"/>
      <c r="B10" s="380"/>
      <c r="C10" s="381"/>
      <c r="D10" s="381"/>
      <c r="E10" s="381"/>
      <c r="F10" s="381"/>
      <c r="G10" s="381"/>
      <c r="H10" s="381"/>
      <c r="I10" s="381"/>
      <c r="J10" s="381"/>
      <c r="K10" s="429"/>
      <c r="L10" s="436" t="s">
        <v>100</v>
      </c>
      <c r="M10" s="416"/>
      <c r="N10" s="416"/>
      <c r="O10" s="416"/>
      <c r="P10" s="416"/>
      <c r="Q10" s="417"/>
      <c r="R10" s="437">
        <v>2581</v>
      </c>
      <c r="S10" s="438"/>
      <c r="T10" s="438"/>
      <c r="U10" s="438"/>
      <c r="V10" s="439"/>
      <c r="W10" s="374"/>
      <c r="X10" s="375"/>
      <c r="Y10" s="375"/>
      <c r="Z10" s="375"/>
      <c r="AA10" s="375"/>
      <c r="AB10" s="375"/>
      <c r="AC10" s="375"/>
      <c r="AD10" s="375"/>
      <c r="AE10" s="375"/>
      <c r="AF10" s="375"/>
      <c r="AG10" s="375"/>
      <c r="AH10" s="375"/>
      <c r="AI10" s="375"/>
      <c r="AJ10" s="375"/>
      <c r="AK10" s="375"/>
      <c r="AL10" s="378"/>
      <c r="AM10" s="415" t="s">
        <v>101</v>
      </c>
      <c r="AN10" s="416"/>
      <c r="AO10" s="416"/>
      <c r="AP10" s="416"/>
      <c r="AQ10" s="416"/>
      <c r="AR10" s="416"/>
      <c r="AS10" s="416"/>
      <c r="AT10" s="417"/>
      <c r="AU10" s="418" t="s">
        <v>102</v>
      </c>
      <c r="AV10" s="419"/>
      <c r="AW10" s="419"/>
      <c r="AX10" s="419"/>
      <c r="AY10" s="420" t="s">
        <v>103</v>
      </c>
      <c r="AZ10" s="421"/>
      <c r="BA10" s="421"/>
      <c r="BB10" s="421"/>
      <c r="BC10" s="421"/>
      <c r="BD10" s="421"/>
      <c r="BE10" s="421"/>
      <c r="BF10" s="421"/>
      <c r="BG10" s="421"/>
      <c r="BH10" s="421"/>
      <c r="BI10" s="421"/>
      <c r="BJ10" s="421"/>
      <c r="BK10" s="421"/>
      <c r="BL10" s="421"/>
      <c r="BM10" s="422"/>
      <c r="BN10" s="386">
        <v>79</v>
      </c>
      <c r="BO10" s="387"/>
      <c r="BP10" s="387"/>
      <c r="BQ10" s="387"/>
      <c r="BR10" s="387"/>
      <c r="BS10" s="387"/>
      <c r="BT10" s="387"/>
      <c r="BU10" s="388"/>
      <c r="BV10" s="386">
        <v>14</v>
      </c>
      <c r="BW10" s="387"/>
      <c r="BX10" s="387"/>
      <c r="BY10" s="387"/>
      <c r="BZ10" s="387"/>
      <c r="CA10" s="387"/>
      <c r="CB10" s="387"/>
      <c r="CC10" s="388"/>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80"/>
      <c r="C11" s="381"/>
      <c r="D11" s="381"/>
      <c r="E11" s="381"/>
      <c r="F11" s="381"/>
      <c r="G11" s="381"/>
      <c r="H11" s="381"/>
      <c r="I11" s="381"/>
      <c r="J11" s="381"/>
      <c r="K11" s="429"/>
      <c r="L11" s="440" t="s">
        <v>105</v>
      </c>
      <c r="M11" s="441"/>
      <c r="N11" s="441"/>
      <c r="O11" s="441"/>
      <c r="P11" s="441"/>
      <c r="Q11" s="442"/>
      <c r="R11" s="443" t="s">
        <v>106</v>
      </c>
      <c r="S11" s="444"/>
      <c r="T11" s="444"/>
      <c r="U11" s="444"/>
      <c r="V11" s="445"/>
      <c r="W11" s="374"/>
      <c r="X11" s="375"/>
      <c r="Y11" s="375"/>
      <c r="Z11" s="375"/>
      <c r="AA11" s="375"/>
      <c r="AB11" s="375"/>
      <c r="AC11" s="375"/>
      <c r="AD11" s="375"/>
      <c r="AE11" s="375"/>
      <c r="AF11" s="375"/>
      <c r="AG11" s="375"/>
      <c r="AH11" s="375"/>
      <c r="AI11" s="375"/>
      <c r="AJ11" s="375"/>
      <c r="AK11" s="375"/>
      <c r="AL11" s="378"/>
      <c r="AM11" s="415" t="s">
        <v>107</v>
      </c>
      <c r="AN11" s="416"/>
      <c r="AO11" s="416"/>
      <c r="AP11" s="416"/>
      <c r="AQ11" s="416"/>
      <c r="AR11" s="416"/>
      <c r="AS11" s="416"/>
      <c r="AT11" s="417"/>
      <c r="AU11" s="418" t="s">
        <v>108</v>
      </c>
      <c r="AV11" s="419"/>
      <c r="AW11" s="419"/>
      <c r="AX11" s="419"/>
      <c r="AY11" s="420" t="s">
        <v>109</v>
      </c>
      <c r="AZ11" s="421"/>
      <c r="BA11" s="421"/>
      <c r="BB11" s="421"/>
      <c r="BC11" s="421"/>
      <c r="BD11" s="421"/>
      <c r="BE11" s="421"/>
      <c r="BF11" s="421"/>
      <c r="BG11" s="421"/>
      <c r="BH11" s="421"/>
      <c r="BI11" s="421"/>
      <c r="BJ11" s="421"/>
      <c r="BK11" s="421"/>
      <c r="BL11" s="421"/>
      <c r="BM11" s="422"/>
      <c r="BN11" s="386">
        <v>192000</v>
      </c>
      <c r="BO11" s="387"/>
      <c r="BP11" s="387"/>
      <c r="BQ11" s="387"/>
      <c r="BR11" s="387"/>
      <c r="BS11" s="387"/>
      <c r="BT11" s="387"/>
      <c r="BU11" s="388"/>
      <c r="BV11" s="386" t="s">
        <v>110</v>
      </c>
      <c r="BW11" s="387"/>
      <c r="BX11" s="387"/>
      <c r="BY11" s="387"/>
      <c r="BZ11" s="387"/>
      <c r="CA11" s="387"/>
      <c r="CB11" s="387"/>
      <c r="CC11" s="388"/>
      <c r="CD11" s="389" t="s">
        <v>111</v>
      </c>
      <c r="CE11" s="390"/>
      <c r="CF11" s="390"/>
      <c r="CG11" s="390"/>
      <c r="CH11" s="390"/>
      <c r="CI11" s="390"/>
      <c r="CJ11" s="390"/>
      <c r="CK11" s="390"/>
      <c r="CL11" s="390"/>
      <c r="CM11" s="390"/>
      <c r="CN11" s="390"/>
      <c r="CO11" s="390"/>
      <c r="CP11" s="390"/>
      <c r="CQ11" s="390"/>
      <c r="CR11" s="390"/>
      <c r="CS11" s="391"/>
      <c r="CT11" s="426" t="s">
        <v>110</v>
      </c>
      <c r="CU11" s="427"/>
      <c r="CV11" s="427"/>
      <c r="CW11" s="427"/>
      <c r="CX11" s="427"/>
      <c r="CY11" s="427"/>
      <c r="CZ11" s="427"/>
      <c r="DA11" s="428"/>
      <c r="DB11" s="426" t="s">
        <v>110</v>
      </c>
      <c r="DC11" s="427"/>
      <c r="DD11" s="427"/>
      <c r="DE11" s="427"/>
      <c r="DF11" s="427"/>
      <c r="DG11" s="427"/>
      <c r="DH11" s="427"/>
      <c r="DI11" s="428"/>
      <c r="DJ11" s="137"/>
      <c r="DK11" s="137"/>
      <c r="DL11" s="137"/>
      <c r="DM11" s="137"/>
      <c r="DN11" s="137"/>
      <c r="DO11" s="137"/>
    </row>
    <row r="12" spans="1:119" ht="18.75" customHeight="1">
      <c r="A12" s="138"/>
      <c r="B12" s="446" t="s">
        <v>112</v>
      </c>
      <c r="C12" s="447"/>
      <c r="D12" s="447"/>
      <c r="E12" s="447"/>
      <c r="F12" s="447"/>
      <c r="G12" s="447"/>
      <c r="H12" s="447"/>
      <c r="I12" s="447"/>
      <c r="J12" s="447"/>
      <c r="K12" s="448"/>
      <c r="L12" s="455" t="s">
        <v>113</v>
      </c>
      <c r="M12" s="456"/>
      <c r="N12" s="456"/>
      <c r="O12" s="456"/>
      <c r="P12" s="456"/>
      <c r="Q12" s="457"/>
      <c r="R12" s="458">
        <v>2357</v>
      </c>
      <c r="S12" s="459"/>
      <c r="T12" s="459"/>
      <c r="U12" s="459"/>
      <c r="V12" s="460"/>
      <c r="W12" s="461" t="s">
        <v>1</v>
      </c>
      <c r="X12" s="419"/>
      <c r="Y12" s="419"/>
      <c r="Z12" s="419"/>
      <c r="AA12" s="419"/>
      <c r="AB12" s="462"/>
      <c r="AC12" s="418" t="s">
        <v>114</v>
      </c>
      <c r="AD12" s="419"/>
      <c r="AE12" s="419"/>
      <c r="AF12" s="419"/>
      <c r="AG12" s="462"/>
      <c r="AH12" s="418" t="s">
        <v>115</v>
      </c>
      <c r="AI12" s="419"/>
      <c r="AJ12" s="419"/>
      <c r="AK12" s="419"/>
      <c r="AL12" s="463"/>
      <c r="AM12" s="415" t="s">
        <v>116</v>
      </c>
      <c r="AN12" s="416"/>
      <c r="AO12" s="416"/>
      <c r="AP12" s="416"/>
      <c r="AQ12" s="416"/>
      <c r="AR12" s="416"/>
      <c r="AS12" s="416"/>
      <c r="AT12" s="417"/>
      <c r="AU12" s="418" t="s">
        <v>117</v>
      </c>
      <c r="AV12" s="419"/>
      <c r="AW12" s="419"/>
      <c r="AX12" s="419"/>
      <c r="AY12" s="420" t="s">
        <v>118</v>
      </c>
      <c r="AZ12" s="421"/>
      <c r="BA12" s="421"/>
      <c r="BB12" s="421"/>
      <c r="BC12" s="421"/>
      <c r="BD12" s="421"/>
      <c r="BE12" s="421"/>
      <c r="BF12" s="421"/>
      <c r="BG12" s="421"/>
      <c r="BH12" s="421"/>
      <c r="BI12" s="421"/>
      <c r="BJ12" s="421"/>
      <c r="BK12" s="421"/>
      <c r="BL12" s="421"/>
      <c r="BM12" s="422"/>
      <c r="BN12" s="386" t="s">
        <v>119</v>
      </c>
      <c r="BO12" s="387"/>
      <c r="BP12" s="387"/>
      <c r="BQ12" s="387"/>
      <c r="BR12" s="387"/>
      <c r="BS12" s="387"/>
      <c r="BT12" s="387"/>
      <c r="BU12" s="388"/>
      <c r="BV12" s="386" t="s">
        <v>119</v>
      </c>
      <c r="BW12" s="387"/>
      <c r="BX12" s="387"/>
      <c r="BY12" s="387"/>
      <c r="BZ12" s="387"/>
      <c r="CA12" s="387"/>
      <c r="CB12" s="387"/>
      <c r="CC12" s="388"/>
      <c r="CD12" s="389" t="s">
        <v>120</v>
      </c>
      <c r="CE12" s="390"/>
      <c r="CF12" s="390"/>
      <c r="CG12" s="390"/>
      <c r="CH12" s="390"/>
      <c r="CI12" s="390"/>
      <c r="CJ12" s="390"/>
      <c r="CK12" s="390"/>
      <c r="CL12" s="390"/>
      <c r="CM12" s="390"/>
      <c r="CN12" s="390"/>
      <c r="CO12" s="390"/>
      <c r="CP12" s="390"/>
      <c r="CQ12" s="390"/>
      <c r="CR12" s="390"/>
      <c r="CS12" s="391"/>
      <c r="CT12" s="426" t="s">
        <v>119</v>
      </c>
      <c r="CU12" s="427"/>
      <c r="CV12" s="427"/>
      <c r="CW12" s="427"/>
      <c r="CX12" s="427"/>
      <c r="CY12" s="427"/>
      <c r="CZ12" s="427"/>
      <c r="DA12" s="428"/>
      <c r="DB12" s="426" t="s">
        <v>119</v>
      </c>
      <c r="DC12" s="427"/>
      <c r="DD12" s="427"/>
      <c r="DE12" s="427"/>
      <c r="DF12" s="427"/>
      <c r="DG12" s="427"/>
      <c r="DH12" s="427"/>
      <c r="DI12" s="428"/>
      <c r="DJ12" s="137"/>
      <c r="DK12" s="137"/>
      <c r="DL12" s="137"/>
      <c r="DM12" s="137"/>
      <c r="DN12" s="137"/>
      <c r="DO12" s="137"/>
    </row>
    <row r="13" spans="1:119" ht="18.75" customHeight="1">
      <c r="A13" s="138"/>
      <c r="B13" s="449"/>
      <c r="C13" s="450"/>
      <c r="D13" s="450"/>
      <c r="E13" s="450"/>
      <c r="F13" s="450"/>
      <c r="G13" s="450"/>
      <c r="H13" s="450"/>
      <c r="I13" s="450"/>
      <c r="J13" s="450"/>
      <c r="K13" s="451"/>
      <c r="L13" s="148"/>
      <c r="M13" s="474" t="s">
        <v>121</v>
      </c>
      <c r="N13" s="475"/>
      <c r="O13" s="475"/>
      <c r="P13" s="475"/>
      <c r="Q13" s="476"/>
      <c r="R13" s="467">
        <v>2349</v>
      </c>
      <c r="S13" s="468"/>
      <c r="T13" s="468"/>
      <c r="U13" s="468"/>
      <c r="V13" s="469"/>
      <c r="W13" s="402" t="s">
        <v>122</v>
      </c>
      <c r="X13" s="403"/>
      <c r="Y13" s="403"/>
      <c r="Z13" s="403"/>
      <c r="AA13" s="403"/>
      <c r="AB13" s="393"/>
      <c r="AC13" s="437">
        <v>190</v>
      </c>
      <c r="AD13" s="438"/>
      <c r="AE13" s="438"/>
      <c r="AF13" s="438"/>
      <c r="AG13" s="477"/>
      <c r="AH13" s="437">
        <v>211</v>
      </c>
      <c r="AI13" s="438"/>
      <c r="AJ13" s="438"/>
      <c r="AK13" s="438"/>
      <c r="AL13" s="439"/>
      <c r="AM13" s="415" t="s">
        <v>123</v>
      </c>
      <c r="AN13" s="416"/>
      <c r="AO13" s="416"/>
      <c r="AP13" s="416"/>
      <c r="AQ13" s="416"/>
      <c r="AR13" s="416"/>
      <c r="AS13" s="416"/>
      <c r="AT13" s="417"/>
      <c r="AU13" s="418" t="s">
        <v>124</v>
      </c>
      <c r="AV13" s="419"/>
      <c r="AW13" s="419"/>
      <c r="AX13" s="419"/>
      <c r="AY13" s="420" t="s">
        <v>125</v>
      </c>
      <c r="AZ13" s="421"/>
      <c r="BA13" s="421"/>
      <c r="BB13" s="421"/>
      <c r="BC13" s="421"/>
      <c r="BD13" s="421"/>
      <c r="BE13" s="421"/>
      <c r="BF13" s="421"/>
      <c r="BG13" s="421"/>
      <c r="BH13" s="421"/>
      <c r="BI13" s="421"/>
      <c r="BJ13" s="421"/>
      <c r="BK13" s="421"/>
      <c r="BL13" s="421"/>
      <c r="BM13" s="422"/>
      <c r="BN13" s="386">
        <v>189460</v>
      </c>
      <c r="BO13" s="387"/>
      <c r="BP13" s="387"/>
      <c r="BQ13" s="387"/>
      <c r="BR13" s="387"/>
      <c r="BS13" s="387"/>
      <c r="BT13" s="387"/>
      <c r="BU13" s="388"/>
      <c r="BV13" s="386">
        <v>-53576</v>
      </c>
      <c r="BW13" s="387"/>
      <c r="BX13" s="387"/>
      <c r="BY13" s="387"/>
      <c r="BZ13" s="387"/>
      <c r="CA13" s="387"/>
      <c r="CB13" s="387"/>
      <c r="CC13" s="388"/>
      <c r="CD13" s="389" t="s">
        <v>126</v>
      </c>
      <c r="CE13" s="390"/>
      <c r="CF13" s="390"/>
      <c r="CG13" s="390"/>
      <c r="CH13" s="390"/>
      <c r="CI13" s="390"/>
      <c r="CJ13" s="390"/>
      <c r="CK13" s="390"/>
      <c r="CL13" s="390"/>
      <c r="CM13" s="390"/>
      <c r="CN13" s="390"/>
      <c r="CO13" s="390"/>
      <c r="CP13" s="390"/>
      <c r="CQ13" s="390"/>
      <c r="CR13" s="390"/>
      <c r="CS13" s="391"/>
      <c r="CT13" s="383">
        <v>13.1</v>
      </c>
      <c r="CU13" s="384"/>
      <c r="CV13" s="384"/>
      <c r="CW13" s="384"/>
      <c r="CX13" s="384"/>
      <c r="CY13" s="384"/>
      <c r="CZ13" s="384"/>
      <c r="DA13" s="385"/>
      <c r="DB13" s="383">
        <v>14.5</v>
      </c>
      <c r="DC13" s="384"/>
      <c r="DD13" s="384"/>
      <c r="DE13" s="384"/>
      <c r="DF13" s="384"/>
      <c r="DG13" s="384"/>
      <c r="DH13" s="384"/>
      <c r="DI13" s="385"/>
      <c r="DJ13" s="137"/>
      <c r="DK13" s="137"/>
      <c r="DL13" s="137"/>
      <c r="DM13" s="137"/>
      <c r="DN13" s="137"/>
      <c r="DO13" s="137"/>
    </row>
    <row r="14" spans="1:119" ht="18.75" customHeight="1" thickBot="1">
      <c r="A14" s="138"/>
      <c r="B14" s="449"/>
      <c r="C14" s="450"/>
      <c r="D14" s="450"/>
      <c r="E14" s="450"/>
      <c r="F14" s="450"/>
      <c r="G14" s="450"/>
      <c r="H14" s="450"/>
      <c r="I14" s="450"/>
      <c r="J14" s="450"/>
      <c r="K14" s="451"/>
      <c r="L14" s="464" t="s">
        <v>127</v>
      </c>
      <c r="M14" s="465"/>
      <c r="N14" s="465"/>
      <c r="O14" s="465"/>
      <c r="P14" s="465"/>
      <c r="Q14" s="466"/>
      <c r="R14" s="467">
        <v>2368</v>
      </c>
      <c r="S14" s="468"/>
      <c r="T14" s="468"/>
      <c r="U14" s="468"/>
      <c r="V14" s="469"/>
      <c r="W14" s="376"/>
      <c r="X14" s="377"/>
      <c r="Y14" s="377"/>
      <c r="Z14" s="377"/>
      <c r="AA14" s="377"/>
      <c r="AB14" s="366"/>
      <c r="AC14" s="470">
        <v>17.399999999999999</v>
      </c>
      <c r="AD14" s="471"/>
      <c r="AE14" s="471"/>
      <c r="AF14" s="471"/>
      <c r="AG14" s="472"/>
      <c r="AH14" s="470">
        <v>17.600000000000001</v>
      </c>
      <c r="AI14" s="471"/>
      <c r="AJ14" s="471"/>
      <c r="AK14" s="471"/>
      <c r="AL14" s="473"/>
      <c r="AM14" s="415"/>
      <c r="AN14" s="416"/>
      <c r="AO14" s="416"/>
      <c r="AP14" s="416"/>
      <c r="AQ14" s="416"/>
      <c r="AR14" s="416"/>
      <c r="AS14" s="416"/>
      <c r="AT14" s="417"/>
      <c r="AU14" s="418"/>
      <c r="AV14" s="419"/>
      <c r="AW14" s="419"/>
      <c r="AX14" s="419"/>
      <c r="AY14" s="420"/>
      <c r="AZ14" s="421"/>
      <c r="BA14" s="421"/>
      <c r="BB14" s="421"/>
      <c r="BC14" s="421"/>
      <c r="BD14" s="421"/>
      <c r="BE14" s="421"/>
      <c r="BF14" s="421"/>
      <c r="BG14" s="421"/>
      <c r="BH14" s="421"/>
      <c r="BI14" s="421"/>
      <c r="BJ14" s="421"/>
      <c r="BK14" s="421"/>
      <c r="BL14" s="421"/>
      <c r="BM14" s="422"/>
      <c r="BN14" s="386"/>
      <c r="BO14" s="387"/>
      <c r="BP14" s="387"/>
      <c r="BQ14" s="387"/>
      <c r="BR14" s="387"/>
      <c r="BS14" s="387"/>
      <c r="BT14" s="387"/>
      <c r="BU14" s="388"/>
      <c r="BV14" s="386"/>
      <c r="BW14" s="387"/>
      <c r="BX14" s="387"/>
      <c r="BY14" s="387"/>
      <c r="BZ14" s="387"/>
      <c r="CA14" s="387"/>
      <c r="CB14" s="387"/>
      <c r="CC14" s="388"/>
      <c r="CD14" s="478" t="s">
        <v>128</v>
      </c>
      <c r="CE14" s="479"/>
      <c r="CF14" s="479"/>
      <c r="CG14" s="479"/>
      <c r="CH14" s="479"/>
      <c r="CI14" s="479"/>
      <c r="CJ14" s="479"/>
      <c r="CK14" s="479"/>
      <c r="CL14" s="479"/>
      <c r="CM14" s="479"/>
      <c r="CN14" s="479"/>
      <c r="CO14" s="479"/>
      <c r="CP14" s="479"/>
      <c r="CQ14" s="479"/>
      <c r="CR14" s="479"/>
      <c r="CS14" s="480"/>
      <c r="CT14" s="481">
        <v>181.9</v>
      </c>
      <c r="CU14" s="482"/>
      <c r="CV14" s="482"/>
      <c r="CW14" s="482"/>
      <c r="CX14" s="482"/>
      <c r="CY14" s="482"/>
      <c r="CZ14" s="482"/>
      <c r="DA14" s="483"/>
      <c r="DB14" s="481">
        <v>130.9</v>
      </c>
      <c r="DC14" s="482"/>
      <c r="DD14" s="482"/>
      <c r="DE14" s="482"/>
      <c r="DF14" s="482"/>
      <c r="DG14" s="482"/>
      <c r="DH14" s="482"/>
      <c r="DI14" s="483"/>
      <c r="DJ14" s="137"/>
      <c r="DK14" s="137"/>
      <c r="DL14" s="137"/>
      <c r="DM14" s="137"/>
      <c r="DN14" s="137"/>
      <c r="DO14" s="137"/>
    </row>
    <row r="15" spans="1:119" ht="18.75" customHeight="1">
      <c r="A15" s="138"/>
      <c r="B15" s="449"/>
      <c r="C15" s="450"/>
      <c r="D15" s="450"/>
      <c r="E15" s="450"/>
      <c r="F15" s="450"/>
      <c r="G15" s="450"/>
      <c r="H15" s="450"/>
      <c r="I15" s="450"/>
      <c r="J15" s="450"/>
      <c r="K15" s="451"/>
      <c r="L15" s="148"/>
      <c r="M15" s="474" t="s">
        <v>121</v>
      </c>
      <c r="N15" s="475"/>
      <c r="O15" s="475"/>
      <c r="P15" s="475"/>
      <c r="Q15" s="476"/>
      <c r="R15" s="467">
        <v>2361</v>
      </c>
      <c r="S15" s="468"/>
      <c r="T15" s="468"/>
      <c r="U15" s="468"/>
      <c r="V15" s="469"/>
      <c r="W15" s="402" t="s">
        <v>129</v>
      </c>
      <c r="X15" s="403"/>
      <c r="Y15" s="403"/>
      <c r="Z15" s="403"/>
      <c r="AA15" s="403"/>
      <c r="AB15" s="393"/>
      <c r="AC15" s="437">
        <v>172</v>
      </c>
      <c r="AD15" s="438"/>
      <c r="AE15" s="438"/>
      <c r="AF15" s="438"/>
      <c r="AG15" s="477"/>
      <c r="AH15" s="437">
        <v>241</v>
      </c>
      <c r="AI15" s="438"/>
      <c r="AJ15" s="438"/>
      <c r="AK15" s="438"/>
      <c r="AL15" s="439"/>
      <c r="AM15" s="415"/>
      <c r="AN15" s="416"/>
      <c r="AO15" s="416"/>
      <c r="AP15" s="416"/>
      <c r="AQ15" s="416"/>
      <c r="AR15" s="416"/>
      <c r="AS15" s="416"/>
      <c r="AT15" s="417"/>
      <c r="AU15" s="418"/>
      <c r="AV15" s="419"/>
      <c r="AW15" s="419"/>
      <c r="AX15" s="419"/>
      <c r="AY15" s="346" t="s">
        <v>130</v>
      </c>
      <c r="AZ15" s="347"/>
      <c r="BA15" s="347"/>
      <c r="BB15" s="347"/>
      <c r="BC15" s="347"/>
      <c r="BD15" s="347"/>
      <c r="BE15" s="347"/>
      <c r="BF15" s="347"/>
      <c r="BG15" s="347"/>
      <c r="BH15" s="347"/>
      <c r="BI15" s="347"/>
      <c r="BJ15" s="347"/>
      <c r="BK15" s="347"/>
      <c r="BL15" s="347"/>
      <c r="BM15" s="348"/>
      <c r="BN15" s="349">
        <v>190122</v>
      </c>
      <c r="BO15" s="350"/>
      <c r="BP15" s="350"/>
      <c r="BQ15" s="350"/>
      <c r="BR15" s="350"/>
      <c r="BS15" s="350"/>
      <c r="BT15" s="350"/>
      <c r="BU15" s="351"/>
      <c r="BV15" s="349">
        <v>189597</v>
      </c>
      <c r="BW15" s="350"/>
      <c r="BX15" s="350"/>
      <c r="BY15" s="350"/>
      <c r="BZ15" s="350"/>
      <c r="CA15" s="350"/>
      <c r="CB15" s="350"/>
      <c r="CC15" s="351"/>
      <c r="CD15" s="484" t="s">
        <v>131</v>
      </c>
      <c r="CE15" s="485"/>
      <c r="CF15" s="485"/>
      <c r="CG15" s="485"/>
      <c r="CH15" s="485"/>
      <c r="CI15" s="485"/>
      <c r="CJ15" s="485"/>
      <c r="CK15" s="485"/>
      <c r="CL15" s="485"/>
      <c r="CM15" s="485"/>
      <c r="CN15" s="485"/>
      <c r="CO15" s="485"/>
      <c r="CP15" s="485"/>
      <c r="CQ15" s="485"/>
      <c r="CR15" s="485"/>
      <c r="CS15" s="48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9"/>
      <c r="C16" s="450"/>
      <c r="D16" s="450"/>
      <c r="E16" s="450"/>
      <c r="F16" s="450"/>
      <c r="G16" s="450"/>
      <c r="H16" s="450"/>
      <c r="I16" s="450"/>
      <c r="J16" s="450"/>
      <c r="K16" s="451"/>
      <c r="L16" s="464" t="s">
        <v>132</v>
      </c>
      <c r="M16" s="495"/>
      <c r="N16" s="495"/>
      <c r="O16" s="495"/>
      <c r="P16" s="495"/>
      <c r="Q16" s="496"/>
      <c r="R16" s="487" t="s">
        <v>133</v>
      </c>
      <c r="S16" s="488"/>
      <c r="T16" s="488"/>
      <c r="U16" s="488"/>
      <c r="V16" s="489"/>
      <c r="W16" s="376"/>
      <c r="X16" s="377"/>
      <c r="Y16" s="377"/>
      <c r="Z16" s="377"/>
      <c r="AA16" s="377"/>
      <c r="AB16" s="366"/>
      <c r="AC16" s="470">
        <v>15.8</v>
      </c>
      <c r="AD16" s="471"/>
      <c r="AE16" s="471"/>
      <c r="AF16" s="471"/>
      <c r="AG16" s="472"/>
      <c r="AH16" s="470">
        <v>20.100000000000001</v>
      </c>
      <c r="AI16" s="471"/>
      <c r="AJ16" s="471"/>
      <c r="AK16" s="471"/>
      <c r="AL16" s="473"/>
      <c r="AM16" s="415"/>
      <c r="AN16" s="416"/>
      <c r="AO16" s="416"/>
      <c r="AP16" s="416"/>
      <c r="AQ16" s="416"/>
      <c r="AR16" s="416"/>
      <c r="AS16" s="416"/>
      <c r="AT16" s="417"/>
      <c r="AU16" s="418"/>
      <c r="AV16" s="419"/>
      <c r="AW16" s="419"/>
      <c r="AX16" s="419"/>
      <c r="AY16" s="420" t="s">
        <v>134</v>
      </c>
      <c r="AZ16" s="421"/>
      <c r="BA16" s="421"/>
      <c r="BB16" s="421"/>
      <c r="BC16" s="421"/>
      <c r="BD16" s="421"/>
      <c r="BE16" s="421"/>
      <c r="BF16" s="421"/>
      <c r="BG16" s="421"/>
      <c r="BH16" s="421"/>
      <c r="BI16" s="421"/>
      <c r="BJ16" s="421"/>
      <c r="BK16" s="421"/>
      <c r="BL16" s="421"/>
      <c r="BM16" s="422"/>
      <c r="BN16" s="386">
        <v>2050566</v>
      </c>
      <c r="BO16" s="387"/>
      <c r="BP16" s="387"/>
      <c r="BQ16" s="387"/>
      <c r="BR16" s="387"/>
      <c r="BS16" s="387"/>
      <c r="BT16" s="387"/>
      <c r="BU16" s="388"/>
      <c r="BV16" s="386">
        <v>2076167</v>
      </c>
      <c r="BW16" s="387"/>
      <c r="BX16" s="387"/>
      <c r="BY16" s="387"/>
      <c r="BZ16" s="387"/>
      <c r="CA16" s="387"/>
      <c r="CB16" s="387"/>
      <c r="CC16" s="388"/>
      <c r="CD16" s="152"/>
      <c r="CE16" s="493"/>
      <c r="CF16" s="493"/>
      <c r="CG16" s="493"/>
      <c r="CH16" s="493"/>
      <c r="CI16" s="493"/>
      <c r="CJ16" s="493"/>
      <c r="CK16" s="493"/>
      <c r="CL16" s="493"/>
      <c r="CM16" s="493"/>
      <c r="CN16" s="493"/>
      <c r="CO16" s="493"/>
      <c r="CP16" s="493"/>
      <c r="CQ16" s="493"/>
      <c r="CR16" s="493"/>
      <c r="CS16" s="494"/>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452"/>
      <c r="C17" s="453"/>
      <c r="D17" s="453"/>
      <c r="E17" s="453"/>
      <c r="F17" s="453"/>
      <c r="G17" s="453"/>
      <c r="H17" s="453"/>
      <c r="I17" s="453"/>
      <c r="J17" s="453"/>
      <c r="K17" s="454"/>
      <c r="L17" s="153"/>
      <c r="M17" s="490" t="s">
        <v>135</v>
      </c>
      <c r="N17" s="491"/>
      <c r="O17" s="491"/>
      <c r="P17" s="491"/>
      <c r="Q17" s="492"/>
      <c r="R17" s="487" t="s">
        <v>133</v>
      </c>
      <c r="S17" s="488"/>
      <c r="T17" s="488"/>
      <c r="U17" s="488"/>
      <c r="V17" s="489"/>
      <c r="W17" s="402" t="s">
        <v>136</v>
      </c>
      <c r="X17" s="403"/>
      <c r="Y17" s="403"/>
      <c r="Z17" s="403"/>
      <c r="AA17" s="403"/>
      <c r="AB17" s="393"/>
      <c r="AC17" s="437">
        <v>729</v>
      </c>
      <c r="AD17" s="438"/>
      <c r="AE17" s="438"/>
      <c r="AF17" s="438"/>
      <c r="AG17" s="477"/>
      <c r="AH17" s="437">
        <v>747</v>
      </c>
      <c r="AI17" s="438"/>
      <c r="AJ17" s="438"/>
      <c r="AK17" s="438"/>
      <c r="AL17" s="439"/>
      <c r="AM17" s="415"/>
      <c r="AN17" s="416"/>
      <c r="AO17" s="416"/>
      <c r="AP17" s="416"/>
      <c r="AQ17" s="416"/>
      <c r="AR17" s="416"/>
      <c r="AS17" s="416"/>
      <c r="AT17" s="417"/>
      <c r="AU17" s="418"/>
      <c r="AV17" s="419"/>
      <c r="AW17" s="419"/>
      <c r="AX17" s="419"/>
      <c r="AY17" s="420" t="s">
        <v>137</v>
      </c>
      <c r="AZ17" s="421"/>
      <c r="BA17" s="421"/>
      <c r="BB17" s="421"/>
      <c r="BC17" s="421"/>
      <c r="BD17" s="421"/>
      <c r="BE17" s="421"/>
      <c r="BF17" s="421"/>
      <c r="BG17" s="421"/>
      <c r="BH17" s="421"/>
      <c r="BI17" s="421"/>
      <c r="BJ17" s="421"/>
      <c r="BK17" s="421"/>
      <c r="BL17" s="421"/>
      <c r="BM17" s="422"/>
      <c r="BN17" s="386">
        <v>237520</v>
      </c>
      <c r="BO17" s="387"/>
      <c r="BP17" s="387"/>
      <c r="BQ17" s="387"/>
      <c r="BR17" s="387"/>
      <c r="BS17" s="387"/>
      <c r="BT17" s="387"/>
      <c r="BU17" s="388"/>
      <c r="BV17" s="386">
        <v>237949</v>
      </c>
      <c r="BW17" s="387"/>
      <c r="BX17" s="387"/>
      <c r="BY17" s="387"/>
      <c r="BZ17" s="387"/>
      <c r="CA17" s="387"/>
      <c r="CB17" s="387"/>
      <c r="CC17" s="388"/>
      <c r="CD17" s="152"/>
      <c r="CE17" s="493"/>
      <c r="CF17" s="493"/>
      <c r="CG17" s="493"/>
      <c r="CH17" s="493"/>
      <c r="CI17" s="493"/>
      <c r="CJ17" s="493"/>
      <c r="CK17" s="493"/>
      <c r="CL17" s="493"/>
      <c r="CM17" s="493"/>
      <c r="CN17" s="493"/>
      <c r="CO17" s="493"/>
      <c r="CP17" s="493"/>
      <c r="CQ17" s="493"/>
      <c r="CR17" s="493"/>
      <c r="CS17" s="494"/>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97" t="s">
        <v>138</v>
      </c>
      <c r="C18" s="429"/>
      <c r="D18" s="429"/>
      <c r="E18" s="498"/>
      <c r="F18" s="498"/>
      <c r="G18" s="498"/>
      <c r="H18" s="498"/>
      <c r="I18" s="498"/>
      <c r="J18" s="498"/>
      <c r="K18" s="498"/>
      <c r="L18" s="499">
        <v>33.43</v>
      </c>
      <c r="M18" s="499"/>
      <c r="N18" s="499"/>
      <c r="O18" s="499"/>
      <c r="P18" s="499"/>
      <c r="Q18" s="499"/>
      <c r="R18" s="500"/>
      <c r="S18" s="500"/>
      <c r="T18" s="500"/>
      <c r="U18" s="500"/>
      <c r="V18" s="501"/>
      <c r="W18" s="404"/>
      <c r="X18" s="405"/>
      <c r="Y18" s="405"/>
      <c r="Z18" s="405"/>
      <c r="AA18" s="405"/>
      <c r="AB18" s="396"/>
      <c r="AC18" s="502">
        <v>66.8</v>
      </c>
      <c r="AD18" s="503"/>
      <c r="AE18" s="503"/>
      <c r="AF18" s="503"/>
      <c r="AG18" s="504"/>
      <c r="AH18" s="502">
        <v>62.2</v>
      </c>
      <c r="AI18" s="503"/>
      <c r="AJ18" s="503"/>
      <c r="AK18" s="503"/>
      <c r="AL18" s="505"/>
      <c r="AM18" s="415"/>
      <c r="AN18" s="416"/>
      <c r="AO18" s="416"/>
      <c r="AP18" s="416"/>
      <c r="AQ18" s="416"/>
      <c r="AR18" s="416"/>
      <c r="AS18" s="416"/>
      <c r="AT18" s="417"/>
      <c r="AU18" s="418"/>
      <c r="AV18" s="419"/>
      <c r="AW18" s="419"/>
      <c r="AX18" s="419"/>
      <c r="AY18" s="420" t="s">
        <v>139</v>
      </c>
      <c r="AZ18" s="421"/>
      <c r="BA18" s="421"/>
      <c r="BB18" s="421"/>
      <c r="BC18" s="421"/>
      <c r="BD18" s="421"/>
      <c r="BE18" s="421"/>
      <c r="BF18" s="421"/>
      <c r="BG18" s="421"/>
      <c r="BH18" s="421"/>
      <c r="BI18" s="421"/>
      <c r="BJ18" s="421"/>
      <c r="BK18" s="421"/>
      <c r="BL18" s="421"/>
      <c r="BM18" s="422"/>
      <c r="BN18" s="386">
        <v>2063828</v>
      </c>
      <c r="BO18" s="387"/>
      <c r="BP18" s="387"/>
      <c r="BQ18" s="387"/>
      <c r="BR18" s="387"/>
      <c r="BS18" s="387"/>
      <c r="BT18" s="387"/>
      <c r="BU18" s="388"/>
      <c r="BV18" s="386">
        <v>2104764</v>
      </c>
      <c r="BW18" s="387"/>
      <c r="BX18" s="387"/>
      <c r="BY18" s="387"/>
      <c r="BZ18" s="387"/>
      <c r="CA18" s="387"/>
      <c r="CB18" s="387"/>
      <c r="CC18" s="388"/>
      <c r="CD18" s="152"/>
      <c r="CE18" s="493"/>
      <c r="CF18" s="493"/>
      <c r="CG18" s="493"/>
      <c r="CH18" s="493"/>
      <c r="CI18" s="493"/>
      <c r="CJ18" s="493"/>
      <c r="CK18" s="493"/>
      <c r="CL18" s="493"/>
      <c r="CM18" s="493"/>
      <c r="CN18" s="493"/>
      <c r="CO18" s="493"/>
      <c r="CP18" s="493"/>
      <c r="CQ18" s="493"/>
      <c r="CR18" s="493"/>
      <c r="CS18" s="494"/>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97" t="s">
        <v>140</v>
      </c>
      <c r="C19" s="429"/>
      <c r="D19" s="429"/>
      <c r="E19" s="498"/>
      <c r="F19" s="498"/>
      <c r="G19" s="498"/>
      <c r="H19" s="498"/>
      <c r="I19" s="498"/>
      <c r="J19" s="498"/>
      <c r="K19" s="498"/>
      <c r="L19" s="506">
        <v>71</v>
      </c>
      <c r="M19" s="506"/>
      <c r="N19" s="506"/>
      <c r="O19" s="506"/>
      <c r="P19" s="506"/>
      <c r="Q19" s="506"/>
      <c r="R19" s="507"/>
      <c r="S19" s="507"/>
      <c r="T19" s="507"/>
      <c r="U19" s="507"/>
      <c r="V19" s="508"/>
      <c r="W19" s="343"/>
      <c r="X19" s="344"/>
      <c r="Y19" s="344"/>
      <c r="Z19" s="344"/>
      <c r="AA19" s="344"/>
      <c r="AB19" s="344"/>
      <c r="AC19" s="350"/>
      <c r="AD19" s="350"/>
      <c r="AE19" s="350"/>
      <c r="AF19" s="350"/>
      <c r="AG19" s="350"/>
      <c r="AH19" s="350"/>
      <c r="AI19" s="350"/>
      <c r="AJ19" s="350"/>
      <c r="AK19" s="350"/>
      <c r="AL19" s="351"/>
      <c r="AM19" s="415"/>
      <c r="AN19" s="416"/>
      <c r="AO19" s="416"/>
      <c r="AP19" s="416"/>
      <c r="AQ19" s="416"/>
      <c r="AR19" s="416"/>
      <c r="AS19" s="416"/>
      <c r="AT19" s="417"/>
      <c r="AU19" s="418"/>
      <c r="AV19" s="419"/>
      <c r="AW19" s="419"/>
      <c r="AX19" s="419"/>
      <c r="AY19" s="420" t="s">
        <v>141</v>
      </c>
      <c r="AZ19" s="421"/>
      <c r="BA19" s="421"/>
      <c r="BB19" s="421"/>
      <c r="BC19" s="421"/>
      <c r="BD19" s="421"/>
      <c r="BE19" s="421"/>
      <c r="BF19" s="421"/>
      <c r="BG19" s="421"/>
      <c r="BH19" s="421"/>
      <c r="BI19" s="421"/>
      <c r="BJ19" s="421"/>
      <c r="BK19" s="421"/>
      <c r="BL19" s="421"/>
      <c r="BM19" s="422"/>
      <c r="BN19" s="386">
        <v>2927296</v>
      </c>
      <c r="BO19" s="387"/>
      <c r="BP19" s="387"/>
      <c r="BQ19" s="387"/>
      <c r="BR19" s="387"/>
      <c r="BS19" s="387"/>
      <c r="BT19" s="387"/>
      <c r="BU19" s="388"/>
      <c r="BV19" s="386">
        <v>2716400</v>
      </c>
      <c r="BW19" s="387"/>
      <c r="BX19" s="387"/>
      <c r="BY19" s="387"/>
      <c r="BZ19" s="387"/>
      <c r="CA19" s="387"/>
      <c r="CB19" s="387"/>
      <c r="CC19" s="388"/>
      <c r="CD19" s="152"/>
      <c r="CE19" s="493"/>
      <c r="CF19" s="493"/>
      <c r="CG19" s="493"/>
      <c r="CH19" s="493"/>
      <c r="CI19" s="493"/>
      <c r="CJ19" s="493"/>
      <c r="CK19" s="493"/>
      <c r="CL19" s="493"/>
      <c r="CM19" s="493"/>
      <c r="CN19" s="493"/>
      <c r="CO19" s="493"/>
      <c r="CP19" s="493"/>
      <c r="CQ19" s="493"/>
      <c r="CR19" s="493"/>
      <c r="CS19" s="494"/>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97" t="s">
        <v>142</v>
      </c>
      <c r="C20" s="429"/>
      <c r="D20" s="429"/>
      <c r="E20" s="498"/>
      <c r="F20" s="498"/>
      <c r="G20" s="498"/>
      <c r="H20" s="498"/>
      <c r="I20" s="498"/>
      <c r="J20" s="498"/>
      <c r="K20" s="498"/>
      <c r="L20" s="506">
        <v>1052</v>
      </c>
      <c r="M20" s="506"/>
      <c r="N20" s="506"/>
      <c r="O20" s="506"/>
      <c r="P20" s="506"/>
      <c r="Q20" s="506"/>
      <c r="R20" s="507"/>
      <c r="S20" s="507"/>
      <c r="T20" s="507"/>
      <c r="U20" s="507"/>
      <c r="V20" s="508"/>
      <c r="W20" s="404"/>
      <c r="X20" s="405"/>
      <c r="Y20" s="405"/>
      <c r="Z20" s="405"/>
      <c r="AA20" s="405"/>
      <c r="AB20" s="405"/>
      <c r="AC20" s="482"/>
      <c r="AD20" s="482"/>
      <c r="AE20" s="482"/>
      <c r="AF20" s="482"/>
      <c r="AG20" s="482"/>
      <c r="AH20" s="482"/>
      <c r="AI20" s="482"/>
      <c r="AJ20" s="482"/>
      <c r="AK20" s="482"/>
      <c r="AL20" s="483"/>
      <c r="AM20" s="509"/>
      <c r="AN20" s="441"/>
      <c r="AO20" s="441"/>
      <c r="AP20" s="441"/>
      <c r="AQ20" s="441"/>
      <c r="AR20" s="441"/>
      <c r="AS20" s="441"/>
      <c r="AT20" s="442"/>
      <c r="AU20" s="510"/>
      <c r="AV20" s="511"/>
      <c r="AW20" s="511"/>
      <c r="AX20" s="512"/>
      <c r="AY20" s="420"/>
      <c r="AZ20" s="421"/>
      <c r="BA20" s="421"/>
      <c r="BB20" s="421"/>
      <c r="BC20" s="421"/>
      <c r="BD20" s="421"/>
      <c r="BE20" s="421"/>
      <c r="BF20" s="421"/>
      <c r="BG20" s="421"/>
      <c r="BH20" s="421"/>
      <c r="BI20" s="421"/>
      <c r="BJ20" s="421"/>
      <c r="BK20" s="421"/>
      <c r="BL20" s="421"/>
      <c r="BM20" s="422"/>
      <c r="BN20" s="386"/>
      <c r="BO20" s="387"/>
      <c r="BP20" s="387"/>
      <c r="BQ20" s="387"/>
      <c r="BR20" s="387"/>
      <c r="BS20" s="387"/>
      <c r="BT20" s="387"/>
      <c r="BU20" s="388"/>
      <c r="BV20" s="386"/>
      <c r="BW20" s="387"/>
      <c r="BX20" s="387"/>
      <c r="BY20" s="387"/>
      <c r="BZ20" s="387"/>
      <c r="CA20" s="387"/>
      <c r="CB20" s="387"/>
      <c r="CC20" s="388"/>
      <c r="CD20" s="152"/>
      <c r="CE20" s="493"/>
      <c r="CF20" s="493"/>
      <c r="CG20" s="493"/>
      <c r="CH20" s="493"/>
      <c r="CI20" s="493"/>
      <c r="CJ20" s="493"/>
      <c r="CK20" s="493"/>
      <c r="CL20" s="493"/>
      <c r="CM20" s="493"/>
      <c r="CN20" s="493"/>
      <c r="CO20" s="493"/>
      <c r="CP20" s="493"/>
      <c r="CQ20" s="493"/>
      <c r="CR20" s="493"/>
      <c r="CS20" s="494"/>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513" t="s">
        <v>143</v>
      </c>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420"/>
      <c r="AZ21" s="421"/>
      <c r="BA21" s="421"/>
      <c r="BB21" s="421"/>
      <c r="BC21" s="421"/>
      <c r="BD21" s="421"/>
      <c r="BE21" s="421"/>
      <c r="BF21" s="421"/>
      <c r="BG21" s="421"/>
      <c r="BH21" s="421"/>
      <c r="BI21" s="421"/>
      <c r="BJ21" s="421"/>
      <c r="BK21" s="421"/>
      <c r="BL21" s="421"/>
      <c r="BM21" s="422"/>
      <c r="BN21" s="386"/>
      <c r="BO21" s="387"/>
      <c r="BP21" s="387"/>
      <c r="BQ21" s="387"/>
      <c r="BR21" s="387"/>
      <c r="BS21" s="387"/>
      <c r="BT21" s="387"/>
      <c r="BU21" s="388"/>
      <c r="BV21" s="386"/>
      <c r="BW21" s="387"/>
      <c r="BX21" s="387"/>
      <c r="BY21" s="387"/>
      <c r="BZ21" s="387"/>
      <c r="CA21" s="387"/>
      <c r="CB21" s="387"/>
      <c r="CC21" s="388"/>
      <c r="CD21" s="152"/>
      <c r="CE21" s="493"/>
      <c r="CF21" s="493"/>
      <c r="CG21" s="493"/>
      <c r="CH21" s="493"/>
      <c r="CI21" s="493"/>
      <c r="CJ21" s="493"/>
      <c r="CK21" s="493"/>
      <c r="CL21" s="493"/>
      <c r="CM21" s="493"/>
      <c r="CN21" s="493"/>
      <c r="CO21" s="493"/>
      <c r="CP21" s="493"/>
      <c r="CQ21" s="493"/>
      <c r="CR21" s="493"/>
      <c r="CS21" s="494"/>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516" t="s">
        <v>144</v>
      </c>
      <c r="C22" s="517"/>
      <c r="D22" s="518"/>
      <c r="E22" s="398" t="s">
        <v>1</v>
      </c>
      <c r="F22" s="403"/>
      <c r="G22" s="403"/>
      <c r="H22" s="403"/>
      <c r="I22" s="403"/>
      <c r="J22" s="403"/>
      <c r="K22" s="393"/>
      <c r="L22" s="398" t="s">
        <v>145</v>
      </c>
      <c r="M22" s="403"/>
      <c r="N22" s="403"/>
      <c r="O22" s="403"/>
      <c r="P22" s="393"/>
      <c r="Q22" s="525" t="s">
        <v>146</v>
      </c>
      <c r="R22" s="526"/>
      <c r="S22" s="526"/>
      <c r="T22" s="526"/>
      <c r="U22" s="526"/>
      <c r="V22" s="527"/>
      <c r="W22" s="531" t="s">
        <v>147</v>
      </c>
      <c r="X22" s="517"/>
      <c r="Y22" s="518"/>
      <c r="Z22" s="398" t="s">
        <v>1</v>
      </c>
      <c r="AA22" s="403"/>
      <c r="AB22" s="403"/>
      <c r="AC22" s="403"/>
      <c r="AD22" s="403"/>
      <c r="AE22" s="403"/>
      <c r="AF22" s="403"/>
      <c r="AG22" s="393"/>
      <c r="AH22" s="544" t="s">
        <v>148</v>
      </c>
      <c r="AI22" s="403"/>
      <c r="AJ22" s="403"/>
      <c r="AK22" s="403"/>
      <c r="AL22" s="393"/>
      <c r="AM22" s="544" t="s">
        <v>149</v>
      </c>
      <c r="AN22" s="545"/>
      <c r="AO22" s="545"/>
      <c r="AP22" s="545"/>
      <c r="AQ22" s="545"/>
      <c r="AR22" s="546"/>
      <c r="AS22" s="525" t="s">
        <v>146</v>
      </c>
      <c r="AT22" s="526"/>
      <c r="AU22" s="526"/>
      <c r="AV22" s="526"/>
      <c r="AW22" s="526"/>
      <c r="AX22" s="550"/>
      <c r="AY22" s="552"/>
      <c r="AZ22" s="553"/>
      <c r="BA22" s="553"/>
      <c r="BB22" s="553"/>
      <c r="BC22" s="553"/>
      <c r="BD22" s="553"/>
      <c r="BE22" s="553"/>
      <c r="BF22" s="553"/>
      <c r="BG22" s="553"/>
      <c r="BH22" s="553"/>
      <c r="BI22" s="553"/>
      <c r="BJ22" s="553"/>
      <c r="BK22" s="553"/>
      <c r="BL22" s="553"/>
      <c r="BM22" s="554"/>
      <c r="BN22" s="555"/>
      <c r="BO22" s="556"/>
      <c r="BP22" s="556"/>
      <c r="BQ22" s="556"/>
      <c r="BR22" s="556"/>
      <c r="BS22" s="556"/>
      <c r="BT22" s="556"/>
      <c r="BU22" s="557"/>
      <c r="BV22" s="555"/>
      <c r="BW22" s="556"/>
      <c r="BX22" s="556"/>
      <c r="BY22" s="556"/>
      <c r="BZ22" s="556"/>
      <c r="CA22" s="556"/>
      <c r="CB22" s="556"/>
      <c r="CC22" s="557"/>
      <c r="CD22" s="152"/>
      <c r="CE22" s="493"/>
      <c r="CF22" s="493"/>
      <c r="CG22" s="493"/>
      <c r="CH22" s="493"/>
      <c r="CI22" s="493"/>
      <c r="CJ22" s="493"/>
      <c r="CK22" s="493"/>
      <c r="CL22" s="493"/>
      <c r="CM22" s="493"/>
      <c r="CN22" s="493"/>
      <c r="CO22" s="493"/>
      <c r="CP22" s="493"/>
      <c r="CQ22" s="493"/>
      <c r="CR22" s="493"/>
      <c r="CS22" s="494"/>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519"/>
      <c r="C23" s="520"/>
      <c r="D23" s="521"/>
      <c r="E23" s="372"/>
      <c r="F23" s="377"/>
      <c r="G23" s="377"/>
      <c r="H23" s="377"/>
      <c r="I23" s="377"/>
      <c r="J23" s="377"/>
      <c r="K23" s="366"/>
      <c r="L23" s="372"/>
      <c r="M23" s="377"/>
      <c r="N23" s="377"/>
      <c r="O23" s="377"/>
      <c r="P23" s="366"/>
      <c r="Q23" s="528"/>
      <c r="R23" s="529"/>
      <c r="S23" s="529"/>
      <c r="T23" s="529"/>
      <c r="U23" s="529"/>
      <c r="V23" s="530"/>
      <c r="W23" s="532"/>
      <c r="X23" s="520"/>
      <c r="Y23" s="521"/>
      <c r="Z23" s="372"/>
      <c r="AA23" s="377"/>
      <c r="AB23" s="377"/>
      <c r="AC23" s="377"/>
      <c r="AD23" s="377"/>
      <c r="AE23" s="377"/>
      <c r="AF23" s="377"/>
      <c r="AG23" s="366"/>
      <c r="AH23" s="372"/>
      <c r="AI23" s="377"/>
      <c r="AJ23" s="377"/>
      <c r="AK23" s="377"/>
      <c r="AL23" s="366"/>
      <c r="AM23" s="547"/>
      <c r="AN23" s="548"/>
      <c r="AO23" s="548"/>
      <c r="AP23" s="548"/>
      <c r="AQ23" s="548"/>
      <c r="AR23" s="549"/>
      <c r="AS23" s="528"/>
      <c r="AT23" s="529"/>
      <c r="AU23" s="529"/>
      <c r="AV23" s="529"/>
      <c r="AW23" s="529"/>
      <c r="AX23" s="551"/>
      <c r="AY23" s="346" t="s">
        <v>150</v>
      </c>
      <c r="AZ23" s="347"/>
      <c r="BA23" s="347"/>
      <c r="BB23" s="347"/>
      <c r="BC23" s="347"/>
      <c r="BD23" s="347"/>
      <c r="BE23" s="347"/>
      <c r="BF23" s="347"/>
      <c r="BG23" s="347"/>
      <c r="BH23" s="347"/>
      <c r="BI23" s="347"/>
      <c r="BJ23" s="347"/>
      <c r="BK23" s="347"/>
      <c r="BL23" s="347"/>
      <c r="BM23" s="348"/>
      <c r="BN23" s="386">
        <v>8215858</v>
      </c>
      <c r="BO23" s="387"/>
      <c r="BP23" s="387"/>
      <c r="BQ23" s="387"/>
      <c r="BR23" s="387"/>
      <c r="BS23" s="387"/>
      <c r="BT23" s="387"/>
      <c r="BU23" s="388"/>
      <c r="BV23" s="386">
        <v>7104088</v>
      </c>
      <c r="BW23" s="387"/>
      <c r="BX23" s="387"/>
      <c r="BY23" s="387"/>
      <c r="BZ23" s="387"/>
      <c r="CA23" s="387"/>
      <c r="CB23" s="387"/>
      <c r="CC23" s="388"/>
      <c r="CD23" s="152"/>
      <c r="CE23" s="493"/>
      <c r="CF23" s="493"/>
      <c r="CG23" s="493"/>
      <c r="CH23" s="493"/>
      <c r="CI23" s="493"/>
      <c r="CJ23" s="493"/>
      <c r="CK23" s="493"/>
      <c r="CL23" s="493"/>
      <c r="CM23" s="493"/>
      <c r="CN23" s="493"/>
      <c r="CO23" s="493"/>
      <c r="CP23" s="493"/>
      <c r="CQ23" s="493"/>
      <c r="CR23" s="493"/>
      <c r="CS23" s="494"/>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519"/>
      <c r="C24" s="520"/>
      <c r="D24" s="521"/>
      <c r="E24" s="436" t="s">
        <v>151</v>
      </c>
      <c r="F24" s="416"/>
      <c r="G24" s="416"/>
      <c r="H24" s="416"/>
      <c r="I24" s="416"/>
      <c r="J24" s="416"/>
      <c r="K24" s="417"/>
      <c r="L24" s="437">
        <v>1</v>
      </c>
      <c r="M24" s="438"/>
      <c r="N24" s="438"/>
      <c r="O24" s="438"/>
      <c r="P24" s="477"/>
      <c r="Q24" s="437">
        <v>4760</v>
      </c>
      <c r="R24" s="438"/>
      <c r="S24" s="438"/>
      <c r="T24" s="438"/>
      <c r="U24" s="438"/>
      <c r="V24" s="477"/>
      <c r="W24" s="532"/>
      <c r="X24" s="520"/>
      <c r="Y24" s="521"/>
      <c r="Z24" s="436" t="s">
        <v>152</v>
      </c>
      <c r="AA24" s="416"/>
      <c r="AB24" s="416"/>
      <c r="AC24" s="416"/>
      <c r="AD24" s="416"/>
      <c r="AE24" s="416"/>
      <c r="AF24" s="416"/>
      <c r="AG24" s="417"/>
      <c r="AH24" s="437">
        <v>53</v>
      </c>
      <c r="AI24" s="438"/>
      <c r="AJ24" s="438"/>
      <c r="AK24" s="438"/>
      <c r="AL24" s="477"/>
      <c r="AM24" s="437">
        <v>178239</v>
      </c>
      <c r="AN24" s="438"/>
      <c r="AO24" s="438"/>
      <c r="AP24" s="438"/>
      <c r="AQ24" s="438"/>
      <c r="AR24" s="477"/>
      <c r="AS24" s="437">
        <v>3363</v>
      </c>
      <c r="AT24" s="438"/>
      <c r="AU24" s="438"/>
      <c r="AV24" s="438"/>
      <c r="AW24" s="438"/>
      <c r="AX24" s="439"/>
      <c r="AY24" s="552" t="s">
        <v>153</v>
      </c>
      <c r="AZ24" s="553"/>
      <c r="BA24" s="553"/>
      <c r="BB24" s="553"/>
      <c r="BC24" s="553"/>
      <c r="BD24" s="553"/>
      <c r="BE24" s="553"/>
      <c r="BF24" s="553"/>
      <c r="BG24" s="553"/>
      <c r="BH24" s="553"/>
      <c r="BI24" s="553"/>
      <c r="BJ24" s="553"/>
      <c r="BK24" s="553"/>
      <c r="BL24" s="553"/>
      <c r="BM24" s="554"/>
      <c r="BN24" s="386">
        <v>7211411</v>
      </c>
      <c r="BO24" s="387"/>
      <c r="BP24" s="387"/>
      <c r="BQ24" s="387"/>
      <c r="BR24" s="387"/>
      <c r="BS24" s="387"/>
      <c r="BT24" s="387"/>
      <c r="BU24" s="388"/>
      <c r="BV24" s="386">
        <v>6210784</v>
      </c>
      <c r="BW24" s="387"/>
      <c r="BX24" s="387"/>
      <c r="BY24" s="387"/>
      <c r="BZ24" s="387"/>
      <c r="CA24" s="387"/>
      <c r="CB24" s="387"/>
      <c r="CC24" s="388"/>
      <c r="CD24" s="152"/>
      <c r="CE24" s="493"/>
      <c r="CF24" s="493"/>
      <c r="CG24" s="493"/>
      <c r="CH24" s="493"/>
      <c r="CI24" s="493"/>
      <c r="CJ24" s="493"/>
      <c r="CK24" s="493"/>
      <c r="CL24" s="493"/>
      <c r="CM24" s="493"/>
      <c r="CN24" s="493"/>
      <c r="CO24" s="493"/>
      <c r="CP24" s="493"/>
      <c r="CQ24" s="493"/>
      <c r="CR24" s="493"/>
      <c r="CS24" s="494"/>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519"/>
      <c r="C25" s="520"/>
      <c r="D25" s="521"/>
      <c r="E25" s="436" t="s">
        <v>154</v>
      </c>
      <c r="F25" s="416"/>
      <c r="G25" s="416"/>
      <c r="H25" s="416"/>
      <c r="I25" s="416"/>
      <c r="J25" s="416"/>
      <c r="K25" s="417"/>
      <c r="L25" s="437">
        <v>1</v>
      </c>
      <c r="M25" s="438"/>
      <c r="N25" s="438"/>
      <c r="O25" s="438"/>
      <c r="P25" s="477"/>
      <c r="Q25" s="437">
        <v>4620</v>
      </c>
      <c r="R25" s="438"/>
      <c r="S25" s="438"/>
      <c r="T25" s="438"/>
      <c r="U25" s="438"/>
      <c r="V25" s="477"/>
      <c r="W25" s="532"/>
      <c r="X25" s="520"/>
      <c r="Y25" s="521"/>
      <c r="Z25" s="436" t="s">
        <v>155</v>
      </c>
      <c r="AA25" s="416"/>
      <c r="AB25" s="416"/>
      <c r="AC25" s="416"/>
      <c r="AD25" s="416"/>
      <c r="AE25" s="416"/>
      <c r="AF25" s="416"/>
      <c r="AG25" s="417"/>
      <c r="AH25" s="437" t="s">
        <v>119</v>
      </c>
      <c r="AI25" s="438"/>
      <c r="AJ25" s="438"/>
      <c r="AK25" s="438"/>
      <c r="AL25" s="477"/>
      <c r="AM25" s="437" t="s">
        <v>119</v>
      </c>
      <c r="AN25" s="438"/>
      <c r="AO25" s="438"/>
      <c r="AP25" s="438"/>
      <c r="AQ25" s="438"/>
      <c r="AR25" s="477"/>
      <c r="AS25" s="437" t="s">
        <v>119</v>
      </c>
      <c r="AT25" s="438"/>
      <c r="AU25" s="438"/>
      <c r="AV25" s="438"/>
      <c r="AW25" s="438"/>
      <c r="AX25" s="439"/>
      <c r="AY25" s="346" t="s">
        <v>156</v>
      </c>
      <c r="AZ25" s="347"/>
      <c r="BA25" s="347"/>
      <c r="BB25" s="347"/>
      <c r="BC25" s="347"/>
      <c r="BD25" s="347"/>
      <c r="BE25" s="347"/>
      <c r="BF25" s="347"/>
      <c r="BG25" s="347"/>
      <c r="BH25" s="347"/>
      <c r="BI25" s="347"/>
      <c r="BJ25" s="347"/>
      <c r="BK25" s="347"/>
      <c r="BL25" s="347"/>
      <c r="BM25" s="348"/>
      <c r="BN25" s="349" t="s">
        <v>119</v>
      </c>
      <c r="BO25" s="350"/>
      <c r="BP25" s="350"/>
      <c r="BQ25" s="350"/>
      <c r="BR25" s="350"/>
      <c r="BS25" s="350"/>
      <c r="BT25" s="350"/>
      <c r="BU25" s="351"/>
      <c r="BV25" s="349" t="s">
        <v>119</v>
      </c>
      <c r="BW25" s="350"/>
      <c r="BX25" s="350"/>
      <c r="BY25" s="350"/>
      <c r="BZ25" s="350"/>
      <c r="CA25" s="350"/>
      <c r="CB25" s="350"/>
      <c r="CC25" s="351"/>
      <c r="CD25" s="152"/>
      <c r="CE25" s="493"/>
      <c r="CF25" s="493"/>
      <c r="CG25" s="493"/>
      <c r="CH25" s="493"/>
      <c r="CI25" s="493"/>
      <c r="CJ25" s="493"/>
      <c r="CK25" s="493"/>
      <c r="CL25" s="493"/>
      <c r="CM25" s="493"/>
      <c r="CN25" s="493"/>
      <c r="CO25" s="493"/>
      <c r="CP25" s="493"/>
      <c r="CQ25" s="493"/>
      <c r="CR25" s="493"/>
      <c r="CS25" s="494"/>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519"/>
      <c r="C26" s="520"/>
      <c r="D26" s="521"/>
      <c r="E26" s="436" t="s">
        <v>157</v>
      </c>
      <c r="F26" s="416"/>
      <c r="G26" s="416"/>
      <c r="H26" s="416"/>
      <c r="I26" s="416"/>
      <c r="J26" s="416"/>
      <c r="K26" s="417"/>
      <c r="L26" s="437">
        <v>1</v>
      </c>
      <c r="M26" s="438"/>
      <c r="N26" s="438"/>
      <c r="O26" s="438"/>
      <c r="P26" s="477"/>
      <c r="Q26" s="437">
        <v>4190</v>
      </c>
      <c r="R26" s="438"/>
      <c r="S26" s="438"/>
      <c r="T26" s="438"/>
      <c r="U26" s="438"/>
      <c r="V26" s="477"/>
      <c r="W26" s="532"/>
      <c r="X26" s="520"/>
      <c r="Y26" s="521"/>
      <c r="Z26" s="436" t="s">
        <v>158</v>
      </c>
      <c r="AA26" s="542"/>
      <c r="AB26" s="542"/>
      <c r="AC26" s="542"/>
      <c r="AD26" s="542"/>
      <c r="AE26" s="542"/>
      <c r="AF26" s="542"/>
      <c r="AG26" s="543"/>
      <c r="AH26" s="437">
        <v>5</v>
      </c>
      <c r="AI26" s="438"/>
      <c r="AJ26" s="438"/>
      <c r="AK26" s="438"/>
      <c r="AL26" s="477"/>
      <c r="AM26" s="437">
        <v>17335</v>
      </c>
      <c r="AN26" s="438"/>
      <c r="AO26" s="438"/>
      <c r="AP26" s="438"/>
      <c r="AQ26" s="438"/>
      <c r="AR26" s="477"/>
      <c r="AS26" s="437">
        <v>3467</v>
      </c>
      <c r="AT26" s="438"/>
      <c r="AU26" s="438"/>
      <c r="AV26" s="438"/>
      <c r="AW26" s="438"/>
      <c r="AX26" s="439"/>
      <c r="AY26" s="389" t="s">
        <v>159</v>
      </c>
      <c r="AZ26" s="390"/>
      <c r="BA26" s="390"/>
      <c r="BB26" s="390"/>
      <c r="BC26" s="390"/>
      <c r="BD26" s="390"/>
      <c r="BE26" s="390"/>
      <c r="BF26" s="390"/>
      <c r="BG26" s="390"/>
      <c r="BH26" s="390"/>
      <c r="BI26" s="390"/>
      <c r="BJ26" s="390"/>
      <c r="BK26" s="390"/>
      <c r="BL26" s="390"/>
      <c r="BM26" s="391"/>
      <c r="BN26" s="386" t="s">
        <v>119</v>
      </c>
      <c r="BO26" s="387"/>
      <c r="BP26" s="387"/>
      <c r="BQ26" s="387"/>
      <c r="BR26" s="387"/>
      <c r="BS26" s="387"/>
      <c r="BT26" s="387"/>
      <c r="BU26" s="388"/>
      <c r="BV26" s="386" t="s">
        <v>119</v>
      </c>
      <c r="BW26" s="387"/>
      <c r="BX26" s="387"/>
      <c r="BY26" s="387"/>
      <c r="BZ26" s="387"/>
      <c r="CA26" s="387"/>
      <c r="CB26" s="387"/>
      <c r="CC26" s="388"/>
      <c r="CD26" s="152"/>
      <c r="CE26" s="493"/>
      <c r="CF26" s="493"/>
      <c r="CG26" s="493"/>
      <c r="CH26" s="493"/>
      <c r="CI26" s="493"/>
      <c r="CJ26" s="493"/>
      <c r="CK26" s="493"/>
      <c r="CL26" s="493"/>
      <c r="CM26" s="493"/>
      <c r="CN26" s="493"/>
      <c r="CO26" s="493"/>
      <c r="CP26" s="493"/>
      <c r="CQ26" s="493"/>
      <c r="CR26" s="493"/>
      <c r="CS26" s="494"/>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519"/>
      <c r="C27" s="520"/>
      <c r="D27" s="521"/>
      <c r="E27" s="436" t="s">
        <v>160</v>
      </c>
      <c r="F27" s="416"/>
      <c r="G27" s="416"/>
      <c r="H27" s="416"/>
      <c r="I27" s="416"/>
      <c r="J27" s="416"/>
      <c r="K27" s="417"/>
      <c r="L27" s="437">
        <v>1</v>
      </c>
      <c r="M27" s="438"/>
      <c r="N27" s="438"/>
      <c r="O27" s="438"/>
      <c r="P27" s="477"/>
      <c r="Q27" s="437">
        <v>2470</v>
      </c>
      <c r="R27" s="438"/>
      <c r="S27" s="438"/>
      <c r="T27" s="438"/>
      <c r="U27" s="438"/>
      <c r="V27" s="477"/>
      <c r="W27" s="532"/>
      <c r="X27" s="520"/>
      <c r="Y27" s="521"/>
      <c r="Z27" s="436" t="s">
        <v>161</v>
      </c>
      <c r="AA27" s="416"/>
      <c r="AB27" s="416"/>
      <c r="AC27" s="416"/>
      <c r="AD27" s="416"/>
      <c r="AE27" s="416"/>
      <c r="AF27" s="416"/>
      <c r="AG27" s="417"/>
      <c r="AH27" s="437" t="s">
        <v>119</v>
      </c>
      <c r="AI27" s="438"/>
      <c r="AJ27" s="438"/>
      <c r="AK27" s="438"/>
      <c r="AL27" s="477"/>
      <c r="AM27" s="437" t="s">
        <v>119</v>
      </c>
      <c r="AN27" s="438"/>
      <c r="AO27" s="438"/>
      <c r="AP27" s="438"/>
      <c r="AQ27" s="438"/>
      <c r="AR27" s="477"/>
      <c r="AS27" s="437" t="s">
        <v>119</v>
      </c>
      <c r="AT27" s="438"/>
      <c r="AU27" s="438"/>
      <c r="AV27" s="438"/>
      <c r="AW27" s="438"/>
      <c r="AX27" s="439"/>
      <c r="AY27" s="478" t="s">
        <v>162</v>
      </c>
      <c r="AZ27" s="479"/>
      <c r="BA27" s="479"/>
      <c r="BB27" s="479"/>
      <c r="BC27" s="479"/>
      <c r="BD27" s="479"/>
      <c r="BE27" s="479"/>
      <c r="BF27" s="479"/>
      <c r="BG27" s="479"/>
      <c r="BH27" s="479"/>
      <c r="BI27" s="479"/>
      <c r="BJ27" s="479"/>
      <c r="BK27" s="479"/>
      <c r="BL27" s="479"/>
      <c r="BM27" s="480"/>
      <c r="BN27" s="555">
        <v>87933</v>
      </c>
      <c r="BO27" s="556"/>
      <c r="BP27" s="556"/>
      <c r="BQ27" s="556"/>
      <c r="BR27" s="556"/>
      <c r="BS27" s="556"/>
      <c r="BT27" s="556"/>
      <c r="BU27" s="557"/>
      <c r="BV27" s="555">
        <v>87929</v>
      </c>
      <c r="BW27" s="556"/>
      <c r="BX27" s="556"/>
      <c r="BY27" s="556"/>
      <c r="BZ27" s="556"/>
      <c r="CA27" s="556"/>
      <c r="CB27" s="556"/>
      <c r="CC27" s="557"/>
      <c r="CD27" s="154"/>
      <c r="CE27" s="493"/>
      <c r="CF27" s="493"/>
      <c r="CG27" s="493"/>
      <c r="CH27" s="493"/>
      <c r="CI27" s="493"/>
      <c r="CJ27" s="493"/>
      <c r="CK27" s="493"/>
      <c r="CL27" s="493"/>
      <c r="CM27" s="493"/>
      <c r="CN27" s="493"/>
      <c r="CO27" s="493"/>
      <c r="CP27" s="493"/>
      <c r="CQ27" s="493"/>
      <c r="CR27" s="493"/>
      <c r="CS27" s="494"/>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519"/>
      <c r="C28" s="520"/>
      <c r="D28" s="521"/>
      <c r="E28" s="436" t="s">
        <v>163</v>
      </c>
      <c r="F28" s="416"/>
      <c r="G28" s="416"/>
      <c r="H28" s="416"/>
      <c r="I28" s="416"/>
      <c r="J28" s="416"/>
      <c r="K28" s="417"/>
      <c r="L28" s="437">
        <v>1</v>
      </c>
      <c r="M28" s="438"/>
      <c r="N28" s="438"/>
      <c r="O28" s="438"/>
      <c r="P28" s="477"/>
      <c r="Q28" s="437">
        <v>2060</v>
      </c>
      <c r="R28" s="438"/>
      <c r="S28" s="438"/>
      <c r="T28" s="438"/>
      <c r="U28" s="438"/>
      <c r="V28" s="477"/>
      <c r="W28" s="532"/>
      <c r="X28" s="520"/>
      <c r="Y28" s="521"/>
      <c r="Z28" s="436" t="s">
        <v>164</v>
      </c>
      <c r="AA28" s="416"/>
      <c r="AB28" s="416"/>
      <c r="AC28" s="416"/>
      <c r="AD28" s="416"/>
      <c r="AE28" s="416"/>
      <c r="AF28" s="416"/>
      <c r="AG28" s="417"/>
      <c r="AH28" s="437" t="s">
        <v>119</v>
      </c>
      <c r="AI28" s="438"/>
      <c r="AJ28" s="438"/>
      <c r="AK28" s="438"/>
      <c r="AL28" s="477"/>
      <c r="AM28" s="437" t="s">
        <v>119</v>
      </c>
      <c r="AN28" s="438"/>
      <c r="AO28" s="438"/>
      <c r="AP28" s="438"/>
      <c r="AQ28" s="438"/>
      <c r="AR28" s="477"/>
      <c r="AS28" s="437" t="s">
        <v>119</v>
      </c>
      <c r="AT28" s="438"/>
      <c r="AU28" s="438"/>
      <c r="AV28" s="438"/>
      <c r="AW28" s="438"/>
      <c r="AX28" s="439"/>
      <c r="AY28" s="558" t="s">
        <v>165</v>
      </c>
      <c r="AZ28" s="559"/>
      <c r="BA28" s="559"/>
      <c r="BB28" s="560"/>
      <c r="BC28" s="346" t="s">
        <v>166</v>
      </c>
      <c r="BD28" s="347"/>
      <c r="BE28" s="347"/>
      <c r="BF28" s="347"/>
      <c r="BG28" s="347"/>
      <c r="BH28" s="347"/>
      <c r="BI28" s="347"/>
      <c r="BJ28" s="347"/>
      <c r="BK28" s="347"/>
      <c r="BL28" s="347"/>
      <c r="BM28" s="348"/>
      <c r="BN28" s="349">
        <v>292697</v>
      </c>
      <c r="BO28" s="350"/>
      <c r="BP28" s="350"/>
      <c r="BQ28" s="350"/>
      <c r="BR28" s="350"/>
      <c r="BS28" s="350"/>
      <c r="BT28" s="350"/>
      <c r="BU28" s="351"/>
      <c r="BV28" s="349">
        <v>292618</v>
      </c>
      <c r="BW28" s="350"/>
      <c r="BX28" s="350"/>
      <c r="BY28" s="350"/>
      <c r="BZ28" s="350"/>
      <c r="CA28" s="350"/>
      <c r="CB28" s="350"/>
      <c r="CC28" s="351"/>
      <c r="CD28" s="152"/>
      <c r="CE28" s="493"/>
      <c r="CF28" s="493"/>
      <c r="CG28" s="493"/>
      <c r="CH28" s="493"/>
      <c r="CI28" s="493"/>
      <c r="CJ28" s="493"/>
      <c r="CK28" s="493"/>
      <c r="CL28" s="493"/>
      <c r="CM28" s="493"/>
      <c r="CN28" s="493"/>
      <c r="CO28" s="493"/>
      <c r="CP28" s="493"/>
      <c r="CQ28" s="493"/>
      <c r="CR28" s="493"/>
      <c r="CS28" s="494"/>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519"/>
      <c r="C29" s="520"/>
      <c r="D29" s="521"/>
      <c r="E29" s="436" t="s">
        <v>167</v>
      </c>
      <c r="F29" s="416"/>
      <c r="G29" s="416"/>
      <c r="H29" s="416"/>
      <c r="I29" s="416"/>
      <c r="J29" s="416"/>
      <c r="K29" s="417"/>
      <c r="L29" s="437">
        <v>8</v>
      </c>
      <c r="M29" s="438"/>
      <c r="N29" s="438"/>
      <c r="O29" s="438"/>
      <c r="P29" s="477"/>
      <c r="Q29" s="437">
        <v>1710</v>
      </c>
      <c r="R29" s="438"/>
      <c r="S29" s="438"/>
      <c r="T29" s="438"/>
      <c r="U29" s="438"/>
      <c r="V29" s="477"/>
      <c r="W29" s="533"/>
      <c r="X29" s="534"/>
      <c r="Y29" s="535"/>
      <c r="Z29" s="436" t="s">
        <v>168</v>
      </c>
      <c r="AA29" s="416"/>
      <c r="AB29" s="416"/>
      <c r="AC29" s="416"/>
      <c r="AD29" s="416"/>
      <c r="AE29" s="416"/>
      <c r="AF29" s="416"/>
      <c r="AG29" s="417"/>
      <c r="AH29" s="437">
        <v>53</v>
      </c>
      <c r="AI29" s="438"/>
      <c r="AJ29" s="438"/>
      <c r="AK29" s="438"/>
      <c r="AL29" s="477"/>
      <c r="AM29" s="437">
        <v>178239</v>
      </c>
      <c r="AN29" s="438"/>
      <c r="AO29" s="438"/>
      <c r="AP29" s="438"/>
      <c r="AQ29" s="438"/>
      <c r="AR29" s="477"/>
      <c r="AS29" s="437">
        <v>3363</v>
      </c>
      <c r="AT29" s="438"/>
      <c r="AU29" s="438"/>
      <c r="AV29" s="438"/>
      <c r="AW29" s="438"/>
      <c r="AX29" s="439"/>
      <c r="AY29" s="561"/>
      <c r="AZ29" s="562"/>
      <c r="BA29" s="562"/>
      <c r="BB29" s="563"/>
      <c r="BC29" s="420" t="s">
        <v>169</v>
      </c>
      <c r="BD29" s="421"/>
      <c r="BE29" s="421"/>
      <c r="BF29" s="421"/>
      <c r="BG29" s="421"/>
      <c r="BH29" s="421"/>
      <c r="BI29" s="421"/>
      <c r="BJ29" s="421"/>
      <c r="BK29" s="421"/>
      <c r="BL29" s="421"/>
      <c r="BM29" s="422"/>
      <c r="BN29" s="386">
        <v>258443</v>
      </c>
      <c r="BO29" s="387"/>
      <c r="BP29" s="387"/>
      <c r="BQ29" s="387"/>
      <c r="BR29" s="387"/>
      <c r="BS29" s="387"/>
      <c r="BT29" s="387"/>
      <c r="BU29" s="388"/>
      <c r="BV29" s="386">
        <v>430788</v>
      </c>
      <c r="BW29" s="387"/>
      <c r="BX29" s="387"/>
      <c r="BY29" s="387"/>
      <c r="BZ29" s="387"/>
      <c r="CA29" s="387"/>
      <c r="CB29" s="387"/>
      <c r="CC29" s="388"/>
      <c r="CD29" s="154"/>
      <c r="CE29" s="493"/>
      <c r="CF29" s="493"/>
      <c r="CG29" s="493"/>
      <c r="CH29" s="493"/>
      <c r="CI29" s="493"/>
      <c r="CJ29" s="493"/>
      <c r="CK29" s="493"/>
      <c r="CL29" s="493"/>
      <c r="CM29" s="493"/>
      <c r="CN29" s="493"/>
      <c r="CO29" s="493"/>
      <c r="CP29" s="493"/>
      <c r="CQ29" s="493"/>
      <c r="CR29" s="493"/>
      <c r="CS29" s="494"/>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522"/>
      <c r="C30" s="523"/>
      <c r="D30" s="524"/>
      <c r="E30" s="440"/>
      <c r="F30" s="441"/>
      <c r="G30" s="441"/>
      <c r="H30" s="441"/>
      <c r="I30" s="441"/>
      <c r="J30" s="441"/>
      <c r="K30" s="442"/>
      <c r="L30" s="536"/>
      <c r="M30" s="537"/>
      <c r="N30" s="537"/>
      <c r="O30" s="537"/>
      <c r="P30" s="538"/>
      <c r="Q30" s="536"/>
      <c r="R30" s="537"/>
      <c r="S30" s="537"/>
      <c r="T30" s="537"/>
      <c r="U30" s="537"/>
      <c r="V30" s="538"/>
      <c r="W30" s="539" t="s">
        <v>170</v>
      </c>
      <c r="X30" s="540"/>
      <c r="Y30" s="540"/>
      <c r="Z30" s="540"/>
      <c r="AA30" s="540"/>
      <c r="AB30" s="540"/>
      <c r="AC30" s="540"/>
      <c r="AD30" s="540"/>
      <c r="AE30" s="540"/>
      <c r="AF30" s="540"/>
      <c r="AG30" s="541"/>
      <c r="AH30" s="502">
        <v>97.2</v>
      </c>
      <c r="AI30" s="503"/>
      <c r="AJ30" s="503"/>
      <c r="AK30" s="503"/>
      <c r="AL30" s="503"/>
      <c r="AM30" s="503"/>
      <c r="AN30" s="503"/>
      <c r="AO30" s="503"/>
      <c r="AP30" s="503"/>
      <c r="AQ30" s="503"/>
      <c r="AR30" s="503"/>
      <c r="AS30" s="503"/>
      <c r="AT30" s="503"/>
      <c r="AU30" s="503"/>
      <c r="AV30" s="503"/>
      <c r="AW30" s="503"/>
      <c r="AX30" s="505"/>
      <c r="AY30" s="564"/>
      <c r="AZ30" s="565"/>
      <c r="BA30" s="565"/>
      <c r="BB30" s="566"/>
      <c r="BC30" s="552" t="s">
        <v>171</v>
      </c>
      <c r="BD30" s="553"/>
      <c r="BE30" s="553"/>
      <c r="BF30" s="553"/>
      <c r="BG30" s="553"/>
      <c r="BH30" s="553"/>
      <c r="BI30" s="553"/>
      <c r="BJ30" s="553"/>
      <c r="BK30" s="553"/>
      <c r="BL30" s="553"/>
      <c r="BM30" s="554"/>
      <c r="BN30" s="555">
        <v>235796</v>
      </c>
      <c r="BO30" s="556"/>
      <c r="BP30" s="556"/>
      <c r="BQ30" s="556"/>
      <c r="BR30" s="556"/>
      <c r="BS30" s="556"/>
      <c r="BT30" s="556"/>
      <c r="BU30" s="557"/>
      <c r="BV30" s="555">
        <v>202761</v>
      </c>
      <c r="BW30" s="556"/>
      <c r="BX30" s="556"/>
      <c r="BY30" s="556"/>
      <c r="BZ30" s="556"/>
      <c r="CA30" s="556"/>
      <c r="CB30" s="556"/>
      <c r="CC30" s="55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10" t="s">
        <v>178</v>
      </c>
      <c r="D33" s="410"/>
      <c r="E33" s="375" t="s">
        <v>179</v>
      </c>
      <c r="F33" s="375"/>
      <c r="G33" s="375"/>
      <c r="H33" s="375"/>
      <c r="I33" s="375"/>
      <c r="J33" s="375"/>
      <c r="K33" s="375"/>
      <c r="L33" s="375"/>
      <c r="M33" s="375"/>
      <c r="N33" s="375"/>
      <c r="O33" s="375"/>
      <c r="P33" s="375"/>
      <c r="Q33" s="375"/>
      <c r="R33" s="375"/>
      <c r="S33" s="375"/>
      <c r="T33" s="167"/>
      <c r="U33" s="410" t="s">
        <v>178</v>
      </c>
      <c r="V33" s="410"/>
      <c r="W33" s="375" t="s">
        <v>179</v>
      </c>
      <c r="X33" s="375"/>
      <c r="Y33" s="375"/>
      <c r="Z33" s="375"/>
      <c r="AA33" s="375"/>
      <c r="AB33" s="375"/>
      <c r="AC33" s="375"/>
      <c r="AD33" s="375"/>
      <c r="AE33" s="375"/>
      <c r="AF33" s="375"/>
      <c r="AG33" s="375"/>
      <c r="AH33" s="375"/>
      <c r="AI33" s="375"/>
      <c r="AJ33" s="375"/>
      <c r="AK33" s="375"/>
      <c r="AL33" s="167"/>
      <c r="AM33" s="410" t="s">
        <v>178</v>
      </c>
      <c r="AN33" s="410"/>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410" t="s">
        <v>180</v>
      </c>
      <c r="BX33" s="410"/>
      <c r="BY33" s="375" t="s">
        <v>182</v>
      </c>
      <c r="BZ33" s="375"/>
      <c r="CA33" s="375"/>
      <c r="CB33" s="375"/>
      <c r="CC33" s="375"/>
      <c r="CD33" s="375"/>
      <c r="CE33" s="375"/>
      <c r="CF33" s="375"/>
      <c r="CG33" s="375"/>
      <c r="CH33" s="375"/>
      <c r="CI33" s="375"/>
      <c r="CJ33" s="375"/>
      <c r="CK33" s="375"/>
      <c r="CL33" s="375"/>
      <c r="CM33" s="375"/>
      <c r="CN33" s="167"/>
      <c r="CO33" s="410" t="s">
        <v>178</v>
      </c>
      <c r="CP33" s="410"/>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567">
        <f>IF(E34="","",1)</f>
        <v>1</v>
      </c>
      <c r="D34" s="567"/>
      <c r="E34" s="568" t="str">
        <f>IF('各会計、関係団体の財政状況及び健全化判断比率'!B7="","",'各会計、関係団体の財政状況及び健全化判断比率'!B7)</f>
        <v>一般会計</v>
      </c>
      <c r="F34" s="568"/>
      <c r="G34" s="568"/>
      <c r="H34" s="568"/>
      <c r="I34" s="568"/>
      <c r="J34" s="568"/>
      <c r="K34" s="568"/>
      <c r="L34" s="568"/>
      <c r="M34" s="568"/>
      <c r="N34" s="568"/>
      <c r="O34" s="568"/>
      <c r="P34" s="568"/>
      <c r="Q34" s="568"/>
      <c r="R34" s="568"/>
      <c r="S34" s="568"/>
      <c r="T34" s="165"/>
      <c r="U34" s="567">
        <f>IF(W34="","",MAX(C34:D43)+1)</f>
        <v>2</v>
      </c>
      <c r="V34" s="567"/>
      <c r="W34" s="568" t="str">
        <f>IF('各会計、関係団体の財政状況及び健全化判断比率'!B28="","",'各会計、関係団体の財政状況及び健全化判断比率'!B28)</f>
        <v>国民健康保険事業勘定特別会計</v>
      </c>
      <c r="X34" s="568"/>
      <c r="Y34" s="568"/>
      <c r="Z34" s="568"/>
      <c r="AA34" s="568"/>
      <c r="AB34" s="568"/>
      <c r="AC34" s="568"/>
      <c r="AD34" s="568"/>
      <c r="AE34" s="568"/>
      <c r="AF34" s="568"/>
      <c r="AG34" s="568"/>
      <c r="AH34" s="568"/>
      <c r="AI34" s="568"/>
      <c r="AJ34" s="568"/>
      <c r="AK34" s="568"/>
      <c r="AL34" s="165"/>
      <c r="AM34" s="567" t="str">
        <f>IF(AO34="","",MAX(C34:D43,U34:V43)+1)</f>
        <v/>
      </c>
      <c r="AN34" s="567"/>
      <c r="AO34" s="568"/>
      <c r="AP34" s="568"/>
      <c r="AQ34" s="568"/>
      <c r="AR34" s="568"/>
      <c r="AS34" s="568"/>
      <c r="AT34" s="568"/>
      <c r="AU34" s="568"/>
      <c r="AV34" s="568"/>
      <c r="AW34" s="568"/>
      <c r="AX34" s="568"/>
      <c r="AY34" s="568"/>
      <c r="AZ34" s="568"/>
      <c r="BA34" s="568"/>
      <c r="BB34" s="568"/>
      <c r="BC34" s="568"/>
      <c r="BD34" s="165"/>
      <c r="BE34" s="567">
        <f>IF(BG34="","",MAX(C34:D43,U34:V43,AM34:AN43)+1)</f>
        <v>6</v>
      </c>
      <c r="BF34" s="567"/>
      <c r="BG34" s="568" t="str">
        <f>IF('各会計、関係団体の財政状況及び健全化判断比率'!B32="","",'各会計、関係団体の財政状況及び健全化判断比率'!B32)</f>
        <v>簡易水道特別会計</v>
      </c>
      <c r="BH34" s="568"/>
      <c r="BI34" s="568"/>
      <c r="BJ34" s="568"/>
      <c r="BK34" s="568"/>
      <c r="BL34" s="568"/>
      <c r="BM34" s="568"/>
      <c r="BN34" s="568"/>
      <c r="BO34" s="568"/>
      <c r="BP34" s="568"/>
      <c r="BQ34" s="568"/>
      <c r="BR34" s="568"/>
      <c r="BS34" s="568"/>
      <c r="BT34" s="568"/>
      <c r="BU34" s="568"/>
      <c r="BV34" s="165"/>
      <c r="BW34" s="567">
        <f>IF(BY34="","",MAX(C34:D43,U34:V43,AM34:AN43,BE34:BF43)+1)</f>
        <v>8</v>
      </c>
      <c r="BX34" s="567"/>
      <c r="BY34" s="568" t="str">
        <f>IF('各会計、関係団体の財政状況及び健全化判断比率'!B68="","",'各会計、関係団体の財政状況及び健全化判断比率'!B68)</f>
        <v>隠岐広域連合（普通会計）</v>
      </c>
      <c r="BZ34" s="568"/>
      <c r="CA34" s="568"/>
      <c r="CB34" s="568"/>
      <c r="CC34" s="568"/>
      <c r="CD34" s="568"/>
      <c r="CE34" s="568"/>
      <c r="CF34" s="568"/>
      <c r="CG34" s="568"/>
      <c r="CH34" s="568"/>
      <c r="CI34" s="568"/>
      <c r="CJ34" s="568"/>
      <c r="CK34" s="568"/>
      <c r="CL34" s="568"/>
      <c r="CM34" s="568"/>
      <c r="CN34" s="165"/>
      <c r="CO34" s="567">
        <f>IF(CQ34="","",MAX(C34:D43,U34:V43,AM34:AN43,BE34:BF43,BW34:BX43)+1)</f>
        <v>16</v>
      </c>
      <c r="CP34" s="567"/>
      <c r="CQ34" s="568" t="str">
        <f>IF('各会計、関係団体の財政状況及び健全化判断比率'!BS7="","",'各会計、関係団体の財政状況及び健全化判断比率'!BS7)</f>
        <v>（株）ふるさと海士</v>
      </c>
      <c r="CR34" s="568"/>
      <c r="CS34" s="568"/>
      <c r="CT34" s="568"/>
      <c r="CU34" s="568"/>
      <c r="CV34" s="568"/>
      <c r="CW34" s="568"/>
      <c r="CX34" s="568"/>
      <c r="CY34" s="568"/>
      <c r="CZ34" s="568"/>
      <c r="DA34" s="568"/>
      <c r="DB34" s="568"/>
      <c r="DC34" s="568"/>
      <c r="DD34" s="568"/>
      <c r="DE34" s="568"/>
      <c r="DF34" s="162"/>
      <c r="DG34" s="569" t="str">
        <f>IF('各会計、関係団体の財政状況及び健全化判断比率'!BR7="","",'各会計、関係団体の財政状況及び健全化判断比率'!BR7)</f>
        <v/>
      </c>
      <c r="DH34" s="569"/>
      <c r="DI34" s="169"/>
      <c r="DJ34" s="137"/>
      <c r="DK34" s="137"/>
      <c r="DL34" s="137"/>
      <c r="DM34" s="137"/>
      <c r="DN34" s="137"/>
      <c r="DO34" s="137"/>
    </row>
    <row r="35" spans="1:119" ht="32.25" customHeight="1">
      <c r="A35" s="138"/>
      <c r="B35" s="164"/>
      <c r="C35" s="567" t="str">
        <f>IF(E35="","",C34+1)</f>
        <v/>
      </c>
      <c r="D35" s="567"/>
      <c r="E35" s="568" t="str">
        <f>IF('各会計、関係団体の財政状況及び健全化判断比率'!B8="","",'各会計、関係団体の財政状況及び健全化判断比率'!B8)</f>
        <v/>
      </c>
      <c r="F35" s="568"/>
      <c r="G35" s="568"/>
      <c r="H35" s="568"/>
      <c r="I35" s="568"/>
      <c r="J35" s="568"/>
      <c r="K35" s="568"/>
      <c r="L35" s="568"/>
      <c r="M35" s="568"/>
      <c r="N35" s="568"/>
      <c r="O35" s="568"/>
      <c r="P35" s="568"/>
      <c r="Q35" s="568"/>
      <c r="R35" s="568"/>
      <c r="S35" s="568"/>
      <c r="T35" s="165"/>
      <c r="U35" s="567">
        <f>IF(W35="","",U34+1)</f>
        <v>3</v>
      </c>
      <c r="V35" s="567"/>
      <c r="W35" s="568" t="str">
        <f>IF('各会計、関係団体の財政状況及び健全化判断比率'!B29="","",'各会計、関係団体の財政状況及び健全化判断比率'!B29)</f>
        <v>国民健康保険診療施設勘定特別会計</v>
      </c>
      <c r="X35" s="568"/>
      <c r="Y35" s="568"/>
      <c r="Z35" s="568"/>
      <c r="AA35" s="568"/>
      <c r="AB35" s="568"/>
      <c r="AC35" s="568"/>
      <c r="AD35" s="568"/>
      <c r="AE35" s="568"/>
      <c r="AF35" s="568"/>
      <c r="AG35" s="568"/>
      <c r="AH35" s="568"/>
      <c r="AI35" s="568"/>
      <c r="AJ35" s="568"/>
      <c r="AK35" s="568"/>
      <c r="AL35" s="165"/>
      <c r="AM35" s="567" t="str">
        <f t="shared" ref="AM35:AM43" si="0">IF(AO35="","",AM34+1)</f>
        <v/>
      </c>
      <c r="AN35" s="567"/>
      <c r="AO35" s="568"/>
      <c r="AP35" s="568"/>
      <c r="AQ35" s="568"/>
      <c r="AR35" s="568"/>
      <c r="AS35" s="568"/>
      <c r="AT35" s="568"/>
      <c r="AU35" s="568"/>
      <c r="AV35" s="568"/>
      <c r="AW35" s="568"/>
      <c r="AX35" s="568"/>
      <c r="AY35" s="568"/>
      <c r="AZ35" s="568"/>
      <c r="BA35" s="568"/>
      <c r="BB35" s="568"/>
      <c r="BC35" s="568"/>
      <c r="BD35" s="165"/>
      <c r="BE35" s="567">
        <f t="shared" ref="BE35:BE43" si="1">IF(BG35="","",BE34+1)</f>
        <v>7</v>
      </c>
      <c r="BF35" s="567"/>
      <c r="BG35" s="568" t="str">
        <f>IF('各会計、関係団体の財政状況及び健全化判断比率'!B33="","",'各会計、関係団体の財政状況及び健全化判断比率'!B33)</f>
        <v>下水道特別会計</v>
      </c>
      <c r="BH35" s="568"/>
      <c r="BI35" s="568"/>
      <c r="BJ35" s="568"/>
      <c r="BK35" s="568"/>
      <c r="BL35" s="568"/>
      <c r="BM35" s="568"/>
      <c r="BN35" s="568"/>
      <c r="BO35" s="568"/>
      <c r="BP35" s="568"/>
      <c r="BQ35" s="568"/>
      <c r="BR35" s="568"/>
      <c r="BS35" s="568"/>
      <c r="BT35" s="568"/>
      <c r="BU35" s="568"/>
      <c r="BV35" s="165"/>
      <c r="BW35" s="567">
        <f t="shared" ref="BW35:BW43" si="2">IF(BY35="","",BW34+1)</f>
        <v>9</v>
      </c>
      <c r="BX35" s="567"/>
      <c r="BY35" s="568" t="str">
        <f>IF('各会計、関係団体の財政状況及び健全化判断比率'!B69="","",'各会計、関係団体の財政状況及び健全化判断比率'!B69)</f>
        <v>隠岐広域連合（島前病院事業）</v>
      </c>
      <c r="BZ35" s="568"/>
      <c r="CA35" s="568"/>
      <c r="CB35" s="568"/>
      <c r="CC35" s="568"/>
      <c r="CD35" s="568"/>
      <c r="CE35" s="568"/>
      <c r="CF35" s="568"/>
      <c r="CG35" s="568"/>
      <c r="CH35" s="568"/>
      <c r="CI35" s="568"/>
      <c r="CJ35" s="568"/>
      <c r="CK35" s="568"/>
      <c r="CL35" s="568"/>
      <c r="CM35" s="568"/>
      <c r="CN35" s="165"/>
      <c r="CO35" s="567">
        <f t="shared" ref="CO35:CO43" si="3">IF(CQ35="","",CO34+1)</f>
        <v>17</v>
      </c>
      <c r="CP35" s="567"/>
      <c r="CQ35" s="568" t="str">
        <f>IF('各会計、関係団体の財政状況及び健全化判断比率'!BS8="","",'各会計、関係団体の財政状況及び健全化判断比率'!BS8)</f>
        <v>（株）海士</v>
      </c>
      <c r="CR35" s="568"/>
      <c r="CS35" s="568"/>
      <c r="CT35" s="568"/>
      <c r="CU35" s="568"/>
      <c r="CV35" s="568"/>
      <c r="CW35" s="568"/>
      <c r="CX35" s="568"/>
      <c r="CY35" s="568"/>
      <c r="CZ35" s="568"/>
      <c r="DA35" s="568"/>
      <c r="DB35" s="568"/>
      <c r="DC35" s="568"/>
      <c r="DD35" s="568"/>
      <c r="DE35" s="568"/>
      <c r="DF35" s="162"/>
      <c r="DG35" s="569" t="str">
        <f>IF('各会計、関係団体の財政状況及び健全化判断比率'!BR8="","",'各会計、関係団体の財政状況及び健全化判断比率'!BR8)</f>
        <v/>
      </c>
      <c r="DH35" s="569"/>
      <c r="DI35" s="169"/>
      <c r="DJ35" s="137"/>
      <c r="DK35" s="137"/>
      <c r="DL35" s="137"/>
      <c r="DM35" s="137"/>
      <c r="DN35" s="137"/>
      <c r="DO35" s="137"/>
    </row>
    <row r="36" spans="1:119" ht="32.25" customHeight="1">
      <c r="A36" s="138"/>
      <c r="B36" s="164"/>
      <c r="C36" s="567" t="str">
        <f>IF(E36="","",C35+1)</f>
        <v/>
      </c>
      <c r="D36" s="567"/>
      <c r="E36" s="568" t="str">
        <f>IF('各会計、関係団体の財政状況及び健全化判断比率'!B9="","",'各会計、関係団体の財政状況及び健全化判断比率'!B9)</f>
        <v/>
      </c>
      <c r="F36" s="568"/>
      <c r="G36" s="568"/>
      <c r="H36" s="568"/>
      <c r="I36" s="568"/>
      <c r="J36" s="568"/>
      <c r="K36" s="568"/>
      <c r="L36" s="568"/>
      <c r="M36" s="568"/>
      <c r="N36" s="568"/>
      <c r="O36" s="568"/>
      <c r="P36" s="568"/>
      <c r="Q36" s="568"/>
      <c r="R36" s="568"/>
      <c r="S36" s="568"/>
      <c r="T36" s="165"/>
      <c r="U36" s="567">
        <f t="shared" ref="U36:U43" si="4">IF(W36="","",U35+1)</f>
        <v>4</v>
      </c>
      <c r="V36" s="567"/>
      <c r="W36" s="568" t="str">
        <f>IF('各会計、関係団体の財政状況及び健全化判断比率'!B30="","",'各会計、関係団体の財政状況及び健全化判断比率'!B30)</f>
        <v>国民健康保険歯科診療施設勘定特別会計</v>
      </c>
      <c r="X36" s="568"/>
      <c r="Y36" s="568"/>
      <c r="Z36" s="568"/>
      <c r="AA36" s="568"/>
      <c r="AB36" s="568"/>
      <c r="AC36" s="568"/>
      <c r="AD36" s="568"/>
      <c r="AE36" s="568"/>
      <c r="AF36" s="568"/>
      <c r="AG36" s="568"/>
      <c r="AH36" s="568"/>
      <c r="AI36" s="568"/>
      <c r="AJ36" s="568"/>
      <c r="AK36" s="568"/>
      <c r="AL36" s="165"/>
      <c r="AM36" s="567" t="str">
        <f t="shared" si="0"/>
        <v/>
      </c>
      <c r="AN36" s="567"/>
      <c r="AO36" s="568"/>
      <c r="AP36" s="568"/>
      <c r="AQ36" s="568"/>
      <c r="AR36" s="568"/>
      <c r="AS36" s="568"/>
      <c r="AT36" s="568"/>
      <c r="AU36" s="568"/>
      <c r="AV36" s="568"/>
      <c r="AW36" s="568"/>
      <c r="AX36" s="568"/>
      <c r="AY36" s="568"/>
      <c r="AZ36" s="568"/>
      <c r="BA36" s="568"/>
      <c r="BB36" s="568"/>
      <c r="BC36" s="568"/>
      <c r="BD36" s="165"/>
      <c r="BE36" s="567" t="str">
        <f t="shared" si="1"/>
        <v/>
      </c>
      <c r="BF36" s="567"/>
      <c r="BG36" s="568"/>
      <c r="BH36" s="568"/>
      <c r="BI36" s="568"/>
      <c r="BJ36" s="568"/>
      <c r="BK36" s="568"/>
      <c r="BL36" s="568"/>
      <c r="BM36" s="568"/>
      <c r="BN36" s="568"/>
      <c r="BO36" s="568"/>
      <c r="BP36" s="568"/>
      <c r="BQ36" s="568"/>
      <c r="BR36" s="568"/>
      <c r="BS36" s="568"/>
      <c r="BT36" s="568"/>
      <c r="BU36" s="568"/>
      <c r="BV36" s="165"/>
      <c r="BW36" s="567">
        <f t="shared" si="2"/>
        <v>10</v>
      </c>
      <c r="BX36" s="567"/>
      <c r="BY36" s="568" t="str">
        <f>IF('各会計、関係団体の財政状況及び健全化判断比率'!B70="","",'各会計、関係団体の財政状況及び健全化判断比率'!B70)</f>
        <v>隠岐広域連合（隠岐病院事業）</v>
      </c>
      <c r="BZ36" s="568"/>
      <c r="CA36" s="568"/>
      <c r="CB36" s="568"/>
      <c r="CC36" s="568"/>
      <c r="CD36" s="568"/>
      <c r="CE36" s="568"/>
      <c r="CF36" s="568"/>
      <c r="CG36" s="568"/>
      <c r="CH36" s="568"/>
      <c r="CI36" s="568"/>
      <c r="CJ36" s="568"/>
      <c r="CK36" s="568"/>
      <c r="CL36" s="568"/>
      <c r="CM36" s="568"/>
      <c r="CN36" s="165"/>
      <c r="CO36" s="567" t="str">
        <f t="shared" si="3"/>
        <v/>
      </c>
      <c r="CP36" s="567"/>
      <c r="CQ36" s="568" t="str">
        <f>IF('各会計、関係団体の財政状況及び健全化判断比率'!BS9="","",'各会計、関係団体の財政状況及び健全化判断比率'!BS9)</f>
        <v/>
      </c>
      <c r="CR36" s="568"/>
      <c r="CS36" s="568"/>
      <c r="CT36" s="568"/>
      <c r="CU36" s="568"/>
      <c r="CV36" s="568"/>
      <c r="CW36" s="568"/>
      <c r="CX36" s="568"/>
      <c r="CY36" s="568"/>
      <c r="CZ36" s="568"/>
      <c r="DA36" s="568"/>
      <c r="DB36" s="568"/>
      <c r="DC36" s="568"/>
      <c r="DD36" s="568"/>
      <c r="DE36" s="568"/>
      <c r="DF36" s="162"/>
      <c r="DG36" s="569" t="str">
        <f>IF('各会計、関係団体の財政状況及び健全化判断比率'!BR9="","",'各会計、関係団体の財政状況及び健全化判断比率'!BR9)</f>
        <v/>
      </c>
      <c r="DH36" s="569"/>
      <c r="DI36" s="169"/>
      <c r="DJ36" s="137"/>
      <c r="DK36" s="137"/>
      <c r="DL36" s="137"/>
      <c r="DM36" s="137"/>
      <c r="DN36" s="137"/>
      <c r="DO36" s="137"/>
    </row>
    <row r="37" spans="1:119" ht="32.25" customHeight="1">
      <c r="A37" s="138"/>
      <c r="B37" s="164"/>
      <c r="C37" s="567" t="str">
        <f>IF(E37="","",C36+1)</f>
        <v/>
      </c>
      <c r="D37" s="567"/>
      <c r="E37" s="568" t="str">
        <f>IF('各会計、関係団体の財政状況及び健全化判断比率'!B10="","",'各会計、関係団体の財政状況及び健全化判断比率'!B10)</f>
        <v/>
      </c>
      <c r="F37" s="568"/>
      <c r="G37" s="568"/>
      <c r="H37" s="568"/>
      <c r="I37" s="568"/>
      <c r="J37" s="568"/>
      <c r="K37" s="568"/>
      <c r="L37" s="568"/>
      <c r="M37" s="568"/>
      <c r="N37" s="568"/>
      <c r="O37" s="568"/>
      <c r="P37" s="568"/>
      <c r="Q37" s="568"/>
      <c r="R37" s="568"/>
      <c r="S37" s="568"/>
      <c r="T37" s="165"/>
      <c r="U37" s="567">
        <f t="shared" si="4"/>
        <v>5</v>
      </c>
      <c r="V37" s="567"/>
      <c r="W37" s="568" t="str">
        <f>IF('各会計、関係団体の財政状況及び健全化判断比率'!B31="","",'各会計、関係団体の財政状況及び健全化判断比率'!B31)</f>
        <v>後期高齢者医療特別会計</v>
      </c>
      <c r="X37" s="568"/>
      <c r="Y37" s="568"/>
      <c r="Z37" s="568"/>
      <c r="AA37" s="568"/>
      <c r="AB37" s="568"/>
      <c r="AC37" s="568"/>
      <c r="AD37" s="568"/>
      <c r="AE37" s="568"/>
      <c r="AF37" s="568"/>
      <c r="AG37" s="568"/>
      <c r="AH37" s="568"/>
      <c r="AI37" s="568"/>
      <c r="AJ37" s="568"/>
      <c r="AK37" s="568"/>
      <c r="AL37" s="165"/>
      <c r="AM37" s="567" t="str">
        <f t="shared" si="0"/>
        <v/>
      </c>
      <c r="AN37" s="567"/>
      <c r="AO37" s="568"/>
      <c r="AP37" s="568"/>
      <c r="AQ37" s="568"/>
      <c r="AR37" s="568"/>
      <c r="AS37" s="568"/>
      <c r="AT37" s="568"/>
      <c r="AU37" s="568"/>
      <c r="AV37" s="568"/>
      <c r="AW37" s="568"/>
      <c r="AX37" s="568"/>
      <c r="AY37" s="568"/>
      <c r="AZ37" s="568"/>
      <c r="BA37" s="568"/>
      <c r="BB37" s="568"/>
      <c r="BC37" s="568"/>
      <c r="BD37" s="165"/>
      <c r="BE37" s="567" t="str">
        <f t="shared" si="1"/>
        <v/>
      </c>
      <c r="BF37" s="567"/>
      <c r="BG37" s="568"/>
      <c r="BH37" s="568"/>
      <c r="BI37" s="568"/>
      <c r="BJ37" s="568"/>
      <c r="BK37" s="568"/>
      <c r="BL37" s="568"/>
      <c r="BM37" s="568"/>
      <c r="BN37" s="568"/>
      <c r="BO37" s="568"/>
      <c r="BP37" s="568"/>
      <c r="BQ37" s="568"/>
      <c r="BR37" s="568"/>
      <c r="BS37" s="568"/>
      <c r="BT37" s="568"/>
      <c r="BU37" s="568"/>
      <c r="BV37" s="165"/>
      <c r="BW37" s="567">
        <f t="shared" si="2"/>
        <v>11</v>
      </c>
      <c r="BX37" s="567"/>
      <c r="BY37" s="568" t="str">
        <f>IF('各会計、関係団体の財政状況及び健全化判断比率'!B71="","",'各会計、関係団体の財政状況及び健全化判断比率'!B71)</f>
        <v>隠岐広域連合（介護保険事業）</v>
      </c>
      <c r="BZ37" s="568"/>
      <c r="CA37" s="568"/>
      <c r="CB37" s="568"/>
      <c r="CC37" s="568"/>
      <c r="CD37" s="568"/>
      <c r="CE37" s="568"/>
      <c r="CF37" s="568"/>
      <c r="CG37" s="568"/>
      <c r="CH37" s="568"/>
      <c r="CI37" s="568"/>
      <c r="CJ37" s="568"/>
      <c r="CK37" s="568"/>
      <c r="CL37" s="568"/>
      <c r="CM37" s="568"/>
      <c r="CN37" s="165"/>
      <c r="CO37" s="567" t="str">
        <f t="shared" si="3"/>
        <v/>
      </c>
      <c r="CP37" s="567"/>
      <c r="CQ37" s="568" t="str">
        <f>IF('各会計、関係団体の財政状況及び健全化判断比率'!BS10="","",'各会計、関係団体の財政状況及び健全化判断比率'!BS10)</f>
        <v/>
      </c>
      <c r="CR37" s="568"/>
      <c r="CS37" s="568"/>
      <c r="CT37" s="568"/>
      <c r="CU37" s="568"/>
      <c r="CV37" s="568"/>
      <c r="CW37" s="568"/>
      <c r="CX37" s="568"/>
      <c r="CY37" s="568"/>
      <c r="CZ37" s="568"/>
      <c r="DA37" s="568"/>
      <c r="DB37" s="568"/>
      <c r="DC37" s="568"/>
      <c r="DD37" s="568"/>
      <c r="DE37" s="568"/>
      <c r="DF37" s="162"/>
      <c r="DG37" s="569" t="str">
        <f>IF('各会計、関係団体の財政状況及び健全化判断比率'!BR10="","",'各会計、関係団体の財政状況及び健全化判断比率'!BR10)</f>
        <v/>
      </c>
      <c r="DH37" s="569"/>
      <c r="DI37" s="169"/>
      <c r="DJ37" s="137"/>
      <c r="DK37" s="137"/>
      <c r="DL37" s="137"/>
      <c r="DM37" s="137"/>
      <c r="DN37" s="137"/>
      <c r="DO37" s="137"/>
    </row>
    <row r="38" spans="1:119" ht="32.25" customHeight="1">
      <c r="A38" s="138"/>
      <c r="B38" s="164"/>
      <c r="C38" s="567" t="str">
        <f t="shared" ref="C38:C43" si="5">IF(E38="","",C37+1)</f>
        <v/>
      </c>
      <c r="D38" s="567"/>
      <c r="E38" s="568" t="str">
        <f>IF('各会計、関係団体の財政状況及び健全化判断比率'!B11="","",'各会計、関係団体の財政状況及び健全化判断比率'!B11)</f>
        <v/>
      </c>
      <c r="F38" s="568"/>
      <c r="G38" s="568"/>
      <c r="H38" s="568"/>
      <c r="I38" s="568"/>
      <c r="J38" s="568"/>
      <c r="K38" s="568"/>
      <c r="L38" s="568"/>
      <c r="M38" s="568"/>
      <c r="N38" s="568"/>
      <c r="O38" s="568"/>
      <c r="P38" s="568"/>
      <c r="Q38" s="568"/>
      <c r="R38" s="568"/>
      <c r="S38" s="568"/>
      <c r="T38" s="165"/>
      <c r="U38" s="567" t="str">
        <f t="shared" si="4"/>
        <v/>
      </c>
      <c r="V38" s="567"/>
      <c r="W38" s="568"/>
      <c r="X38" s="568"/>
      <c r="Y38" s="568"/>
      <c r="Z38" s="568"/>
      <c r="AA38" s="568"/>
      <c r="AB38" s="568"/>
      <c r="AC38" s="568"/>
      <c r="AD38" s="568"/>
      <c r="AE38" s="568"/>
      <c r="AF38" s="568"/>
      <c r="AG38" s="568"/>
      <c r="AH38" s="568"/>
      <c r="AI38" s="568"/>
      <c r="AJ38" s="568"/>
      <c r="AK38" s="568"/>
      <c r="AL38" s="165"/>
      <c r="AM38" s="567" t="str">
        <f t="shared" si="0"/>
        <v/>
      </c>
      <c r="AN38" s="567"/>
      <c r="AO38" s="568"/>
      <c r="AP38" s="568"/>
      <c r="AQ38" s="568"/>
      <c r="AR38" s="568"/>
      <c r="AS38" s="568"/>
      <c r="AT38" s="568"/>
      <c r="AU38" s="568"/>
      <c r="AV38" s="568"/>
      <c r="AW38" s="568"/>
      <c r="AX38" s="568"/>
      <c r="AY38" s="568"/>
      <c r="AZ38" s="568"/>
      <c r="BA38" s="568"/>
      <c r="BB38" s="568"/>
      <c r="BC38" s="568"/>
      <c r="BD38" s="165"/>
      <c r="BE38" s="567" t="str">
        <f t="shared" si="1"/>
        <v/>
      </c>
      <c r="BF38" s="567"/>
      <c r="BG38" s="568"/>
      <c r="BH38" s="568"/>
      <c r="BI38" s="568"/>
      <c r="BJ38" s="568"/>
      <c r="BK38" s="568"/>
      <c r="BL38" s="568"/>
      <c r="BM38" s="568"/>
      <c r="BN38" s="568"/>
      <c r="BO38" s="568"/>
      <c r="BP38" s="568"/>
      <c r="BQ38" s="568"/>
      <c r="BR38" s="568"/>
      <c r="BS38" s="568"/>
      <c r="BT38" s="568"/>
      <c r="BU38" s="568"/>
      <c r="BV38" s="165"/>
      <c r="BW38" s="567">
        <f t="shared" si="2"/>
        <v>12</v>
      </c>
      <c r="BX38" s="567"/>
      <c r="BY38" s="568" t="str">
        <f>IF('各会計、関係団体の財政状況及び健全化判断比率'!B72="","",'各会計、関係団体の財政状況及び健全化判断比率'!B72)</f>
        <v>島前町村組合</v>
      </c>
      <c r="BZ38" s="568"/>
      <c r="CA38" s="568"/>
      <c r="CB38" s="568"/>
      <c r="CC38" s="568"/>
      <c r="CD38" s="568"/>
      <c r="CE38" s="568"/>
      <c r="CF38" s="568"/>
      <c r="CG38" s="568"/>
      <c r="CH38" s="568"/>
      <c r="CI38" s="568"/>
      <c r="CJ38" s="568"/>
      <c r="CK38" s="568"/>
      <c r="CL38" s="568"/>
      <c r="CM38" s="568"/>
      <c r="CN38" s="165"/>
      <c r="CO38" s="567" t="str">
        <f t="shared" si="3"/>
        <v/>
      </c>
      <c r="CP38" s="567"/>
      <c r="CQ38" s="568" t="str">
        <f>IF('各会計、関係団体の財政状況及び健全化判断比率'!BS11="","",'各会計、関係団体の財政状況及び健全化判断比率'!BS11)</f>
        <v/>
      </c>
      <c r="CR38" s="568"/>
      <c r="CS38" s="568"/>
      <c r="CT38" s="568"/>
      <c r="CU38" s="568"/>
      <c r="CV38" s="568"/>
      <c r="CW38" s="568"/>
      <c r="CX38" s="568"/>
      <c r="CY38" s="568"/>
      <c r="CZ38" s="568"/>
      <c r="DA38" s="568"/>
      <c r="DB38" s="568"/>
      <c r="DC38" s="568"/>
      <c r="DD38" s="568"/>
      <c r="DE38" s="568"/>
      <c r="DF38" s="162"/>
      <c r="DG38" s="569" t="str">
        <f>IF('各会計、関係団体の財政状況及び健全化判断比率'!BR11="","",'各会計、関係団体の財政状況及び健全化判断比率'!BR11)</f>
        <v/>
      </c>
      <c r="DH38" s="569"/>
      <c r="DI38" s="169"/>
      <c r="DJ38" s="137"/>
      <c r="DK38" s="137"/>
      <c r="DL38" s="137"/>
      <c r="DM38" s="137"/>
      <c r="DN38" s="137"/>
      <c r="DO38" s="137"/>
    </row>
    <row r="39" spans="1:119" ht="32.25" customHeight="1">
      <c r="A39" s="138"/>
      <c r="B39" s="164"/>
      <c r="C39" s="567" t="str">
        <f t="shared" si="5"/>
        <v/>
      </c>
      <c r="D39" s="567"/>
      <c r="E39" s="568" t="str">
        <f>IF('各会計、関係団体の財政状況及び健全化判断比率'!B12="","",'各会計、関係団体の財政状況及び健全化判断比率'!B12)</f>
        <v/>
      </c>
      <c r="F39" s="568"/>
      <c r="G39" s="568"/>
      <c r="H39" s="568"/>
      <c r="I39" s="568"/>
      <c r="J39" s="568"/>
      <c r="K39" s="568"/>
      <c r="L39" s="568"/>
      <c r="M39" s="568"/>
      <c r="N39" s="568"/>
      <c r="O39" s="568"/>
      <c r="P39" s="568"/>
      <c r="Q39" s="568"/>
      <c r="R39" s="568"/>
      <c r="S39" s="568"/>
      <c r="T39" s="165"/>
      <c r="U39" s="567" t="str">
        <f t="shared" si="4"/>
        <v/>
      </c>
      <c r="V39" s="567"/>
      <c r="W39" s="568"/>
      <c r="X39" s="568"/>
      <c r="Y39" s="568"/>
      <c r="Z39" s="568"/>
      <c r="AA39" s="568"/>
      <c r="AB39" s="568"/>
      <c r="AC39" s="568"/>
      <c r="AD39" s="568"/>
      <c r="AE39" s="568"/>
      <c r="AF39" s="568"/>
      <c r="AG39" s="568"/>
      <c r="AH39" s="568"/>
      <c r="AI39" s="568"/>
      <c r="AJ39" s="568"/>
      <c r="AK39" s="568"/>
      <c r="AL39" s="165"/>
      <c r="AM39" s="567" t="str">
        <f t="shared" si="0"/>
        <v/>
      </c>
      <c r="AN39" s="567"/>
      <c r="AO39" s="568"/>
      <c r="AP39" s="568"/>
      <c r="AQ39" s="568"/>
      <c r="AR39" s="568"/>
      <c r="AS39" s="568"/>
      <c r="AT39" s="568"/>
      <c r="AU39" s="568"/>
      <c r="AV39" s="568"/>
      <c r="AW39" s="568"/>
      <c r="AX39" s="568"/>
      <c r="AY39" s="568"/>
      <c r="AZ39" s="568"/>
      <c r="BA39" s="568"/>
      <c r="BB39" s="568"/>
      <c r="BC39" s="568"/>
      <c r="BD39" s="165"/>
      <c r="BE39" s="567" t="str">
        <f t="shared" si="1"/>
        <v/>
      </c>
      <c r="BF39" s="567"/>
      <c r="BG39" s="568"/>
      <c r="BH39" s="568"/>
      <c r="BI39" s="568"/>
      <c r="BJ39" s="568"/>
      <c r="BK39" s="568"/>
      <c r="BL39" s="568"/>
      <c r="BM39" s="568"/>
      <c r="BN39" s="568"/>
      <c r="BO39" s="568"/>
      <c r="BP39" s="568"/>
      <c r="BQ39" s="568"/>
      <c r="BR39" s="568"/>
      <c r="BS39" s="568"/>
      <c r="BT39" s="568"/>
      <c r="BU39" s="568"/>
      <c r="BV39" s="165"/>
      <c r="BW39" s="567">
        <f t="shared" si="2"/>
        <v>13</v>
      </c>
      <c r="BX39" s="567"/>
      <c r="BY39" s="568" t="str">
        <f>IF('各会計、関係団体の財政状況及び健全化判断比率'!B73="","",'各会計、関係団体の財政状況及び健全化判断比率'!B73)</f>
        <v>島根県市町村総合事務組合</v>
      </c>
      <c r="BZ39" s="568"/>
      <c r="CA39" s="568"/>
      <c r="CB39" s="568"/>
      <c r="CC39" s="568"/>
      <c r="CD39" s="568"/>
      <c r="CE39" s="568"/>
      <c r="CF39" s="568"/>
      <c r="CG39" s="568"/>
      <c r="CH39" s="568"/>
      <c r="CI39" s="568"/>
      <c r="CJ39" s="568"/>
      <c r="CK39" s="568"/>
      <c r="CL39" s="568"/>
      <c r="CM39" s="568"/>
      <c r="CN39" s="165"/>
      <c r="CO39" s="567" t="str">
        <f t="shared" si="3"/>
        <v/>
      </c>
      <c r="CP39" s="567"/>
      <c r="CQ39" s="568" t="str">
        <f>IF('各会計、関係団体の財政状況及び健全化判断比率'!BS12="","",'各会計、関係団体の財政状況及び健全化判断比率'!BS12)</f>
        <v/>
      </c>
      <c r="CR39" s="568"/>
      <c r="CS39" s="568"/>
      <c r="CT39" s="568"/>
      <c r="CU39" s="568"/>
      <c r="CV39" s="568"/>
      <c r="CW39" s="568"/>
      <c r="CX39" s="568"/>
      <c r="CY39" s="568"/>
      <c r="CZ39" s="568"/>
      <c r="DA39" s="568"/>
      <c r="DB39" s="568"/>
      <c r="DC39" s="568"/>
      <c r="DD39" s="568"/>
      <c r="DE39" s="568"/>
      <c r="DF39" s="162"/>
      <c r="DG39" s="569" t="str">
        <f>IF('各会計、関係団体の財政状況及び健全化判断比率'!BR12="","",'各会計、関係団体の財政状況及び健全化判断比率'!BR12)</f>
        <v/>
      </c>
      <c r="DH39" s="569"/>
      <c r="DI39" s="169"/>
      <c r="DJ39" s="137"/>
      <c r="DK39" s="137"/>
      <c r="DL39" s="137"/>
      <c r="DM39" s="137"/>
      <c r="DN39" s="137"/>
      <c r="DO39" s="137"/>
    </row>
    <row r="40" spans="1:119" ht="32.25" customHeight="1">
      <c r="A40" s="138"/>
      <c r="B40" s="164"/>
      <c r="C40" s="567" t="str">
        <f t="shared" si="5"/>
        <v/>
      </c>
      <c r="D40" s="567"/>
      <c r="E40" s="568" t="str">
        <f>IF('各会計、関係団体の財政状況及び健全化判断比率'!B13="","",'各会計、関係団体の財政状況及び健全化判断比率'!B13)</f>
        <v/>
      </c>
      <c r="F40" s="568"/>
      <c r="G40" s="568"/>
      <c r="H40" s="568"/>
      <c r="I40" s="568"/>
      <c r="J40" s="568"/>
      <c r="K40" s="568"/>
      <c r="L40" s="568"/>
      <c r="M40" s="568"/>
      <c r="N40" s="568"/>
      <c r="O40" s="568"/>
      <c r="P40" s="568"/>
      <c r="Q40" s="568"/>
      <c r="R40" s="568"/>
      <c r="S40" s="568"/>
      <c r="T40" s="165"/>
      <c r="U40" s="567" t="str">
        <f t="shared" si="4"/>
        <v/>
      </c>
      <c r="V40" s="567"/>
      <c r="W40" s="568"/>
      <c r="X40" s="568"/>
      <c r="Y40" s="568"/>
      <c r="Z40" s="568"/>
      <c r="AA40" s="568"/>
      <c r="AB40" s="568"/>
      <c r="AC40" s="568"/>
      <c r="AD40" s="568"/>
      <c r="AE40" s="568"/>
      <c r="AF40" s="568"/>
      <c r="AG40" s="568"/>
      <c r="AH40" s="568"/>
      <c r="AI40" s="568"/>
      <c r="AJ40" s="568"/>
      <c r="AK40" s="568"/>
      <c r="AL40" s="165"/>
      <c r="AM40" s="567" t="str">
        <f t="shared" si="0"/>
        <v/>
      </c>
      <c r="AN40" s="567"/>
      <c r="AO40" s="568"/>
      <c r="AP40" s="568"/>
      <c r="AQ40" s="568"/>
      <c r="AR40" s="568"/>
      <c r="AS40" s="568"/>
      <c r="AT40" s="568"/>
      <c r="AU40" s="568"/>
      <c r="AV40" s="568"/>
      <c r="AW40" s="568"/>
      <c r="AX40" s="568"/>
      <c r="AY40" s="568"/>
      <c r="AZ40" s="568"/>
      <c r="BA40" s="568"/>
      <c r="BB40" s="568"/>
      <c r="BC40" s="568"/>
      <c r="BD40" s="165"/>
      <c r="BE40" s="567" t="str">
        <f t="shared" si="1"/>
        <v/>
      </c>
      <c r="BF40" s="567"/>
      <c r="BG40" s="568"/>
      <c r="BH40" s="568"/>
      <c r="BI40" s="568"/>
      <c r="BJ40" s="568"/>
      <c r="BK40" s="568"/>
      <c r="BL40" s="568"/>
      <c r="BM40" s="568"/>
      <c r="BN40" s="568"/>
      <c r="BO40" s="568"/>
      <c r="BP40" s="568"/>
      <c r="BQ40" s="568"/>
      <c r="BR40" s="568"/>
      <c r="BS40" s="568"/>
      <c r="BT40" s="568"/>
      <c r="BU40" s="568"/>
      <c r="BV40" s="165"/>
      <c r="BW40" s="567">
        <f t="shared" si="2"/>
        <v>14</v>
      </c>
      <c r="BX40" s="567"/>
      <c r="BY40" s="568" t="str">
        <f>IF('各会計、関係団体の財政状況及び健全化判断比率'!B74="","",'各会計、関係団体の財政状況及び健全化判断比率'!B74)</f>
        <v>島根県後期高齢者医療広域連合（普通会計）</v>
      </c>
      <c r="BZ40" s="568"/>
      <c r="CA40" s="568"/>
      <c r="CB40" s="568"/>
      <c r="CC40" s="568"/>
      <c r="CD40" s="568"/>
      <c r="CE40" s="568"/>
      <c r="CF40" s="568"/>
      <c r="CG40" s="568"/>
      <c r="CH40" s="568"/>
      <c r="CI40" s="568"/>
      <c r="CJ40" s="568"/>
      <c r="CK40" s="568"/>
      <c r="CL40" s="568"/>
      <c r="CM40" s="568"/>
      <c r="CN40" s="165"/>
      <c r="CO40" s="567" t="str">
        <f t="shared" si="3"/>
        <v/>
      </c>
      <c r="CP40" s="567"/>
      <c r="CQ40" s="568" t="str">
        <f>IF('各会計、関係団体の財政状況及び健全化判断比率'!BS13="","",'各会計、関係団体の財政状況及び健全化判断比率'!BS13)</f>
        <v/>
      </c>
      <c r="CR40" s="568"/>
      <c r="CS40" s="568"/>
      <c r="CT40" s="568"/>
      <c r="CU40" s="568"/>
      <c r="CV40" s="568"/>
      <c r="CW40" s="568"/>
      <c r="CX40" s="568"/>
      <c r="CY40" s="568"/>
      <c r="CZ40" s="568"/>
      <c r="DA40" s="568"/>
      <c r="DB40" s="568"/>
      <c r="DC40" s="568"/>
      <c r="DD40" s="568"/>
      <c r="DE40" s="568"/>
      <c r="DF40" s="162"/>
      <c r="DG40" s="569" t="str">
        <f>IF('各会計、関係団体の財政状況及び健全化判断比率'!BR13="","",'各会計、関係団体の財政状況及び健全化判断比率'!BR13)</f>
        <v/>
      </c>
      <c r="DH40" s="569"/>
      <c r="DI40" s="169"/>
      <c r="DJ40" s="137"/>
      <c r="DK40" s="137"/>
      <c r="DL40" s="137"/>
      <c r="DM40" s="137"/>
      <c r="DN40" s="137"/>
      <c r="DO40" s="137"/>
    </row>
    <row r="41" spans="1:119" ht="32.25" customHeight="1">
      <c r="A41" s="138"/>
      <c r="B41" s="164"/>
      <c r="C41" s="567" t="str">
        <f t="shared" si="5"/>
        <v/>
      </c>
      <c r="D41" s="567"/>
      <c r="E41" s="568" t="str">
        <f>IF('各会計、関係団体の財政状況及び健全化判断比率'!B14="","",'各会計、関係団体の財政状況及び健全化判断比率'!B14)</f>
        <v/>
      </c>
      <c r="F41" s="568"/>
      <c r="G41" s="568"/>
      <c r="H41" s="568"/>
      <c r="I41" s="568"/>
      <c r="J41" s="568"/>
      <c r="K41" s="568"/>
      <c r="L41" s="568"/>
      <c r="M41" s="568"/>
      <c r="N41" s="568"/>
      <c r="O41" s="568"/>
      <c r="P41" s="568"/>
      <c r="Q41" s="568"/>
      <c r="R41" s="568"/>
      <c r="S41" s="568"/>
      <c r="T41" s="165"/>
      <c r="U41" s="567" t="str">
        <f t="shared" si="4"/>
        <v/>
      </c>
      <c r="V41" s="567"/>
      <c r="W41" s="568"/>
      <c r="X41" s="568"/>
      <c r="Y41" s="568"/>
      <c r="Z41" s="568"/>
      <c r="AA41" s="568"/>
      <c r="AB41" s="568"/>
      <c r="AC41" s="568"/>
      <c r="AD41" s="568"/>
      <c r="AE41" s="568"/>
      <c r="AF41" s="568"/>
      <c r="AG41" s="568"/>
      <c r="AH41" s="568"/>
      <c r="AI41" s="568"/>
      <c r="AJ41" s="568"/>
      <c r="AK41" s="568"/>
      <c r="AL41" s="165"/>
      <c r="AM41" s="567" t="str">
        <f t="shared" si="0"/>
        <v/>
      </c>
      <c r="AN41" s="567"/>
      <c r="AO41" s="568"/>
      <c r="AP41" s="568"/>
      <c r="AQ41" s="568"/>
      <c r="AR41" s="568"/>
      <c r="AS41" s="568"/>
      <c r="AT41" s="568"/>
      <c r="AU41" s="568"/>
      <c r="AV41" s="568"/>
      <c r="AW41" s="568"/>
      <c r="AX41" s="568"/>
      <c r="AY41" s="568"/>
      <c r="AZ41" s="568"/>
      <c r="BA41" s="568"/>
      <c r="BB41" s="568"/>
      <c r="BC41" s="568"/>
      <c r="BD41" s="165"/>
      <c r="BE41" s="567" t="str">
        <f t="shared" si="1"/>
        <v/>
      </c>
      <c r="BF41" s="567"/>
      <c r="BG41" s="568"/>
      <c r="BH41" s="568"/>
      <c r="BI41" s="568"/>
      <c r="BJ41" s="568"/>
      <c r="BK41" s="568"/>
      <c r="BL41" s="568"/>
      <c r="BM41" s="568"/>
      <c r="BN41" s="568"/>
      <c r="BO41" s="568"/>
      <c r="BP41" s="568"/>
      <c r="BQ41" s="568"/>
      <c r="BR41" s="568"/>
      <c r="BS41" s="568"/>
      <c r="BT41" s="568"/>
      <c r="BU41" s="568"/>
      <c r="BV41" s="165"/>
      <c r="BW41" s="567">
        <f t="shared" si="2"/>
        <v>15</v>
      </c>
      <c r="BX41" s="567"/>
      <c r="BY41" s="568" t="str">
        <f>IF('各会計、関係団体の財政状況及び健全化判断比率'!B75="","",'各会計、関係団体の財政状況及び健全化判断比率'!B75)</f>
        <v>島根県後期高齢者医療広域連合（後期高齢者医療）</v>
      </c>
      <c r="BZ41" s="568"/>
      <c r="CA41" s="568"/>
      <c r="CB41" s="568"/>
      <c r="CC41" s="568"/>
      <c r="CD41" s="568"/>
      <c r="CE41" s="568"/>
      <c r="CF41" s="568"/>
      <c r="CG41" s="568"/>
      <c r="CH41" s="568"/>
      <c r="CI41" s="568"/>
      <c r="CJ41" s="568"/>
      <c r="CK41" s="568"/>
      <c r="CL41" s="568"/>
      <c r="CM41" s="568"/>
      <c r="CN41" s="165"/>
      <c r="CO41" s="567" t="str">
        <f t="shared" si="3"/>
        <v/>
      </c>
      <c r="CP41" s="567"/>
      <c r="CQ41" s="568" t="str">
        <f>IF('各会計、関係団体の財政状況及び健全化判断比率'!BS14="","",'各会計、関係団体の財政状況及び健全化判断比率'!BS14)</f>
        <v/>
      </c>
      <c r="CR41" s="568"/>
      <c r="CS41" s="568"/>
      <c r="CT41" s="568"/>
      <c r="CU41" s="568"/>
      <c r="CV41" s="568"/>
      <c r="CW41" s="568"/>
      <c r="CX41" s="568"/>
      <c r="CY41" s="568"/>
      <c r="CZ41" s="568"/>
      <c r="DA41" s="568"/>
      <c r="DB41" s="568"/>
      <c r="DC41" s="568"/>
      <c r="DD41" s="568"/>
      <c r="DE41" s="568"/>
      <c r="DF41" s="162"/>
      <c r="DG41" s="569" t="str">
        <f>IF('各会計、関係団体の財政状況及び健全化判断比率'!BR14="","",'各会計、関係団体の財政状況及び健全化判断比率'!BR14)</f>
        <v/>
      </c>
      <c r="DH41" s="569"/>
      <c r="DI41" s="169"/>
      <c r="DJ41" s="137"/>
      <c r="DK41" s="137"/>
      <c r="DL41" s="137"/>
      <c r="DM41" s="137"/>
      <c r="DN41" s="137"/>
      <c r="DO41" s="137"/>
    </row>
    <row r="42" spans="1:119" ht="32.25" customHeight="1">
      <c r="A42" s="137"/>
      <c r="B42" s="164"/>
      <c r="C42" s="567" t="str">
        <f t="shared" si="5"/>
        <v/>
      </c>
      <c r="D42" s="567"/>
      <c r="E42" s="568" t="str">
        <f>IF('各会計、関係団体の財政状況及び健全化判断比率'!B15="","",'各会計、関係団体の財政状況及び健全化判断比率'!B15)</f>
        <v/>
      </c>
      <c r="F42" s="568"/>
      <c r="G42" s="568"/>
      <c r="H42" s="568"/>
      <c r="I42" s="568"/>
      <c r="J42" s="568"/>
      <c r="K42" s="568"/>
      <c r="L42" s="568"/>
      <c r="M42" s="568"/>
      <c r="N42" s="568"/>
      <c r="O42" s="568"/>
      <c r="P42" s="568"/>
      <c r="Q42" s="568"/>
      <c r="R42" s="568"/>
      <c r="S42" s="568"/>
      <c r="T42" s="165"/>
      <c r="U42" s="567" t="str">
        <f t="shared" si="4"/>
        <v/>
      </c>
      <c r="V42" s="567"/>
      <c r="W42" s="568"/>
      <c r="X42" s="568"/>
      <c r="Y42" s="568"/>
      <c r="Z42" s="568"/>
      <c r="AA42" s="568"/>
      <c r="AB42" s="568"/>
      <c r="AC42" s="568"/>
      <c r="AD42" s="568"/>
      <c r="AE42" s="568"/>
      <c r="AF42" s="568"/>
      <c r="AG42" s="568"/>
      <c r="AH42" s="568"/>
      <c r="AI42" s="568"/>
      <c r="AJ42" s="568"/>
      <c r="AK42" s="568"/>
      <c r="AL42" s="165"/>
      <c r="AM42" s="567" t="str">
        <f t="shared" si="0"/>
        <v/>
      </c>
      <c r="AN42" s="567"/>
      <c r="AO42" s="568"/>
      <c r="AP42" s="568"/>
      <c r="AQ42" s="568"/>
      <c r="AR42" s="568"/>
      <c r="AS42" s="568"/>
      <c r="AT42" s="568"/>
      <c r="AU42" s="568"/>
      <c r="AV42" s="568"/>
      <c r="AW42" s="568"/>
      <c r="AX42" s="568"/>
      <c r="AY42" s="568"/>
      <c r="AZ42" s="568"/>
      <c r="BA42" s="568"/>
      <c r="BB42" s="568"/>
      <c r="BC42" s="568"/>
      <c r="BD42" s="165"/>
      <c r="BE42" s="567" t="str">
        <f t="shared" si="1"/>
        <v/>
      </c>
      <c r="BF42" s="567"/>
      <c r="BG42" s="568"/>
      <c r="BH42" s="568"/>
      <c r="BI42" s="568"/>
      <c r="BJ42" s="568"/>
      <c r="BK42" s="568"/>
      <c r="BL42" s="568"/>
      <c r="BM42" s="568"/>
      <c r="BN42" s="568"/>
      <c r="BO42" s="568"/>
      <c r="BP42" s="568"/>
      <c r="BQ42" s="568"/>
      <c r="BR42" s="568"/>
      <c r="BS42" s="568"/>
      <c r="BT42" s="568"/>
      <c r="BU42" s="568"/>
      <c r="BV42" s="165"/>
      <c r="BW42" s="567" t="str">
        <f t="shared" si="2"/>
        <v/>
      </c>
      <c r="BX42" s="567"/>
      <c r="BY42" s="568" t="str">
        <f>IF('各会計、関係団体の財政状況及び健全化判断比率'!B76="","",'各会計、関係団体の財政状況及び健全化判断比率'!B76)</f>
        <v/>
      </c>
      <c r="BZ42" s="568"/>
      <c r="CA42" s="568"/>
      <c r="CB42" s="568"/>
      <c r="CC42" s="568"/>
      <c r="CD42" s="568"/>
      <c r="CE42" s="568"/>
      <c r="CF42" s="568"/>
      <c r="CG42" s="568"/>
      <c r="CH42" s="568"/>
      <c r="CI42" s="568"/>
      <c r="CJ42" s="568"/>
      <c r="CK42" s="568"/>
      <c r="CL42" s="568"/>
      <c r="CM42" s="568"/>
      <c r="CN42" s="165"/>
      <c r="CO42" s="567" t="str">
        <f t="shared" si="3"/>
        <v/>
      </c>
      <c r="CP42" s="567"/>
      <c r="CQ42" s="568" t="str">
        <f>IF('各会計、関係団体の財政状況及び健全化判断比率'!BS15="","",'各会計、関係団体の財政状況及び健全化判断比率'!BS15)</f>
        <v/>
      </c>
      <c r="CR42" s="568"/>
      <c r="CS42" s="568"/>
      <c r="CT42" s="568"/>
      <c r="CU42" s="568"/>
      <c r="CV42" s="568"/>
      <c r="CW42" s="568"/>
      <c r="CX42" s="568"/>
      <c r="CY42" s="568"/>
      <c r="CZ42" s="568"/>
      <c r="DA42" s="568"/>
      <c r="DB42" s="568"/>
      <c r="DC42" s="568"/>
      <c r="DD42" s="568"/>
      <c r="DE42" s="568"/>
      <c r="DF42" s="162"/>
      <c r="DG42" s="569" t="str">
        <f>IF('各会計、関係団体の財政状況及び健全化判断比率'!BR15="","",'各会計、関係団体の財政状況及び健全化判断比率'!BR15)</f>
        <v/>
      </c>
      <c r="DH42" s="569"/>
      <c r="DI42" s="169"/>
      <c r="DJ42" s="137"/>
      <c r="DK42" s="137"/>
      <c r="DL42" s="137"/>
      <c r="DM42" s="137"/>
      <c r="DN42" s="137"/>
      <c r="DO42" s="137"/>
    </row>
    <row r="43" spans="1:119" ht="32.25" customHeight="1">
      <c r="A43" s="137"/>
      <c r="B43" s="164"/>
      <c r="C43" s="567" t="str">
        <f t="shared" si="5"/>
        <v/>
      </c>
      <c r="D43" s="567"/>
      <c r="E43" s="568" t="str">
        <f>IF('各会計、関係団体の財政状況及び健全化判断比率'!B16="","",'各会計、関係団体の財政状況及び健全化判断比率'!B16)</f>
        <v/>
      </c>
      <c r="F43" s="568"/>
      <c r="G43" s="568"/>
      <c r="H43" s="568"/>
      <c r="I43" s="568"/>
      <c r="J43" s="568"/>
      <c r="K43" s="568"/>
      <c r="L43" s="568"/>
      <c r="M43" s="568"/>
      <c r="N43" s="568"/>
      <c r="O43" s="568"/>
      <c r="P43" s="568"/>
      <c r="Q43" s="568"/>
      <c r="R43" s="568"/>
      <c r="S43" s="568"/>
      <c r="T43" s="165"/>
      <c r="U43" s="567" t="str">
        <f t="shared" si="4"/>
        <v/>
      </c>
      <c r="V43" s="567"/>
      <c r="W43" s="568"/>
      <c r="X43" s="568"/>
      <c r="Y43" s="568"/>
      <c r="Z43" s="568"/>
      <c r="AA43" s="568"/>
      <c r="AB43" s="568"/>
      <c r="AC43" s="568"/>
      <c r="AD43" s="568"/>
      <c r="AE43" s="568"/>
      <c r="AF43" s="568"/>
      <c r="AG43" s="568"/>
      <c r="AH43" s="568"/>
      <c r="AI43" s="568"/>
      <c r="AJ43" s="568"/>
      <c r="AK43" s="568"/>
      <c r="AL43" s="165"/>
      <c r="AM43" s="567" t="str">
        <f t="shared" si="0"/>
        <v/>
      </c>
      <c r="AN43" s="567"/>
      <c r="AO43" s="568"/>
      <c r="AP43" s="568"/>
      <c r="AQ43" s="568"/>
      <c r="AR43" s="568"/>
      <c r="AS43" s="568"/>
      <c r="AT43" s="568"/>
      <c r="AU43" s="568"/>
      <c r="AV43" s="568"/>
      <c r="AW43" s="568"/>
      <c r="AX43" s="568"/>
      <c r="AY43" s="568"/>
      <c r="AZ43" s="568"/>
      <c r="BA43" s="568"/>
      <c r="BB43" s="568"/>
      <c r="BC43" s="568"/>
      <c r="BD43" s="165"/>
      <c r="BE43" s="567" t="str">
        <f t="shared" si="1"/>
        <v/>
      </c>
      <c r="BF43" s="567"/>
      <c r="BG43" s="568"/>
      <c r="BH43" s="568"/>
      <c r="BI43" s="568"/>
      <c r="BJ43" s="568"/>
      <c r="BK43" s="568"/>
      <c r="BL43" s="568"/>
      <c r="BM43" s="568"/>
      <c r="BN43" s="568"/>
      <c r="BO43" s="568"/>
      <c r="BP43" s="568"/>
      <c r="BQ43" s="568"/>
      <c r="BR43" s="568"/>
      <c r="BS43" s="568"/>
      <c r="BT43" s="568"/>
      <c r="BU43" s="568"/>
      <c r="BV43" s="165"/>
      <c r="BW43" s="567" t="str">
        <f t="shared" si="2"/>
        <v/>
      </c>
      <c r="BX43" s="567"/>
      <c r="BY43" s="568" t="str">
        <f>IF('各会計、関係団体の財政状況及び健全化判断比率'!B77="","",'各会計、関係団体の財政状況及び健全化判断比率'!B77)</f>
        <v/>
      </c>
      <c r="BZ43" s="568"/>
      <c r="CA43" s="568"/>
      <c r="CB43" s="568"/>
      <c r="CC43" s="568"/>
      <c r="CD43" s="568"/>
      <c r="CE43" s="568"/>
      <c r="CF43" s="568"/>
      <c r="CG43" s="568"/>
      <c r="CH43" s="568"/>
      <c r="CI43" s="568"/>
      <c r="CJ43" s="568"/>
      <c r="CK43" s="568"/>
      <c r="CL43" s="568"/>
      <c r="CM43" s="568"/>
      <c r="CN43" s="165"/>
      <c r="CO43" s="567" t="str">
        <f t="shared" si="3"/>
        <v/>
      </c>
      <c r="CP43" s="567"/>
      <c r="CQ43" s="568" t="str">
        <f>IF('各会計、関係団体の財政状況及び健全化判断比率'!BS16="","",'各会計、関係団体の財政状況及び健全化判断比率'!BS16)</f>
        <v/>
      </c>
      <c r="CR43" s="568"/>
      <c r="CS43" s="568"/>
      <c r="CT43" s="568"/>
      <c r="CU43" s="568"/>
      <c r="CV43" s="568"/>
      <c r="CW43" s="568"/>
      <c r="CX43" s="568"/>
      <c r="CY43" s="568"/>
      <c r="CZ43" s="568"/>
      <c r="DA43" s="568"/>
      <c r="DB43" s="568"/>
      <c r="DC43" s="568"/>
      <c r="DD43" s="568"/>
      <c r="DE43" s="568"/>
      <c r="DF43" s="162"/>
      <c r="DG43" s="569" t="str">
        <f>IF('各会計、関係団体の財政状況及び健全化判断比率'!BR16="","",'各会計、関係団体の財政状況及び健全化判断比率'!BR16)</f>
        <v/>
      </c>
      <c r="DH43" s="569"/>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169" t="s">
        <v>23</v>
      </c>
      <c r="C41" s="1170"/>
      <c r="D41" s="81"/>
      <c r="E41" s="1175" t="s">
        <v>24</v>
      </c>
      <c r="F41" s="1175"/>
      <c r="G41" s="1175"/>
      <c r="H41" s="1176"/>
      <c r="I41" s="82">
        <v>7295</v>
      </c>
      <c r="J41" s="83">
        <v>6914</v>
      </c>
      <c r="K41" s="83">
        <v>6871</v>
      </c>
      <c r="L41" s="83">
        <v>7106</v>
      </c>
      <c r="M41" s="84">
        <v>8216</v>
      </c>
    </row>
    <row r="42" spans="2:13" ht="27.75" customHeight="1">
      <c r="B42" s="1171"/>
      <c r="C42" s="1172"/>
      <c r="D42" s="85"/>
      <c r="E42" s="1177" t="s">
        <v>25</v>
      </c>
      <c r="F42" s="1177"/>
      <c r="G42" s="1177"/>
      <c r="H42" s="1178"/>
      <c r="I42" s="86" t="s">
        <v>472</v>
      </c>
      <c r="J42" s="87" t="s">
        <v>472</v>
      </c>
      <c r="K42" s="87" t="s">
        <v>472</v>
      </c>
      <c r="L42" s="87" t="s">
        <v>472</v>
      </c>
      <c r="M42" s="88" t="s">
        <v>472</v>
      </c>
    </row>
    <row r="43" spans="2:13" ht="27.75" customHeight="1">
      <c r="B43" s="1171"/>
      <c r="C43" s="1172"/>
      <c r="D43" s="85"/>
      <c r="E43" s="1177" t="s">
        <v>26</v>
      </c>
      <c r="F43" s="1177"/>
      <c r="G43" s="1177"/>
      <c r="H43" s="1178"/>
      <c r="I43" s="86">
        <v>3247</v>
      </c>
      <c r="J43" s="87">
        <v>3245</v>
      </c>
      <c r="K43" s="87">
        <v>3086</v>
      </c>
      <c r="L43" s="87">
        <v>2977</v>
      </c>
      <c r="M43" s="88">
        <v>2986</v>
      </c>
    </row>
    <row r="44" spans="2:13" ht="27.75" customHeight="1">
      <c r="B44" s="1171"/>
      <c r="C44" s="1172"/>
      <c r="D44" s="85"/>
      <c r="E44" s="1177" t="s">
        <v>27</v>
      </c>
      <c r="F44" s="1177"/>
      <c r="G44" s="1177"/>
      <c r="H44" s="1178"/>
      <c r="I44" s="86">
        <v>42</v>
      </c>
      <c r="J44" s="87">
        <v>43</v>
      </c>
      <c r="K44" s="87">
        <v>52</v>
      </c>
      <c r="L44" s="87">
        <v>66</v>
      </c>
      <c r="M44" s="88">
        <v>66</v>
      </c>
    </row>
    <row r="45" spans="2:13" ht="27.75" customHeight="1">
      <c r="B45" s="1171"/>
      <c r="C45" s="1172"/>
      <c r="D45" s="85"/>
      <c r="E45" s="1177" t="s">
        <v>28</v>
      </c>
      <c r="F45" s="1177"/>
      <c r="G45" s="1177"/>
      <c r="H45" s="1178"/>
      <c r="I45" s="86">
        <v>536</v>
      </c>
      <c r="J45" s="87">
        <v>510</v>
      </c>
      <c r="K45" s="87">
        <v>558</v>
      </c>
      <c r="L45" s="87">
        <v>577</v>
      </c>
      <c r="M45" s="88">
        <v>591</v>
      </c>
    </row>
    <row r="46" spans="2:13" ht="27.75" customHeight="1">
      <c r="B46" s="1171"/>
      <c r="C46" s="1172"/>
      <c r="D46" s="85"/>
      <c r="E46" s="1177" t="s">
        <v>29</v>
      </c>
      <c r="F46" s="1177"/>
      <c r="G46" s="1177"/>
      <c r="H46" s="1178"/>
      <c r="I46" s="86" t="s">
        <v>472</v>
      </c>
      <c r="J46" s="87" t="s">
        <v>472</v>
      </c>
      <c r="K46" s="87" t="s">
        <v>472</v>
      </c>
      <c r="L46" s="87" t="s">
        <v>472</v>
      </c>
      <c r="M46" s="88" t="s">
        <v>472</v>
      </c>
    </row>
    <row r="47" spans="2:13" ht="27.75" customHeight="1">
      <c r="B47" s="1171"/>
      <c r="C47" s="1172"/>
      <c r="D47" s="85"/>
      <c r="E47" s="1177" t="s">
        <v>30</v>
      </c>
      <c r="F47" s="1177"/>
      <c r="G47" s="1177"/>
      <c r="H47" s="1178"/>
      <c r="I47" s="86" t="s">
        <v>472</v>
      </c>
      <c r="J47" s="87" t="s">
        <v>472</v>
      </c>
      <c r="K47" s="87" t="s">
        <v>472</v>
      </c>
      <c r="L47" s="87" t="s">
        <v>472</v>
      </c>
      <c r="M47" s="88" t="s">
        <v>472</v>
      </c>
    </row>
    <row r="48" spans="2:13" ht="27.75" customHeight="1">
      <c r="B48" s="1173"/>
      <c r="C48" s="1174"/>
      <c r="D48" s="85"/>
      <c r="E48" s="1177" t="s">
        <v>31</v>
      </c>
      <c r="F48" s="1177"/>
      <c r="G48" s="1177"/>
      <c r="H48" s="1178"/>
      <c r="I48" s="86" t="s">
        <v>472</v>
      </c>
      <c r="J48" s="87" t="s">
        <v>472</v>
      </c>
      <c r="K48" s="87" t="s">
        <v>472</v>
      </c>
      <c r="L48" s="87" t="s">
        <v>472</v>
      </c>
      <c r="M48" s="88" t="s">
        <v>472</v>
      </c>
    </row>
    <row r="49" spans="2:13" ht="27.75" customHeight="1">
      <c r="B49" s="1179" t="s">
        <v>32</v>
      </c>
      <c r="C49" s="1180"/>
      <c r="D49" s="89"/>
      <c r="E49" s="1177" t="s">
        <v>33</v>
      </c>
      <c r="F49" s="1177"/>
      <c r="G49" s="1177"/>
      <c r="H49" s="1178"/>
      <c r="I49" s="86">
        <v>930</v>
      </c>
      <c r="J49" s="87">
        <v>874</v>
      </c>
      <c r="K49" s="87">
        <v>902</v>
      </c>
      <c r="L49" s="87">
        <v>1020</v>
      </c>
      <c r="M49" s="88">
        <v>877</v>
      </c>
    </row>
    <row r="50" spans="2:13" ht="27.75" customHeight="1">
      <c r="B50" s="1171"/>
      <c r="C50" s="1172"/>
      <c r="D50" s="85"/>
      <c r="E50" s="1177" t="s">
        <v>34</v>
      </c>
      <c r="F50" s="1177"/>
      <c r="G50" s="1177"/>
      <c r="H50" s="1178"/>
      <c r="I50" s="86">
        <v>215</v>
      </c>
      <c r="J50" s="87">
        <v>212</v>
      </c>
      <c r="K50" s="87">
        <v>160</v>
      </c>
      <c r="L50" s="87">
        <v>195</v>
      </c>
      <c r="M50" s="88">
        <v>60</v>
      </c>
    </row>
    <row r="51" spans="2:13" ht="27.75" customHeight="1">
      <c r="B51" s="1173"/>
      <c r="C51" s="1174"/>
      <c r="D51" s="85"/>
      <c r="E51" s="1177" t="s">
        <v>35</v>
      </c>
      <c r="F51" s="1177"/>
      <c r="G51" s="1177"/>
      <c r="H51" s="1178"/>
      <c r="I51" s="86">
        <v>7526</v>
      </c>
      <c r="J51" s="87">
        <v>7304</v>
      </c>
      <c r="K51" s="87">
        <v>7633</v>
      </c>
      <c r="L51" s="87">
        <v>7731</v>
      </c>
      <c r="M51" s="88">
        <v>8465</v>
      </c>
    </row>
    <row r="52" spans="2:13" ht="27.75" customHeight="1" thickBot="1">
      <c r="B52" s="1181" t="s">
        <v>36</v>
      </c>
      <c r="C52" s="1182"/>
      <c r="D52" s="90"/>
      <c r="E52" s="1183" t="s">
        <v>37</v>
      </c>
      <c r="F52" s="1183"/>
      <c r="G52" s="1183"/>
      <c r="H52" s="1184"/>
      <c r="I52" s="91">
        <v>2450</v>
      </c>
      <c r="J52" s="92">
        <v>2322</v>
      </c>
      <c r="K52" s="92">
        <v>1871</v>
      </c>
      <c r="L52" s="92">
        <v>1780</v>
      </c>
      <c r="M52" s="93">
        <v>2456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842025</v>
      </c>
      <c r="E3" s="116"/>
      <c r="F3" s="117">
        <v>325581</v>
      </c>
      <c r="G3" s="118"/>
      <c r="H3" s="119"/>
    </row>
    <row r="4" spans="1:8">
      <c r="A4" s="120"/>
      <c r="B4" s="121"/>
      <c r="C4" s="122"/>
      <c r="D4" s="123">
        <v>130556</v>
      </c>
      <c r="E4" s="124"/>
      <c r="F4" s="125">
        <v>165116</v>
      </c>
      <c r="G4" s="126"/>
      <c r="H4" s="127"/>
    </row>
    <row r="5" spans="1:8">
      <c r="A5" s="108" t="s">
        <v>505</v>
      </c>
      <c r="B5" s="113"/>
      <c r="C5" s="114"/>
      <c r="D5" s="115">
        <v>332111</v>
      </c>
      <c r="E5" s="116"/>
      <c r="F5" s="117">
        <v>203567</v>
      </c>
      <c r="G5" s="118"/>
      <c r="H5" s="119"/>
    </row>
    <row r="6" spans="1:8">
      <c r="A6" s="120"/>
      <c r="B6" s="121"/>
      <c r="C6" s="122"/>
      <c r="D6" s="123">
        <v>75848</v>
      </c>
      <c r="E6" s="124"/>
      <c r="F6" s="125">
        <v>121137</v>
      </c>
      <c r="G6" s="126"/>
      <c r="H6" s="127"/>
    </row>
    <row r="7" spans="1:8">
      <c r="A7" s="108" t="s">
        <v>506</v>
      </c>
      <c r="B7" s="113"/>
      <c r="C7" s="114"/>
      <c r="D7" s="115">
        <v>372208</v>
      </c>
      <c r="E7" s="116"/>
      <c r="F7" s="117">
        <v>185018</v>
      </c>
      <c r="G7" s="118"/>
      <c r="H7" s="119"/>
    </row>
    <row r="8" spans="1:8">
      <c r="A8" s="120"/>
      <c r="B8" s="121"/>
      <c r="C8" s="122"/>
      <c r="D8" s="123">
        <v>71715</v>
      </c>
      <c r="E8" s="124"/>
      <c r="F8" s="125">
        <v>95064</v>
      </c>
      <c r="G8" s="126"/>
      <c r="H8" s="127"/>
    </row>
    <row r="9" spans="1:8">
      <c r="A9" s="108" t="s">
        <v>507</v>
      </c>
      <c r="B9" s="113"/>
      <c r="C9" s="114"/>
      <c r="D9" s="115">
        <v>580018</v>
      </c>
      <c r="E9" s="116"/>
      <c r="F9" s="117">
        <v>238802</v>
      </c>
      <c r="G9" s="118"/>
      <c r="H9" s="119"/>
    </row>
    <row r="10" spans="1:8">
      <c r="A10" s="120"/>
      <c r="B10" s="121"/>
      <c r="C10" s="122"/>
      <c r="D10" s="123">
        <v>143614</v>
      </c>
      <c r="E10" s="124"/>
      <c r="F10" s="125">
        <v>128562</v>
      </c>
      <c r="G10" s="126"/>
      <c r="H10" s="127"/>
    </row>
    <row r="11" spans="1:8">
      <c r="A11" s="108" t="s">
        <v>508</v>
      </c>
      <c r="B11" s="113"/>
      <c r="C11" s="114"/>
      <c r="D11" s="115">
        <v>1092039</v>
      </c>
      <c r="E11" s="116"/>
      <c r="F11" s="117">
        <v>288550</v>
      </c>
      <c r="G11" s="118"/>
      <c r="H11" s="119"/>
    </row>
    <row r="12" spans="1:8">
      <c r="A12" s="120"/>
      <c r="B12" s="121"/>
      <c r="C12" s="128"/>
      <c r="D12" s="123">
        <v>448888</v>
      </c>
      <c r="E12" s="124"/>
      <c r="F12" s="125">
        <v>141525</v>
      </c>
      <c r="G12" s="126"/>
      <c r="H12" s="127"/>
    </row>
    <row r="13" spans="1:8">
      <c r="A13" s="108"/>
      <c r="B13" s="113"/>
      <c r="C13" s="129"/>
      <c r="D13" s="130">
        <v>643680</v>
      </c>
      <c r="E13" s="131"/>
      <c r="F13" s="132">
        <v>248304</v>
      </c>
      <c r="G13" s="133"/>
      <c r="H13" s="119"/>
    </row>
    <row r="14" spans="1:8">
      <c r="A14" s="120"/>
      <c r="B14" s="121"/>
      <c r="C14" s="122"/>
      <c r="D14" s="123">
        <v>174124</v>
      </c>
      <c r="E14" s="124"/>
      <c r="F14" s="125">
        <v>130281</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3.86</v>
      </c>
      <c r="C19" s="134">
        <f>ROUND(VALUE(SUBSTITUTE(実質収支比率等に係る経年分析!G$48,"▲","-")),2)</f>
        <v>3.24</v>
      </c>
      <c r="D19" s="134">
        <f>ROUND(VALUE(SUBSTITUTE(実質収支比率等に係る経年分析!H$48,"▲","-")),2)</f>
        <v>4.34</v>
      </c>
      <c r="E19" s="134">
        <f>ROUND(VALUE(SUBSTITUTE(実質収支比率等に係る経年分析!I$48,"▲","-")),2)</f>
        <v>1.9</v>
      </c>
      <c r="F19" s="134">
        <f>ROUND(VALUE(SUBSTITUTE(実質収支比率等に係る経年分析!J$48,"▲","-")),2)</f>
        <v>1.8</v>
      </c>
    </row>
    <row r="20" spans="1:11">
      <c r="A20" s="134" t="s">
        <v>42</v>
      </c>
      <c r="B20" s="134">
        <f>ROUND(VALUE(SUBSTITUTE(実質収支比率等に係る経年分析!F$47,"▲","-")),2)</f>
        <v>9.01</v>
      </c>
      <c r="C20" s="134">
        <f>ROUND(VALUE(SUBSTITUTE(実質収支比率等に係る経年分析!G$47,"▲","-")),2)</f>
        <v>12.49</v>
      </c>
      <c r="D20" s="134">
        <f>ROUND(VALUE(SUBSTITUTE(実質収支比率等に係る経年分析!H$47,"▲","-")),2)</f>
        <v>13.23</v>
      </c>
      <c r="E20" s="134">
        <f>ROUND(VALUE(SUBSTITUTE(実質収支比率等に係る経年分析!I$47,"▲","-")),2)</f>
        <v>13.11</v>
      </c>
      <c r="F20" s="134">
        <f>ROUND(VALUE(SUBSTITUTE(実質収支比率等に係る経年分析!J$47,"▲","-")),2)</f>
        <v>13.28</v>
      </c>
    </row>
    <row r="21" spans="1:11">
      <c r="A21" s="134" t="s">
        <v>43</v>
      </c>
      <c r="B21" s="134">
        <f>IF(ISNUMBER(VALUE(SUBSTITUTE(実質収支比率等に係る経年分析!F$49,"▲","-"))),ROUND(VALUE(SUBSTITUTE(実質収支比率等に係る経年分析!F$49,"▲","-")),2),NA())</f>
        <v>0.37</v>
      </c>
      <c r="C21" s="134">
        <f>IF(ISNUMBER(VALUE(SUBSTITUTE(実質収支比率等に係る経年分析!G$49,"▲","-"))),ROUND(VALUE(SUBSTITUTE(実質収支比率等に係る経年分析!G$49,"▲","-")),2),NA())</f>
        <v>8.52</v>
      </c>
      <c r="D21" s="134">
        <f>IF(ISNUMBER(VALUE(SUBSTITUTE(実質収支比率等に係る経年分析!H$49,"▲","-"))),ROUND(VALUE(SUBSTITUTE(実質収支比率等に係る経年分析!H$49,"▲","-")),2),NA())</f>
        <v>3.13</v>
      </c>
      <c r="E21" s="134">
        <f>IF(ISNUMBER(VALUE(SUBSTITUTE(実質収支比率等に係る経年分析!I$49,"▲","-"))),ROUND(VALUE(SUBSTITUTE(実質収支比率等に係る経年分析!I$49,"▲","-")),2),NA())</f>
        <v>-2.4</v>
      </c>
      <c r="F21" s="134">
        <f>IF(ISNUMBER(VALUE(SUBSTITUTE(実質収支比率等に係る経年分析!J$49,"▲","-"))),ROUND(VALUE(SUBSTITUTE(実質収支比率等に係る経年分析!J$49,"▲","-")),2),NA())</f>
        <v>8.59</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0.34</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国民健康保険歯科診療施設勘定特別会計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国民健康保険診療施設勘定特別会計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下水道特別会計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0.04</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0.28000000000000003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977</v>
      </c>
      <c r="E42" s="136"/>
      <c r="F42" s="136"/>
      <c r="G42" s="136">
        <f>'実質公債費比率（分子）の構造'!L$52</f>
        <v>945</v>
      </c>
      <c r="H42" s="136"/>
      <c r="I42" s="136"/>
      <c r="J42" s="136">
        <f>'実質公債費比率（分子）の構造'!M$52</f>
        <v>930</v>
      </c>
      <c r="K42" s="136"/>
      <c r="L42" s="136"/>
      <c r="M42" s="136">
        <f>'実質公債費比率（分子）の構造'!N$52</f>
        <v>948</v>
      </c>
      <c r="N42" s="136"/>
      <c r="O42" s="136"/>
      <c r="P42" s="136">
        <f>'実質公債費比率（分子）の構造'!O$52</f>
        <v>938</v>
      </c>
    </row>
    <row r="43" spans="1:16">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2</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0</v>
      </c>
      <c r="O45" s="136"/>
      <c r="P45" s="136"/>
    </row>
    <row r="46" spans="1:16">
      <c r="A46" s="136" t="s">
        <v>54</v>
      </c>
      <c r="B46" s="136">
        <f>'実質公債費比率（分子）の構造'!K$48</f>
        <v>286</v>
      </c>
      <c r="C46" s="136"/>
      <c r="D46" s="136"/>
      <c r="E46" s="136">
        <f>'実質公債費比率（分子）の構造'!L$48</f>
        <v>156</v>
      </c>
      <c r="F46" s="136"/>
      <c r="G46" s="136"/>
      <c r="H46" s="136">
        <f>'実質公債費比率（分子）の構造'!M$48</f>
        <v>151</v>
      </c>
      <c r="I46" s="136"/>
      <c r="J46" s="136"/>
      <c r="K46" s="136">
        <f>'実質公債費比率（分子）の構造'!N$48</f>
        <v>175</v>
      </c>
      <c r="L46" s="136"/>
      <c r="M46" s="136"/>
      <c r="N46" s="136">
        <f>'実質公債費比率（分子）の構造'!O$48</f>
        <v>156</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1049</v>
      </c>
      <c r="C49" s="136"/>
      <c r="D49" s="136"/>
      <c r="E49" s="136">
        <f>'実質公債費比率（分子）の構造'!L$45</f>
        <v>1017</v>
      </c>
      <c r="F49" s="136"/>
      <c r="G49" s="136"/>
      <c r="H49" s="136">
        <f>'実質公債費比率（分子）の構造'!M$45</f>
        <v>967</v>
      </c>
      <c r="I49" s="136"/>
      <c r="J49" s="136"/>
      <c r="K49" s="136">
        <f>'実質公債費比率（分子）の構造'!N$45</f>
        <v>966</v>
      </c>
      <c r="L49" s="136"/>
      <c r="M49" s="136"/>
      <c r="N49" s="136">
        <f>'実質公債費比率（分子）の構造'!O$45</f>
        <v>931</v>
      </c>
      <c r="O49" s="136"/>
      <c r="P49" s="136"/>
    </row>
    <row r="50" spans="1:16">
      <c r="A50" s="136" t="s">
        <v>57</v>
      </c>
      <c r="B50" s="136" t="e">
        <f>NA()</f>
        <v>#N/A</v>
      </c>
      <c r="C50" s="136">
        <f>IF(ISNUMBER('実質公債費比率（分子）の構造'!K$53),'実質公債費比率（分子）の構造'!K$53,NA())</f>
        <v>359</v>
      </c>
      <c r="D50" s="136" t="e">
        <f>NA()</f>
        <v>#N/A</v>
      </c>
      <c r="E50" s="136" t="e">
        <f>NA()</f>
        <v>#N/A</v>
      </c>
      <c r="F50" s="136">
        <f>IF(ISNUMBER('実質公債費比率（分子）の構造'!L$53),'実質公債費比率（分子）の構造'!L$53,NA())</f>
        <v>229</v>
      </c>
      <c r="G50" s="136" t="e">
        <f>NA()</f>
        <v>#N/A</v>
      </c>
      <c r="H50" s="136" t="e">
        <f>NA()</f>
        <v>#N/A</v>
      </c>
      <c r="I50" s="136">
        <f>IF(ISNUMBER('実質公債費比率（分子）の構造'!M$53),'実質公債費比率（分子）の構造'!M$53,NA())</f>
        <v>189</v>
      </c>
      <c r="J50" s="136" t="e">
        <f>NA()</f>
        <v>#N/A</v>
      </c>
      <c r="K50" s="136" t="e">
        <f>NA()</f>
        <v>#N/A</v>
      </c>
      <c r="L50" s="136">
        <f>IF(ISNUMBER('実質公債費比率（分子）の構造'!N$53),'実質公債費比率（分子）の構造'!N$53,NA())</f>
        <v>194</v>
      </c>
      <c r="M50" s="136" t="e">
        <f>NA()</f>
        <v>#N/A</v>
      </c>
      <c r="N50" s="136" t="e">
        <f>NA()</f>
        <v>#N/A</v>
      </c>
      <c r="O50" s="136">
        <f>IF(ISNUMBER('実質公債費比率（分子）の構造'!O$53),'実質公債費比率（分子）の構造'!O$53,NA())</f>
        <v>151</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7526</v>
      </c>
      <c r="E56" s="135"/>
      <c r="F56" s="135"/>
      <c r="G56" s="135">
        <f>'将来負担比率（分子）の構造'!J$51</f>
        <v>7304</v>
      </c>
      <c r="H56" s="135"/>
      <c r="I56" s="135"/>
      <c r="J56" s="135">
        <f>'将来負担比率（分子）の構造'!K$51</f>
        <v>7633</v>
      </c>
      <c r="K56" s="135"/>
      <c r="L56" s="135"/>
      <c r="M56" s="135">
        <f>'将来負担比率（分子）の構造'!L$51</f>
        <v>7731</v>
      </c>
      <c r="N56" s="135"/>
      <c r="O56" s="135"/>
      <c r="P56" s="135">
        <f>'将来負担比率（分子）の構造'!M$51</f>
        <v>8465</v>
      </c>
    </row>
    <row r="57" spans="1:16">
      <c r="A57" s="135" t="s">
        <v>34</v>
      </c>
      <c r="B57" s="135"/>
      <c r="C57" s="135"/>
      <c r="D57" s="135">
        <f>'将来負担比率（分子）の構造'!I$50</f>
        <v>215</v>
      </c>
      <c r="E57" s="135"/>
      <c r="F57" s="135"/>
      <c r="G57" s="135">
        <f>'将来負担比率（分子）の構造'!J$50</f>
        <v>212</v>
      </c>
      <c r="H57" s="135"/>
      <c r="I57" s="135"/>
      <c r="J57" s="135">
        <f>'将来負担比率（分子）の構造'!K$50</f>
        <v>160</v>
      </c>
      <c r="K57" s="135"/>
      <c r="L57" s="135"/>
      <c r="M57" s="135">
        <f>'将来負担比率（分子）の構造'!L$50</f>
        <v>195</v>
      </c>
      <c r="N57" s="135"/>
      <c r="O57" s="135"/>
      <c r="P57" s="135">
        <f>'将来負担比率（分子）の構造'!M$50</f>
        <v>60</v>
      </c>
    </row>
    <row r="58" spans="1:16">
      <c r="A58" s="135" t="s">
        <v>33</v>
      </c>
      <c r="B58" s="135"/>
      <c r="C58" s="135"/>
      <c r="D58" s="135">
        <f>'将来負担比率（分子）の構造'!I$49</f>
        <v>930</v>
      </c>
      <c r="E58" s="135"/>
      <c r="F58" s="135"/>
      <c r="G58" s="135">
        <f>'将来負担比率（分子）の構造'!J$49</f>
        <v>874</v>
      </c>
      <c r="H58" s="135"/>
      <c r="I58" s="135"/>
      <c r="J58" s="135">
        <f>'将来負担比率（分子）の構造'!K$49</f>
        <v>902</v>
      </c>
      <c r="K58" s="135"/>
      <c r="L58" s="135"/>
      <c r="M58" s="135">
        <f>'将来負担比率（分子）の構造'!L$49</f>
        <v>1020</v>
      </c>
      <c r="N58" s="135"/>
      <c r="O58" s="135"/>
      <c r="P58" s="135">
        <f>'将来負担比率（分子）の構造'!M$49</f>
        <v>877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536</v>
      </c>
      <c r="C62" s="135"/>
      <c r="D62" s="135"/>
      <c r="E62" s="135">
        <f>'将来負担比率（分子）の構造'!J$45</f>
        <v>510</v>
      </c>
      <c r="F62" s="135"/>
      <c r="G62" s="135"/>
      <c r="H62" s="135">
        <f>'将来負担比率（分子）の構造'!K$45</f>
        <v>558</v>
      </c>
      <c r="I62" s="135"/>
      <c r="J62" s="135"/>
      <c r="K62" s="135">
        <f>'将来負担比率（分子）の構造'!L$45</f>
        <v>577</v>
      </c>
      <c r="L62" s="135"/>
      <c r="M62" s="135"/>
      <c r="N62" s="135">
        <f>'将来負担比率（分子）の構造'!M$45</f>
        <v>591</v>
      </c>
      <c r="O62" s="135"/>
      <c r="P62" s="135"/>
    </row>
    <row r="63" spans="1:16">
      <c r="A63" s="135" t="s">
        <v>27</v>
      </c>
      <c r="B63" s="135">
        <f>'将来負担比率（分子）の構造'!I$44</f>
        <v>42</v>
      </c>
      <c r="C63" s="135"/>
      <c r="D63" s="135"/>
      <c r="E63" s="135">
        <f>'将来負担比率（分子）の構造'!J$44</f>
        <v>43</v>
      </c>
      <c r="F63" s="135"/>
      <c r="G63" s="135"/>
      <c r="H63" s="135">
        <f>'将来負担比率（分子）の構造'!K$44</f>
        <v>52</v>
      </c>
      <c r="I63" s="135"/>
      <c r="J63" s="135"/>
      <c r="K63" s="135">
        <f>'将来負担比率（分子）の構造'!L$44</f>
        <v>66</v>
      </c>
      <c r="L63" s="135"/>
      <c r="M63" s="135"/>
      <c r="N63" s="135">
        <f>'将来負担比率（分子）の構造'!M$44</f>
        <v>66</v>
      </c>
      <c r="O63" s="135"/>
      <c r="P63" s="135"/>
    </row>
    <row r="64" spans="1:16">
      <c r="A64" s="135" t="s">
        <v>26</v>
      </c>
      <c r="B64" s="135">
        <f>'将来負担比率（分子）の構造'!I$43</f>
        <v>3247</v>
      </c>
      <c r="C64" s="135"/>
      <c r="D64" s="135"/>
      <c r="E64" s="135">
        <f>'将来負担比率（分子）の構造'!J$43</f>
        <v>3245</v>
      </c>
      <c r="F64" s="135"/>
      <c r="G64" s="135"/>
      <c r="H64" s="135">
        <f>'将来負担比率（分子）の構造'!K$43</f>
        <v>3086</v>
      </c>
      <c r="I64" s="135"/>
      <c r="J64" s="135"/>
      <c r="K64" s="135">
        <f>'将来負担比率（分子）の構造'!L$43</f>
        <v>2977</v>
      </c>
      <c r="L64" s="135"/>
      <c r="M64" s="135"/>
      <c r="N64" s="135">
        <f>'将来負担比率（分子）の構造'!M$43</f>
        <v>2986</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7295</v>
      </c>
      <c r="C66" s="135"/>
      <c r="D66" s="135"/>
      <c r="E66" s="135">
        <f>'将来負担比率（分子）の構造'!J$41</f>
        <v>6914</v>
      </c>
      <c r="F66" s="135"/>
      <c r="G66" s="135"/>
      <c r="H66" s="135">
        <f>'将来負担比率（分子）の構造'!K$41</f>
        <v>6871</v>
      </c>
      <c r="I66" s="135"/>
      <c r="J66" s="135"/>
      <c r="K66" s="135">
        <f>'将来負担比率（分子）の構造'!L$41</f>
        <v>7106</v>
      </c>
      <c r="L66" s="135"/>
      <c r="M66" s="135"/>
      <c r="N66" s="135">
        <f>'将来負担比率（分子）の構造'!M$41</f>
        <v>8216</v>
      </c>
      <c r="O66" s="135"/>
      <c r="P66" s="135"/>
    </row>
    <row r="67" spans="1:16">
      <c r="A67" s="135" t="s">
        <v>61</v>
      </c>
      <c r="B67" s="135" t="e">
        <f>NA()</f>
        <v>#N/A</v>
      </c>
      <c r="C67" s="135">
        <f>IF(ISNUMBER('将来負担比率（分子）の構造'!I$52), IF('将来負担比率（分子）の構造'!I$52 &lt; 0, 0, '将来負担比率（分子）の構造'!I$52), NA())</f>
        <v>2450</v>
      </c>
      <c r="D67" s="135" t="e">
        <f>NA()</f>
        <v>#N/A</v>
      </c>
      <c r="E67" s="135" t="e">
        <f>NA()</f>
        <v>#N/A</v>
      </c>
      <c r="F67" s="135">
        <f>IF(ISNUMBER('将来負担比率（分子）の構造'!J$52), IF('将来負担比率（分子）の構造'!J$52 &lt; 0, 0, '将来負担比率（分子）の構造'!J$52), NA())</f>
        <v>2322</v>
      </c>
      <c r="G67" s="135" t="e">
        <f>NA()</f>
        <v>#N/A</v>
      </c>
      <c r="H67" s="135" t="e">
        <f>NA()</f>
        <v>#N/A</v>
      </c>
      <c r="I67" s="135">
        <f>IF(ISNUMBER('将来負担比率（分子）の構造'!K$52), IF('将来負担比率（分子）の構造'!K$52 &lt; 0, 0, '将来負担比率（分子）の構造'!K$52), NA())</f>
        <v>1871</v>
      </c>
      <c r="J67" s="135" t="e">
        <f>NA()</f>
        <v>#N/A</v>
      </c>
      <c r="K67" s="135" t="e">
        <f>NA()</f>
        <v>#N/A</v>
      </c>
      <c r="L67" s="135">
        <f>IF(ISNUMBER('将来負担比率（分子）の構造'!L$52), IF('将来負担比率（分子）の構造'!L$52 &lt; 0, 0, '将来負担比率（分子）の構造'!L$52), NA())</f>
        <v>1780</v>
      </c>
      <c r="M67" s="135" t="e">
        <f>NA()</f>
        <v>#N/A</v>
      </c>
      <c r="N67" s="135" t="e">
        <f>NA()</f>
        <v>#N/A</v>
      </c>
      <c r="O67" s="135">
        <f>IF(ISNUMBER('将来負担比率（分子）の構造'!M$52), IF('将来負担比率（分子）の構造'!M$52 &lt; 0, 0, '将来負担比率（分子）の構造'!M$52), NA())</f>
        <v>2456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130" zoomScaleNormal="13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70" t="s">
        <v>192</v>
      </c>
      <c r="DI1" s="571"/>
      <c r="DJ1" s="571"/>
      <c r="DK1" s="571"/>
      <c r="DL1" s="571"/>
      <c r="DM1" s="571"/>
      <c r="DN1" s="572"/>
      <c r="DP1" s="570" t="s">
        <v>193</v>
      </c>
      <c r="DQ1" s="571"/>
      <c r="DR1" s="571"/>
      <c r="DS1" s="571"/>
      <c r="DT1" s="571"/>
      <c r="DU1" s="571"/>
      <c r="DV1" s="571"/>
      <c r="DW1" s="571"/>
      <c r="DX1" s="571"/>
      <c r="DY1" s="571"/>
      <c r="DZ1" s="571"/>
      <c r="EA1" s="571"/>
      <c r="EB1" s="571"/>
      <c r="EC1" s="572"/>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3" t="s">
        <v>195</v>
      </c>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3" t="s">
        <v>196</v>
      </c>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5"/>
      <c r="CD3" s="576" t="s">
        <v>197</v>
      </c>
      <c r="CE3" s="577"/>
      <c r="CF3" s="577"/>
      <c r="CG3" s="577"/>
      <c r="CH3" s="577"/>
      <c r="CI3" s="577"/>
      <c r="CJ3" s="577"/>
      <c r="CK3" s="577"/>
      <c r="CL3" s="577"/>
      <c r="CM3" s="577"/>
      <c r="CN3" s="577"/>
      <c r="CO3" s="577"/>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7"/>
      <c r="DR3" s="577"/>
      <c r="DS3" s="577"/>
      <c r="DT3" s="577"/>
      <c r="DU3" s="577"/>
      <c r="DV3" s="577"/>
      <c r="DW3" s="577"/>
      <c r="DX3" s="577"/>
      <c r="DY3" s="577"/>
      <c r="DZ3" s="577"/>
      <c r="EA3" s="577"/>
      <c r="EB3" s="577"/>
      <c r="EC3" s="578"/>
    </row>
    <row r="4" spans="2:143" ht="11.25" customHeight="1">
      <c r="B4" s="573" t="s">
        <v>1</v>
      </c>
      <c r="C4" s="574"/>
      <c r="D4" s="574"/>
      <c r="E4" s="574"/>
      <c r="F4" s="574"/>
      <c r="G4" s="574"/>
      <c r="H4" s="574"/>
      <c r="I4" s="574"/>
      <c r="J4" s="574"/>
      <c r="K4" s="574"/>
      <c r="L4" s="574"/>
      <c r="M4" s="574"/>
      <c r="N4" s="574"/>
      <c r="O4" s="574"/>
      <c r="P4" s="574"/>
      <c r="Q4" s="575"/>
      <c r="R4" s="573" t="s">
        <v>198</v>
      </c>
      <c r="S4" s="574"/>
      <c r="T4" s="574"/>
      <c r="U4" s="574"/>
      <c r="V4" s="574"/>
      <c r="W4" s="574"/>
      <c r="X4" s="574"/>
      <c r="Y4" s="575"/>
      <c r="Z4" s="573" t="s">
        <v>199</v>
      </c>
      <c r="AA4" s="574"/>
      <c r="AB4" s="574"/>
      <c r="AC4" s="575"/>
      <c r="AD4" s="573" t="s">
        <v>200</v>
      </c>
      <c r="AE4" s="574"/>
      <c r="AF4" s="574"/>
      <c r="AG4" s="574"/>
      <c r="AH4" s="574"/>
      <c r="AI4" s="574"/>
      <c r="AJ4" s="574"/>
      <c r="AK4" s="575"/>
      <c r="AL4" s="573" t="s">
        <v>199</v>
      </c>
      <c r="AM4" s="574"/>
      <c r="AN4" s="574"/>
      <c r="AO4" s="575"/>
      <c r="AP4" s="579" t="s">
        <v>201</v>
      </c>
      <c r="AQ4" s="579"/>
      <c r="AR4" s="579"/>
      <c r="AS4" s="579"/>
      <c r="AT4" s="579"/>
      <c r="AU4" s="579"/>
      <c r="AV4" s="579"/>
      <c r="AW4" s="579"/>
      <c r="AX4" s="579"/>
      <c r="AY4" s="579"/>
      <c r="AZ4" s="579"/>
      <c r="BA4" s="579"/>
      <c r="BB4" s="579"/>
      <c r="BC4" s="579"/>
      <c r="BD4" s="579"/>
      <c r="BE4" s="579"/>
      <c r="BF4" s="579"/>
      <c r="BG4" s="579" t="s">
        <v>202</v>
      </c>
      <c r="BH4" s="579"/>
      <c r="BI4" s="579"/>
      <c r="BJ4" s="579"/>
      <c r="BK4" s="579"/>
      <c r="BL4" s="579"/>
      <c r="BM4" s="579"/>
      <c r="BN4" s="579"/>
      <c r="BO4" s="579" t="s">
        <v>199</v>
      </c>
      <c r="BP4" s="579"/>
      <c r="BQ4" s="579"/>
      <c r="BR4" s="579"/>
      <c r="BS4" s="579" t="s">
        <v>203</v>
      </c>
      <c r="BT4" s="579"/>
      <c r="BU4" s="579"/>
      <c r="BV4" s="579"/>
      <c r="BW4" s="579"/>
      <c r="BX4" s="579"/>
      <c r="BY4" s="579"/>
      <c r="BZ4" s="579"/>
      <c r="CA4" s="579"/>
      <c r="CB4" s="579"/>
      <c r="CD4" s="576" t="s">
        <v>204</v>
      </c>
      <c r="CE4" s="577"/>
      <c r="CF4" s="577"/>
      <c r="CG4" s="577"/>
      <c r="CH4" s="577"/>
      <c r="CI4" s="577"/>
      <c r="CJ4" s="577"/>
      <c r="CK4" s="577"/>
      <c r="CL4" s="577"/>
      <c r="CM4" s="577"/>
      <c r="CN4" s="577"/>
      <c r="CO4" s="577"/>
      <c r="CP4" s="577"/>
      <c r="CQ4" s="577"/>
      <c r="CR4" s="577"/>
      <c r="CS4" s="577"/>
      <c r="CT4" s="577"/>
      <c r="CU4" s="577"/>
      <c r="CV4" s="577"/>
      <c r="CW4" s="577"/>
      <c r="CX4" s="577"/>
      <c r="CY4" s="577"/>
      <c r="CZ4" s="577"/>
      <c r="DA4" s="577"/>
      <c r="DB4" s="577"/>
      <c r="DC4" s="577"/>
      <c r="DD4" s="577"/>
      <c r="DE4" s="577"/>
      <c r="DF4" s="577"/>
      <c r="DG4" s="577"/>
      <c r="DH4" s="577"/>
      <c r="DI4" s="577"/>
      <c r="DJ4" s="577"/>
      <c r="DK4" s="577"/>
      <c r="DL4" s="577"/>
      <c r="DM4" s="577"/>
      <c r="DN4" s="577"/>
      <c r="DO4" s="577"/>
      <c r="DP4" s="577"/>
      <c r="DQ4" s="577"/>
      <c r="DR4" s="577"/>
      <c r="DS4" s="577"/>
      <c r="DT4" s="577"/>
      <c r="DU4" s="577"/>
      <c r="DV4" s="577"/>
      <c r="DW4" s="577"/>
      <c r="DX4" s="577"/>
      <c r="DY4" s="577"/>
      <c r="DZ4" s="577"/>
      <c r="EA4" s="577"/>
      <c r="EB4" s="577"/>
      <c r="EC4" s="578"/>
    </row>
    <row r="5" spans="2:143" s="181" customFormat="1" ht="11.25" customHeight="1">
      <c r="B5" s="580" t="s">
        <v>205</v>
      </c>
      <c r="C5" s="581"/>
      <c r="D5" s="581"/>
      <c r="E5" s="581"/>
      <c r="F5" s="581"/>
      <c r="G5" s="581"/>
      <c r="H5" s="581"/>
      <c r="I5" s="581"/>
      <c r="J5" s="581"/>
      <c r="K5" s="581"/>
      <c r="L5" s="581"/>
      <c r="M5" s="581"/>
      <c r="N5" s="581"/>
      <c r="O5" s="581"/>
      <c r="P5" s="581"/>
      <c r="Q5" s="582"/>
      <c r="R5" s="583">
        <v>198050</v>
      </c>
      <c r="S5" s="584"/>
      <c r="T5" s="584"/>
      <c r="U5" s="584"/>
      <c r="V5" s="584"/>
      <c r="W5" s="584"/>
      <c r="X5" s="584"/>
      <c r="Y5" s="585"/>
      <c r="Z5" s="586">
        <v>3.2</v>
      </c>
      <c r="AA5" s="586"/>
      <c r="AB5" s="586"/>
      <c r="AC5" s="586"/>
      <c r="AD5" s="587">
        <v>198050</v>
      </c>
      <c r="AE5" s="587"/>
      <c r="AF5" s="587"/>
      <c r="AG5" s="587"/>
      <c r="AH5" s="587"/>
      <c r="AI5" s="587"/>
      <c r="AJ5" s="587"/>
      <c r="AK5" s="587"/>
      <c r="AL5" s="588">
        <v>9.4</v>
      </c>
      <c r="AM5" s="589"/>
      <c r="AN5" s="589"/>
      <c r="AO5" s="590"/>
      <c r="AP5" s="580" t="s">
        <v>206</v>
      </c>
      <c r="AQ5" s="581"/>
      <c r="AR5" s="581"/>
      <c r="AS5" s="581"/>
      <c r="AT5" s="581"/>
      <c r="AU5" s="581"/>
      <c r="AV5" s="581"/>
      <c r="AW5" s="581"/>
      <c r="AX5" s="581"/>
      <c r="AY5" s="581"/>
      <c r="AZ5" s="581"/>
      <c r="BA5" s="581"/>
      <c r="BB5" s="581"/>
      <c r="BC5" s="581"/>
      <c r="BD5" s="581"/>
      <c r="BE5" s="581"/>
      <c r="BF5" s="582"/>
      <c r="BG5" s="594">
        <v>196459</v>
      </c>
      <c r="BH5" s="595"/>
      <c r="BI5" s="595"/>
      <c r="BJ5" s="595"/>
      <c r="BK5" s="595"/>
      <c r="BL5" s="595"/>
      <c r="BM5" s="595"/>
      <c r="BN5" s="596"/>
      <c r="BO5" s="597">
        <v>99.2</v>
      </c>
      <c r="BP5" s="597"/>
      <c r="BQ5" s="597"/>
      <c r="BR5" s="597"/>
      <c r="BS5" s="598" t="s">
        <v>207</v>
      </c>
      <c r="BT5" s="598"/>
      <c r="BU5" s="598"/>
      <c r="BV5" s="598"/>
      <c r="BW5" s="598"/>
      <c r="BX5" s="598"/>
      <c r="BY5" s="598"/>
      <c r="BZ5" s="598"/>
      <c r="CA5" s="598"/>
      <c r="CB5" s="602"/>
      <c r="CD5" s="576" t="s">
        <v>201</v>
      </c>
      <c r="CE5" s="577"/>
      <c r="CF5" s="577"/>
      <c r="CG5" s="577"/>
      <c r="CH5" s="577"/>
      <c r="CI5" s="577"/>
      <c r="CJ5" s="577"/>
      <c r="CK5" s="577"/>
      <c r="CL5" s="577"/>
      <c r="CM5" s="577"/>
      <c r="CN5" s="577"/>
      <c r="CO5" s="577"/>
      <c r="CP5" s="577"/>
      <c r="CQ5" s="578"/>
      <c r="CR5" s="576" t="s">
        <v>208</v>
      </c>
      <c r="CS5" s="577"/>
      <c r="CT5" s="577"/>
      <c r="CU5" s="577"/>
      <c r="CV5" s="577"/>
      <c r="CW5" s="577"/>
      <c r="CX5" s="577"/>
      <c r="CY5" s="578"/>
      <c r="CZ5" s="576" t="s">
        <v>199</v>
      </c>
      <c r="DA5" s="577"/>
      <c r="DB5" s="577"/>
      <c r="DC5" s="578"/>
      <c r="DD5" s="576" t="s">
        <v>209</v>
      </c>
      <c r="DE5" s="577"/>
      <c r="DF5" s="577"/>
      <c r="DG5" s="577"/>
      <c r="DH5" s="577"/>
      <c r="DI5" s="577"/>
      <c r="DJ5" s="577"/>
      <c r="DK5" s="577"/>
      <c r="DL5" s="577"/>
      <c r="DM5" s="577"/>
      <c r="DN5" s="577"/>
      <c r="DO5" s="577"/>
      <c r="DP5" s="578"/>
      <c r="DQ5" s="576" t="s">
        <v>210</v>
      </c>
      <c r="DR5" s="577"/>
      <c r="DS5" s="577"/>
      <c r="DT5" s="577"/>
      <c r="DU5" s="577"/>
      <c r="DV5" s="577"/>
      <c r="DW5" s="577"/>
      <c r="DX5" s="577"/>
      <c r="DY5" s="577"/>
      <c r="DZ5" s="577"/>
      <c r="EA5" s="577"/>
      <c r="EB5" s="577"/>
      <c r="EC5" s="578"/>
    </row>
    <row r="6" spans="2:143" ht="11.25" customHeight="1">
      <c r="B6" s="591" t="s">
        <v>211</v>
      </c>
      <c r="C6" s="592"/>
      <c r="D6" s="592"/>
      <c r="E6" s="592"/>
      <c r="F6" s="592"/>
      <c r="G6" s="592"/>
      <c r="H6" s="592"/>
      <c r="I6" s="592"/>
      <c r="J6" s="592"/>
      <c r="K6" s="592"/>
      <c r="L6" s="592"/>
      <c r="M6" s="592"/>
      <c r="N6" s="592"/>
      <c r="O6" s="592"/>
      <c r="P6" s="592"/>
      <c r="Q6" s="593"/>
      <c r="R6" s="594">
        <v>20073</v>
      </c>
      <c r="S6" s="595"/>
      <c r="T6" s="595"/>
      <c r="U6" s="595"/>
      <c r="V6" s="595"/>
      <c r="W6" s="595"/>
      <c r="X6" s="595"/>
      <c r="Y6" s="596"/>
      <c r="Z6" s="597">
        <v>0.3</v>
      </c>
      <c r="AA6" s="597"/>
      <c r="AB6" s="597"/>
      <c r="AC6" s="597"/>
      <c r="AD6" s="598">
        <v>20073</v>
      </c>
      <c r="AE6" s="598"/>
      <c r="AF6" s="598"/>
      <c r="AG6" s="598"/>
      <c r="AH6" s="598"/>
      <c r="AI6" s="598"/>
      <c r="AJ6" s="598"/>
      <c r="AK6" s="598"/>
      <c r="AL6" s="599">
        <v>0.9</v>
      </c>
      <c r="AM6" s="600"/>
      <c r="AN6" s="600"/>
      <c r="AO6" s="601"/>
      <c r="AP6" s="591" t="s">
        <v>212</v>
      </c>
      <c r="AQ6" s="592"/>
      <c r="AR6" s="592"/>
      <c r="AS6" s="592"/>
      <c r="AT6" s="592"/>
      <c r="AU6" s="592"/>
      <c r="AV6" s="592"/>
      <c r="AW6" s="592"/>
      <c r="AX6" s="592"/>
      <c r="AY6" s="592"/>
      <c r="AZ6" s="592"/>
      <c r="BA6" s="592"/>
      <c r="BB6" s="592"/>
      <c r="BC6" s="592"/>
      <c r="BD6" s="592"/>
      <c r="BE6" s="592"/>
      <c r="BF6" s="593"/>
      <c r="BG6" s="594">
        <v>196459</v>
      </c>
      <c r="BH6" s="595"/>
      <c r="BI6" s="595"/>
      <c r="BJ6" s="595"/>
      <c r="BK6" s="595"/>
      <c r="BL6" s="595"/>
      <c r="BM6" s="595"/>
      <c r="BN6" s="596"/>
      <c r="BO6" s="597">
        <v>99.2</v>
      </c>
      <c r="BP6" s="597"/>
      <c r="BQ6" s="597"/>
      <c r="BR6" s="597"/>
      <c r="BS6" s="598" t="s">
        <v>207</v>
      </c>
      <c r="BT6" s="598"/>
      <c r="BU6" s="598"/>
      <c r="BV6" s="598"/>
      <c r="BW6" s="598"/>
      <c r="BX6" s="598"/>
      <c r="BY6" s="598"/>
      <c r="BZ6" s="598"/>
      <c r="CA6" s="598"/>
      <c r="CB6" s="602"/>
      <c r="CD6" s="605" t="s">
        <v>213</v>
      </c>
      <c r="CE6" s="606"/>
      <c r="CF6" s="606"/>
      <c r="CG6" s="606"/>
      <c r="CH6" s="606"/>
      <c r="CI6" s="606"/>
      <c r="CJ6" s="606"/>
      <c r="CK6" s="606"/>
      <c r="CL6" s="606"/>
      <c r="CM6" s="606"/>
      <c r="CN6" s="606"/>
      <c r="CO6" s="606"/>
      <c r="CP6" s="606"/>
      <c r="CQ6" s="607"/>
      <c r="CR6" s="594">
        <v>51491</v>
      </c>
      <c r="CS6" s="595"/>
      <c r="CT6" s="595"/>
      <c r="CU6" s="595"/>
      <c r="CV6" s="595"/>
      <c r="CW6" s="595"/>
      <c r="CX6" s="595"/>
      <c r="CY6" s="596"/>
      <c r="CZ6" s="597">
        <v>0.8</v>
      </c>
      <c r="DA6" s="597"/>
      <c r="DB6" s="597"/>
      <c r="DC6" s="597"/>
      <c r="DD6" s="603" t="s">
        <v>207</v>
      </c>
      <c r="DE6" s="595"/>
      <c r="DF6" s="595"/>
      <c r="DG6" s="595"/>
      <c r="DH6" s="595"/>
      <c r="DI6" s="595"/>
      <c r="DJ6" s="595"/>
      <c r="DK6" s="595"/>
      <c r="DL6" s="595"/>
      <c r="DM6" s="595"/>
      <c r="DN6" s="595"/>
      <c r="DO6" s="595"/>
      <c r="DP6" s="596"/>
      <c r="DQ6" s="603">
        <v>51491</v>
      </c>
      <c r="DR6" s="595"/>
      <c r="DS6" s="595"/>
      <c r="DT6" s="595"/>
      <c r="DU6" s="595"/>
      <c r="DV6" s="595"/>
      <c r="DW6" s="595"/>
      <c r="DX6" s="595"/>
      <c r="DY6" s="595"/>
      <c r="DZ6" s="595"/>
      <c r="EA6" s="595"/>
      <c r="EB6" s="595"/>
      <c r="EC6" s="604"/>
    </row>
    <row r="7" spans="2:143" ht="11.25" customHeight="1">
      <c r="B7" s="591" t="s">
        <v>214</v>
      </c>
      <c r="C7" s="592"/>
      <c r="D7" s="592"/>
      <c r="E7" s="592"/>
      <c r="F7" s="592"/>
      <c r="G7" s="592"/>
      <c r="H7" s="592"/>
      <c r="I7" s="592"/>
      <c r="J7" s="592"/>
      <c r="K7" s="592"/>
      <c r="L7" s="592"/>
      <c r="M7" s="592"/>
      <c r="N7" s="592"/>
      <c r="O7" s="592"/>
      <c r="P7" s="592"/>
      <c r="Q7" s="593"/>
      <c r="R7" s="594">
        <v>663</v>
      </c>
      <c r="S7" s="595"/>
      <c r="T7" s="595"/>
      <c r="U7" s="595"/>
      <c r="V7" s="595"/>
      <c r="W7" s="595"/>
      <c r="X7" s="595"/>
      <c r="Y7" s="596"/>
      <c r="Z7" s="597">
        <v>0</v>
      </c>
      <c r="AA7" s="597"/>
      <c r="AB7" s="597"/>
      <c r="AC7" s="597"/>
      <c r="AD7" s="598">
        <v>663</v>
      </c>
      <c r="AE7" s="598"/>
      <c r="AF7" s="598"/>
      <c r="AG7" s="598"/>
      <c r="AH7" s="598"/>
      <c r="AI7" s="598"/>
      <c r="AJ7" s="598"/>
      <c r="AK7" s="598"/>
      <c r="AL7" s="599">
        <v>0</v>
      </c>
      <c r="AM7" s="600"/>
      <c r="AN7" s="600"/>
      <c r="AO7" s="601"/>
      <c r="AP7" s="591" t="s">
        <v>215</v>
      </c>
      <c r="AQ7" s="592"/>
      <c r="AR7" s="592"/>
      <c r="AS7" s="592"/>
      <c r="AT7" s="592"/>
      <c r="AU7" s="592"/>
      <c r="AV7" s="592"/>
      <c r="AW7" s="592"/>
      <c r="AX7" s="592"/>
      <c r="AY7" s="592"/>
      <c r="AZ7" s="592"/>
      <c r="BA7" s="592"/>
      <c r="BB7" s="592"/>
      <c r="BC7" s="592"/>
      <c r="BD7" s="592"/>
      <c r="BE7" s="592"/>
      <c r="BF7" s="593"/>
      <c r="BG7" s="594">
        <v>97021</v>
      </c>
      <c r="BH7" s="595"/>
      <c r="BI7" s="595"/>
      <c r="BJ7" s="595"/>
      <c r="BK7" s="595"/>
      <c r="BL7" s="595"/>
      <c r="BM7" s="595"/>
      <c r="BN7" s="596"/>
      <c r="BO7" s="597">
        <v>49</v>
      </c>
      <c r="BP7" s="597"/>
      <c r="BQ7" s="597"/>
      <c r="BR7" s="597"/>
      <c r="BS7" s="598" t="s">
        <v>207</v>
      </c>
      <c r="BT7" s="598"/>
      <c r="BU7" s="598"/>
      <c r="BV7" s="598"/>
      <c r="BW7" s="598"/>
      <c r="BX7" s="598"/>
      <c r="BY7" s="598"/>
      <c r="BZ7" s="598"/>
      <c r="CA7" s="598"/>
      <c r="CB7" s="602"/>
      <c r="CD7" s="608" t="s">
        <v>216</v>
      </c>
      <c r="CE7" s="609"/>
      <c r="CF7" s="609"/>
      <c r="CG7" s="609"/>
      <c r="CH7" s="609"/>
      <c r="CI7" s="609"/>
      <c r="CJ7" s="609"/>
      <c r="CK7" s="609"/>
      <c r="CL7" s="609"/>
      <c r="CM7" s="609"/>
      <c r="CN7" s="609"/>
      <c r="CO7" s="609"/>
      <c r="CP7" s="609"/>
      <c r="CQ7" s="610"/>
      <c r="CR7" s="594">
        <v>963698</v>
      </c>
      <c r="CS7" s="595"/>
      <c r="CT7" s="595"/>
      <c r="CU7" s="595"/>
      <c r="CV7" s="595"/>
      <c r="CW7" s="595"/>
      <c r="CX7" s="595"/>
      <c r="CY7" s="596"/>
      <c r="CZ7" s="597">
        <v>15.5</v>
      </c>
      <c r="DA7" s="597"/>
      <c r="DB7" s="597"/>
      <c r="DC7" s="597"/>
      <c r="DD7" s="603">
        <v>304910</v>
      </c>
      <c r="DE7" s="595"/>
      <c r="DF7" s="595"/>
      <c r="DG7" s="595"/>
      <c r="DH7" s="595"/>
      <c r="DI7" s="595"/>
      <c r="DJ7" s="595"/>
      <c r="DK7" s="595"/>
      <c r="DL7" s="595"/>
      <c r="DM7" s="595"/>
      <c r="DN7" s="595"/>
      <c r="DO7" s="595"/>
      <c r="DP7" s="596"/>
      <c r="DQ7" s="603">
        <v>547776</v>
      </c>
      <c r="DR7" s="595"/>
      <c r="DS7" s="595"/>
      <c r="DT7" s="595"/>
      <c r="DU7" s="595"/>
      <c r="DV7" s="595"/>
      <c r="DW7" s="595"/>
      <c r="DX7" s="595"/>
      <c r="DY7" s="595"/>
      <c r="DZ7" s="595"/>
      <c r="EA7" s="595"/>
      <c r="EB7" s="595"/>
      <c r="EC7" s="604"/>
    </row>
    <row r="8" spans="2:143" ht="11.25" customHeight="1">
      <c r="B8" s="591" t="s">
        <v>217</v>
      </c>
      <c r="C8" s="592"/>
      <c r="D8" s="592"/>
      <c r="E8" s="592"/>
      <c r="F8" s="592"/>
      <c r="G8" s="592"/>
      <c r="H8" s="592"/>
      <c r="I8" s="592"/>
      <c r="J8" s="592"/>
      <c r="K8" s="592"/>
      <c r="L8" s="592"/>
      <c r="M8" s="592"/>
      <c r="N8" s="592"/>
      <c r="O8" s="592"/>
      <c r="P8" s="592"/>
      <c r="Q8" s="593"/>
      <c r="R8" s="594">
        <v>1264</v>
      </c>
      <c r="S8" s="595"/>
      <c r="T8" s="595"/>
      <c r="U8" s="595"/>
      <c r="V8" s="595"/>
      <c r="W8" s="595"/>
      <c r="X8" s="595"/>
      <c r="Y8" s="596"/>
      <c r="Z8" s="597">
        <v>0</v>
      </c>
      <c r="AA8" s="597"/>
      <c r="AB8" s="597"/>
      <c r="AC8" s="597"/>
      <c r="AD8" s="598">
        <v>1264</v>
      </c>
      <c r="AE8" s="598"/>
      <c r="AF8" s="598"/>
      <c r="AG8" s="598"/>
      <c r="AH8" s="598"/>
      <c r="AI8" s="598"/>
      <c r="AJ8" s="598"/>
      <c r="AK8" s="598"/>
      <c r="AL8" s="599">
        <v>0.1</v>
      </c>
      <c r="AM8" s="600"/>
      <c r="AN8" s="600"/>
      <c r="AO8" s="601"/>
      <c r="AP8" s="591" t="s">
        <v>218</v>
      </c>
      <c r="AQ8" s="592"/>
      <c r="AR8" s="592"/>
      <c r="AS8" s="592"/>
      <c r="AT8" s="592"/>
      <c r="AU8" s="592"/>
      <c r="AV8" s="592"/>
      <c r="AW8" s="592"/>
      <c r="AX8" s="592"/>
      <c r="AY8" s="592"/>
      <c r="AZ8" s="592"/>
      <c r="BA8" s="592"/>
      <c r="BB8" s="592"/>
      <c r="BC8" s="592"/>
      <c r="BD8" s="592"/>
      <c r="BE8" s="592"/>
      <c r="BF8" s="593"/>
      <c r="BG8" s="594">
        <v>3843</v>
      </c>
      <c r="BH8" s="595"/>
      <c r="BI8" s="595"/>
      <c r="BJ8" s="595"/>
      <c r="BK8" s="595"/>
      <c r="BL8" s="595"/>
      <c r="BM8" s="595"/>
      <c r="BN8" s="596"/>
      <c r="BO8" s="597">
        <v>1.9</v>
      </c>
      <c r="BP8" s="597"/>
      <c r="BQ8" s="597"/>
      <c r="BR8" s="597"/>
      <c r="BS8" s="603" t="s">
        <v>219</v>
      </c>
      <c r="BT8" s="595"/>
      <c r="BU8" s="595"/>
      <c r="BV8" s="595"/>
      <c r="BW8" s="595"/>
      <c r="BX8" s="595"/>
      <c r="BY8" s="595"/>
      <c r="BZ8" s="595"/>
      <c r="CA8" s="595"/>
      <c r="CB8" s="604"/>
      <c r="CD8" s="608" t="s">
        <v>220</v>
      </c>
      <c r="CE8" s="609"/>
      <c r="CF8" s="609"/>
      <c r="CG8" s="609"/>
      <c r="CH8" s="609"/>
      <c r="CI8" s="609"/>
      <c r="CJ8" s="609"/>
      <c r="CK8" s="609"/>
      <c r="CL8" s="609"/>
      <c r="CM8" s="609"/>
      <c r="CN8" s="609"/>
      <c r="CO8" s="609"/>
      <c r="CP8" s="609"/>
      <c r="CQ8" s="610"/>
      <c r="CR8" s="594">
        <v>588472</v>
      </c>
      <c r="CS8" s="595"/>
      <c r="CT8" s="595"/>
      <c r="CU8" s="595"/>
      <c r="CV8" s="595"/>
      <c r="CW8" s="595"/>
      <c r="CX8" s="595"/>
      <c r="CY8" s="596"/>
      <c r="CZ8" s="597">
        <v>9.5</v>
      </c>
      <c r="DA8" s="597"/>
      <c r="DB8" s="597"/>
      <c r="DC8" s="597"/>
      <c r="DD8" s="603">
        <v>36794</v>
      </c>
      <c r="DE8" s="595"/>
      <c r="DF8" s="595"/>
      <c r="DG8" s="595"/>
      <c r="DH8" s="595"/>
      <c r="DI8" s="595"/>
      <c r="DJ8" s="595"/>
      <c r="DK8" s="595"/>
      <c r="DL8" s="595"/>
      <c r="DM8" s="595"/>
      <c r="DN8" s="595"/>
      <c r="DO8" s="595"/>
      <c r="DP8" s="596"/>
      <c r="DQ8" s="603">
        <v>309978</v>
      </c>
      <c r="DR8" s="595"/>
      <c r="DS8" s="595"/>
      <c r="DT8" s="595"/>
      <c r="DU8" s="595"/>
      <c r="DV8" s="595"/>
      <c r="DW8" s="595"/>
      <c r="DX8" s="595"/>
      <c r="DY8" s="595"/>
      <c r="DZ8" s="595"/>
      <c r="EA8" s="595"/>
      <c r="EB8" s="595"/>
      <c r="EC8" s="604"/>
    </row>
    <row r="9" spans="2:143" ht="11.25" customHeight="1">
      <c r="B9" s="591" t="s">
        <v>221</v>
      </c>
      <c r="C9" s="592"/>
      <c r="D9" s="592"/>
      <c r="E9" s="592"/>
      <c r="F9" s="592"/>
      <c r="G9" s="592"/>
      <c r="H9" s="592"/>
      <c r="I9" s="592"/>
      <c r="J9" s="592"/>
      <c r="K9" s="592"/>
      <c r="L9" s="592"/>
      <c r="M9" s="592"/>
      <c r="N9" s="592"/>
      <c r="O9" s="592"/>
      <c r="P9" s="592"/>
      <c r="Q9" s="593"/>
      <c r="R9" s="594">
        <v>689</v>
      </c>
      <c r="S9" s="595"/>
      <c r="T9" s="595"/>
      <c r="U9" s="595"/>
      <c r="V9" s="595"/>
      <c r="W9" s="595"/>
      <c r="X9" s="595"/>
      <c r="Y9" s="596"/>
      <c r="Z9" s="597">
        <v>0</v>
      </c>
      <c r="AA9" s="597"/>
      <c r="AB9" s="597"/>
      <c r="AC9" s="597"/>
      <c r="AD9" s="598">
        <v>689</v>
      </c>
      <c r="AE9" s="598"/>
      <c r="AF9" s="598"/>
      <c r="AG9" s="598"/>
      <c r="AH9" s="598"/>
      <c r="AI9" s="598"/>
      <c r="AJ9" s="598"/>
      <c r="AK9" s="598"/>
      <c r="AL9" s="599">
        <v>0</v>
      </c>
      <c r="AM9" s="600"/>
      <c r="AN9" s="600"/>
      <c r="AO9" s="601"/>
      <c r="AP9" s="591" t="s">
        <v>222</v>
      </c>
      <c r="AQ9" s="592"/>
      <c r="AR9" s="592"/>
      <c r="AS9" s="592"/>
      <c r="AT9" s="592"/>
      <c r="AU9" s="592"/>
      <c r="AV9" s="592"/>
      <c r="AW9" s="592"/>
      <c r="AX9" s="592"/>
      <c r="AY9" s="592"/>
      <c r="AZ9" s="592"/>
      <c r="BA9" s="592"/>
      <c r="BB9" s="592"/>
      <c r="BC9" s="592"/>
      <c r="BD9" s="592"/>
      <c r="BE9" s="592"/>
      <c r="BF9" s="593"/>
      <c r="BG9" s="594">
        <v>82681</v>
      </c>
      <c r="BH9" s="595"/>
      <c r="BI9" s="595"/>
      <c r="BJ9" s="595"/>
      <c r="BK9" s="595"/>
      <c r="BL9" s="595"/>
      <c r="BM9" s="595"/>
      <c r="BN9" s="596"/>
      <c r="BO9" s="597">
        <v>41.7</v>
      </c>
      <c r="BP9" s="597"/>
      <c r="BQ9" s="597"/>
      <c r="BR9" s="597"/>
      <c r="BS9" s="603" t="s">
        <v>219</v>
      </c>
      <c r="BT9" s="595"/>
      <c r="BU9" s="595"/>
      <c r="BV9" s="595"/>
      <c r="BW9" s="595"/>
      <c r="BX9" s="595"/>
      <c r="BY9" s="595"/>
      <c r="BZ9" s="595"/>
      <c r="CA9" s="595"/>
      <c r="CB9" s="604"/>
      <c r="CD9" s="608" t="s">
        <v>223</v>
      </c>
      <c r="CE9" s="609"/>
      <c r="CF9" s="609"/>
      <c r="CG9" s="609"/>
      <c r="CH9" s="609"/>
      <c r="CI9" s="609"/>
      <c r="CJ9" s="609"/>
      <c r="CK9" s="609"/>
      <c r="CL9" s="609"/>
      <c r="CM9" s="609"/>
      <c r="CN9" s="609"/>
      <c r="CO9" s="609"/>
      <c r="CP9" s="609"/>
      <c r="CQ9" s="610"/>
      <c r="CR9" s="594">
        <v>372307</v>
      </c>
      <c r="CS9" s="595"/>
      <c r="CT9" s="595"/>
      <c r="CU9" s="595"/>
      <c r="CV9" s="595"/>
      <c r="CW9" s="595"/>
      <c r="CX9" s="595"/>
      <c r="CY9" s="596"/>
      <c r="CZ9" s="597">
        <v>6</v>
      </c>
      <c r="DA9" s="597"/>
      <c r="DB9" s="597"/>
      <c r="DC9" s="597"/>
      <c r="DD9" s="603">
        <v>85459</v>
      </c>
      <c r="DE9" s="595"/>
      <c r="DF9" s="595"/>
      <c r="DG9" s="595"/>
      <c r="DH9" s="595"/>
      <c r="DI9" s="595"/>
      <c r="DJ9" s="595"/>
      <c r="DK9" s="595"/>
      <c r="DL9" s="595"/>
      <c r="DM9" s="595"/>
      <c r="DN9" s="595"/>
      <c r="DO9" s="595"/>
      <c r="DP9" s="596"/>
      <c r="DQ9" s="603">
        <v>249605</v>
      </c>
      <c r="DR9" s="595"/>
      <c r="DS9" s="595"/>
      <c r="DT9" s="595"/>
      <c r="DU9" s="595"/>
      <c r="DV9" s="595"/>
      <c r="DW9" s="595"/>
      <c r="DX9" s="595"/>
      <c r="DY9" s="595"/>
      <c r="DZ9" s="595"/>
      <c r="EA9" s="595"/>
      <c r="EB9" s="595"/>
      <c r="EC9" s="604"/>
    </row>
    <row r="10" spans="2:143" ht="11.25" customHeight="1">
      <c r="B10" s="591" t="s">
        <v>224</v>
      </c>
      <c r="C10" s="592"/>
      <c r="D10" s="592"/>
      <c r="E10" s="592"/>
      <c r="F10" s="592"/>
      <c r="G10" s="592"/>
      <c r="H10" s="592"/>
      <c r="I10" s="592"/>
      <c r="J10" s="592"/>
      <c r="K10" s="592"/>
      <c r="L10" s="592"/>
      <c r="M10" s="592"/>
      <c r="N10" s="592"/>
      <c r="O10" s="592"/>
      <c r="P10" s="592"/>
      <c r="Q10" s="593"/>
      <c r="R10" s="594">
        <v>24252</v>
      </c>
      <c r="S10" s="595"/>
      <c r="T10" s="595"/>
      <c r="U10" s="595"/>
      <c r="V10" s="595"/>
      <c r="W10" s="595"/>
      <c r="X10" s="595"/>
      <c r="Y10" s="596"/>
      <c r="Z10" s="597">
        <v>0.4</v>
      </c>
      <c r="AA10" s="597"/>
      <c r="AB10" s="597"/>
      <c r="AC10" s="597"/>
      <c r="AD10" s="598">
        <v>24252</v>
      </c>
      <c r="AE10" s="598"/>
      <c r="AF10" s="598"/>
      <c r="AG10" s="598"/>
      <c r="AH10" s="598"/>
      <c r="AI10" s="598"/>
      <c r="AJ10" s="598"/>
      <c r="AK10" s="598"/>
      <c r="AL10" s="599">
        <v>1.1000000000000001</v>
      </c>
      <c r="AM10" s="600"/>
      <c r="AN10" s="600"/>
      <c r="AO10" s="601"/>
      <c r="AP10" s="591" t="s">
        <v>225</v>
      </c>
      <c r="AQ10" s="592"/>
      <c r="AR10" s="592"/>
      <c r="AS10" s="592"/>
      <c r="AT10" s="592"/>
      <c r="AU10" s="592"/>
      <c r="AV10" s="592"/>
      <c r="AW10" s="592"/>
      <c r="AX10" s="592"/>
      <c r="AY10" s="592"/>
      <c r="AZ10" s="592"/>
      <c r="BA10" s="592"/>
      <c r="BB10" s="592"/>
      <c r="BC10" s="592"/>
      <c r="BD10" s="592"/>
      <c r="BE10" s="592"/>
      <c r="BF10" s="593"/>
      <c r="BG10" s="594">
        <v>5673</v>
      </c>
      <c r="BH10" s="595"/>
      <c r="BI10" s="595"/>
      <c r="BJ10" s="595"/>
      <c r="BK10" s="595"/>
      <c r="BL10" s="595"/>
      <c r="BM10" s="595"/>
      <c r="BN10" s="596"/>
      <c r="BO10" s="597">
        <v>2.9</v>
      </c>
      <c r="BP10" s="597"/>
      <c r="BQ10" s="597"/>
      <c r="BR10" s="597"/>
      <c r="BS10" s="603" t="s">
        <v>219</v>
      </c>
      <c r="BT10" s="595"/>
      <c r="BU10" s="595"/>
      <c r="BV10" s="595"/>
      <c r="BW10" s="595"/>
      <c r="BX10" s="595"/>
      <c r="BY10" s="595"/>
      <c r="BZ10" s="595"/>
      <c r="CA10" s="595"/>
      <c r="CB10" s="604"/>
      <c r="CD10" s="608" t="s">
        <v>226</v>
      </c>
      <c r="CE10" s="609"/>
      <c r="CF10" s="609"/>
      <c r="CG10" s="609"/>
      <c r="CH10" s="609"/>
      <c r="CI10" s="609"/>
      <c r="CJ10" s="609"/>
      <c r="CK10" s="609"/>
      <c r="CL10" s="609"/>
      <c r="CM10" s="609"/>
      <c r="CN10" s="609"/>
      <c r="CO10" s="609"/>
      <c r="CP10" s="609"/>
      <c r="CQ10" s="610"/>
      <c r="CR10" s="594">
        <v>12000</v>
      </c>
      <c r="CS10" s="595"/>
      <c r="CT10" s="595"/>
      <c r="CU10" s="595"/>
      <c r="CV10" s="595"/>
      <c r="CW10" s="595"/>
      <c r="CX10" s="595"/>
      <c r="CY10" s="596"/>
      <c r="CZ10" s="597">
        <v>0.2</v>
      </c>
      <c r="DA10" s="597"/>
      <c r="DB10" s="597"/>
      <c r="DC10" s="597"/>
      <c r="DD10" s="603" t="s">
        <v>219</v>
      </c>
      <c r="DE10" s="595"/>
      <c r="DF10" s="595"/>
      <c r="DG10" s="595"/>
      <c r="DH10" s="595"/>
      <c r="DI10" s="595"/>
      <c r="DJ10" s="595"/>
      <c r="DK10" s="595"/>
      <c r="DL10" s="595"/>
      <c r="DM10" s="595"/>
      <c r="DN10" s="595"/>
      <c r="DO10" s="595"/>
      <c r="DP10" s="596"/>
      <c r="DQ10" s="603" t="s">
        <v>219</v>
      </c>
      <c r="DR10" s="595"/>
      <c r="DS10" s="595"/>
      <c r="DT10" s="595"/>
      <c r="DU10" s="595"/>
      <c r="DV10" s="595"/>
      <c r="DW10" s="595"/>
      <c r="DX10" s="595"/>
      <c r="DY10" s="595"/>
      <c r="DZ10" s="595"/>
      <c r="EA10" s="595"/>
      <c r="EB10" s="595"/>
      <c r="EC10" s="604"/>
    </row>
    <row r="11" spans="2:143" ht="11.25" customHeight="1">
      <c r="B11" s="591" t="s">
        <v>227</v>
      </c>
      <c r="C11" s="592"/>
      <c r="D11" s="592"/>
      <c r="E11" s="592"/>
      <c r="F11" s="592"/>
      <c r="G11" s="592"/>
      <c r="H11" s="592"/>
      <c r="I11" s="592"/>
      <c r="J11" s="592"/>
      <c r="K11" s="592"/>
      <c r="L11" s="592"/>
      <c r="M11" s="592"/>
      <c r="N11" s="592"/>
      <c r="O11" s="592"/>
      <c r="P11" s="592"/>
      <c r="Q11" s="593"/>
      <c r="R11" s="594" t="s">
        <v>219</v>
      </c>
      <c r="S11" s="595"/>
      <c r="T11" s="595"/>
      <c r="U11" s="595"/>
      <c r="V11" s="595"/>
      <c r="W11" s="595"/>
      <c r="X11" s="595"/>
      <c r="Y11" s="596"/>
      <c r="Z11" s="597" t="s">
        <v>219</v>
      </c>
      <c r="AA11" s="597"/>
      <c r="AB11" s="597"/>
      <c r="AC11" s="597"/>
      <c r="AD11" s="598" t="s">
        <v>219</v>
      </c>
      <c r="AE11" s="598"/>
      <c r="AF11" s="598"/>
      <c r="AG11" s="598"/>
      <c r="AH11" s="598"/>
      <c r="AI11" s="598"/>
      <c r="AJ11" s="598"/>
      <c r="AK11" s="598"/>
      <c r="AL11" s="599" t="s">
        <v>219</v>
      </c>
      <c r="AM11" s="600"/>
      <c r="AN11" s="600"/>
      <c r="AO11" s="601"/>
      <c r="AP11" s="591" t="s">
        <v>228</v>
      </c>
      <c r="AQ11" s="592"/>
      <c r="AR11" s="592"/>
      <c r="AS11" s="592"/>
      <c r="AT11" s="592"/>
      <c r="AU11" s="592"/>
      <c r="AV11" s="592"/>
      <c r="AW11" s="592"/>
      <c r="AX11" s="592"/>
      <c r="AY11" s="592"/>
      <c r="AZ11" s="592"/>
      <c r="BA11" s="592"/>
      <c r="BB11" s="592"/>
      <c r="BC11" s="592"/>
      <c r="BD11" s="592"/>
      <c r="BE11" s="592"/>
      <c r="BF11" s="593"/>
      <c r="BG11" s="594">
        <v>4824</v>
      </c>
      <c r="BH11" s="595"/>
      <c r="BI11" s="595"/>
      <c r="BJ11" s="595"/>
      <c r="BK11" s="595"/>
      <c r="BL11" s="595"/>
      <c r="BM11" s="595"/>
      <c r="BN11" s="596"/>
      <c r="BO11" s="597">
        <v>2.4</v>
      </c>
      <c r="BP11" s="597"/>
      <c r="BQ11" s="597"/>
      <c r="BR11" s="597"/>
      <c r="BS11" s="603" t="s">
        <v>219</v>
      </c>
      <c r="BT11" s="595"/>
      <c r="BU11" s="595"/>
      <c r="BV11" s="595"/>
      <c r="BW11" s="595"/>
      <c r="BX11" s="595"/>
      <c r="BY11" s="595"/>
      <c r="BZ11" s="595"/>
      <c r="CA11" s="595"/>
      <c r="CB11" s="604"/>
      <c r="CD11" s="608" t="s">
        <v>229</v>
      </c>
      <c r="CE11" s="609"/>
      <c r="CF11" s="609"/>
      <c r="CG11" s="609"/>
      <c r="CH11" s="609"/>
      <c r="CI11" s="609"/>
      <c r="CJ11" s="609"/>
      <c r="CK11" s="609"/>
      <c r="CL11" s="609"/>
      <c r="CM11" s="609"/>
      <c r="CN11" s="609"/>
      <c r="CO11" s="609"/>
      <c r="CP11" s="609"/>
      <c r="CQ11" s="610"/>
      <c r="CR11" s="594">
        <v>834799</v>
      </c>
      <c r="CS11" s="595"/>
      <c r="CT11" s="595"/>
      <c r="CU11" s="595"/>
      <c r="CV11" s="595"/>
      <c r="CW11" s="595"/>
      <c r="CX11" s="595"/>
      <c r="CY11" s="596"/>
      <c r="CZ11" s="597">
        <v>13.5</v>
      </c>
      <c r="DA11" s="597"/>
      <c r="DB11" s="597"/>
      <c r="DC11" s="597"/>
      <c r="DD11" s="603">
        <v>633935</v>
      </c>
      <c r="DE11" s="595"/>
      <c r="DF11" s="595"/>
      <c r="DG11" s="595"/>
      <c r="DH11" s="595"/>
      <c r="DI11" s="595"/>
      <c r="DJ11" s="595"/>
      <c r="DK11" s="595"/>
      <c r="DL11" s="595"/>
      <c r="DM11" s="595"/>
      <c r="DN11" s="595"/>
      <c r="DO11" s="595"/>
      <c r="DP11" s="596"/>
      <c r="DQ11" s="603">
        <v>173256</v>
      </c>
      <c r="DR11" s="595"/>
      <c r="DS11" s="595"/>
      <c r="DT11" s="595"/>
      <c r="DU11" s="595"/>
      <c r="DV11" s="595"/>
      <c r="DW11" s="595"/>
      <c r="DX11" s="595"/>
      <c r="DY11" s="595"/>
      <c r="DZ11" s="595"/>
      <c r="EA11" s="595"/>
      <c r="EB11" s="595"/>
      <c r="EC11" s="604"/>
    </row>
    <row r="12" spans="2:143" ht="11.25" customHeight="1">
      <c r="B12" s="591" t="s">
        <v>230</v>
      </c>
      <c r="C12" s="592"/>
      <c r="D12" s="592"/>
      <c r="E12" s="592"/>
      <c r="F12" s="592"/>
      <c r="G12" s="592"/>
      <c r="H12" s="592"/>
      <c r="I12" s="592"/>
      <c r="J12" s="592"/>
      <c r="K12" s="592"/>
      <c r="L12" s="592"/>
      <c r="M12" s="592"/>
      <c r="N12" s="592"/>
      <c r="O12" s="592"/>
      <c r="P12" s="592"/>
      <c r="Q12" s="593"/>
      <c r="R12" s="594" t="s">
        <v>219</v>
      </c>
      <c r="S12" s="595"/>
      <c r="T12" s="595"/>
      <c r="U12" s="595"/>
      <c r="V12" s="595"/>
      <c r="W12" s="595"/>
      <c r="X12" s="595"/>
      <c r="Y12" s="596"/>
      <c r="Z12" s="597" t="s">
        <v>219</v>
      </c>
      <c r="AA12" s="597"/>
      <c r="AB12" s="597"/>
      <c r="AC12" s="597"/>
      <c r="AD12" s="598" t="s">
        <v>219</v>
      </c>
      <c r="AE12" s="598"/>
      <c r="AF12" s="598"/>
      <c r="AG12" s="598"/>
      <c r="AH12" s="598"/>
      <c r="AI12" s="598"/>
      <c r="AJ12" s="598"/>
      <c r="AK12" s="598"/>
      <c r="AL12" s="599" t="s">
        <v>219</v>
      </c>
      <c r="AM12" s="600"/>
      <c r="AN12" s="600"/>
      <c r="AO12" s="601"/>
      <c r="AP12" s="591" t="s">
        <v>231</v>
      </c>
      <c r="AQ12" s="592"/>
      <c r="AR12" s="592"/>
      <c r="AS12" s="592"/>
      <c r="AT12" s="592"/>
      <c r="AU12" s="592"/>
      <c r="AV12" s="592"/>
      <c r="AW12" s="592"/>
      <c r="AX12" s="592"/>
      <c r="AY12" s="592"/>
      <c r="AZ12" s="592"/>
      <c r="BA12" s="592"/>
      <c r="BB12" s="592"/>
      <c r="BC12" s="592"/>
      <c r="BD12" s="592"/>
      <c r="BE12" s="592"/>
      <c r="BF12" s="593"/>
      <c r="BG12" s="594">
        <v>74238</v>
      </c>
      <c r="BH12" s="595"/>
      <c r="BI12" s="595"/>
      <c r="BJ12" s="595"/>
      <c r="BK12" s="595"/>
      <c r="BL12" s="595"/>
      <c r="BM12" s="595"/>
      <c r="BN12" s="596"/>
      <c r="BO12" s="597">
        <v>37.5</v>
      </c>
      <c r="BP12" s="597"/>
      <c r="BQ12" s="597"/>
      <c r="BR12" s="597"/>
      <c r="BS12" s="603" t="s">
        <v>219</v>
      </c>
      <c r="BT12" s="595"/>
      <c r="BU12" s="595"/>
      <c r="BV12" s="595"/>
      <c r="BW12" s="595"/>
      <c r="BX12" s="595"/>
      <c r="BY12" s="595"/>
      <c r="BZ12" s="595"/>
      <c r="CA12" s="595"/>
      <c r="CB12" s="604"/>
      <c r="CD12" s="608" t="s">
        <v>232</v>
      </c>
      <c r="CE12" s="609"/>
      <c r="CF12" s="609"/>
      <c r="CG12" s="609"/>
      <c r="CH12" s="609"/>
      <c r="CI12" s="609"/>
      <c r="CJ12" s="609"/>
      <c r="CK12" s="609"/>
      <c r="CL12" s="609"/>
      <c r="CM12" s="609"/>
      <c r="CN12" s="609"/>
      <c r="CO12" s="609"/>
      <c r="CP12" s="609"/>
      <c r="CQ12" s="610"/>
      <c r="CR12" s="594">
        <v>107233</v>
      </c>
      <c r="CS12" s="595"/>
      <c r="CT12" s="595"/>
      <c r="CU12" s="595"/>
      <c r="CV12" s="595"/>
      <c r="CW12" s="595"/>
      <c r="CX12" s="595"/>
      <c r="CY12" s="596"/>
      <c r="CZ12" s="597">
        <v>1.7</v>
      </c>
      <c r="DA12" s="597"/>
      <c r="DB12" s="597"/>
      <c r="DC12" s="597"/>
      <c r="DD12" s="603">
        <v>14689</v>
      </c>
      <c r="DE12" s="595"/>
      <c r="DF12" s="595"/>
      <c r="DG12" s="595"/>
      <c r="DH12" s="595"/>
      <c r="DI12" s="595"/>
      <c r="DJ12" s="595"/>
      <c r="DK12" s="595"/>
      <c r="DL12" s="595"/>
      <c r="DM12" s="595"/>
      <c r="DN12" s="595"/>
      <c r="DO12" s="595"/>
      <c r="DP12" s="596"/>
      <c r="DQ12" s="603">
        <v>41694</v>
      </c>
      <c r="DR12" s="595"/>
      <c r="DS12" s="595"/>
      <c r="DT12" s="595"/>
      <c r="DU12" s="595"/>
      <c r="DV12" s="595"/>
      <c r="DW12" s="595"/>
      <c r="DX12" s="595"/>
      <c r="DY12" s="595"/>
      <c r="DZ12" s="595"/>
      <c r="EA12" s="595"/>
      <c r="EB12" s="595"/>
      <c r="EC12" s="604"/>
    </row>
    <row r="13" spans="2:143" ht="11.25" customHeight="1">
      <c r="B13" s="591" t="s">
        <v>233</v>
      </c>
      <c r="C13" s="592"/>
      <c r="D13" s="592"/>
      <c r="E13" s="592"/>
      <c r="F13" s="592"/>
      <c r="G13" s="592"/>
      <c r="H13" s="592"/>
      <c r="I13" s="592"/>
      <c r="J13" s="592"/>
      <c r="K13" s="592"/>
      <c r="L13" s="592"/>
      <c r="M13" s="592"/>
      <c r="N13" s="592"/>
      <c r="O13" s="592"/>
      <c r="P13" s="592"/>
      <c r="Q13" s="593"/>
      <c r="R13" s="594">
        <v>1562</v>
      </c>
      <c r="S13" s="595"/>
      <c r="T13" s="595"/>
      <c r="U13" s="595"/>
      <c r="V13" s="595"/>
      <c r="W13" s="595"/>
      <c r="X13" s="595"/>
      <c r="Y13" s="596"/>
      <c r="Z13" s="597">
        <v>0</v>
      </c>
      <c r="AA13" s="597"/>
      <c r="AB13" s="597"/>
      <c r="AC13" s="597"/>
      <c r="AD13" s="598">
        <v>1562</v>
      </c>
      <c r="AE13" s="598"/>
      <c r="AF13" s="598"/>
      <c r="AG13" s="598"/>
      <c r="AH13" s="598"/>
      <c r="AI13" s="598"/>
      <c r="AJ13" s="598"/>
      <c r="AK13" s="598"/>
      <c r="AL13" s="599">
        <v>0.1</v>
      </c>
      <c r="AM13" s="600"/>
      <c r="AN13" s="600"/>
      <c r="AO13" s="601"/>
      <c r="AP13" s="591" t="s">
        <v>234</v>
      </c>
      <c r="AQ13" s="592"/>
      <c r="AR13" s="592"/>
      <c r="AS13" s="592"/>
      <c r="AT13" s="592"/>
      <c r="AU13" s="592"/>
      <c r="AV13" s="592"/>
      <c r="AW13" s="592"/>
      <c r="AX13" s="592"/>
      <c r="AY13" s="592"/>
      <c r="AZ13" s="592"/>
      <c r="BA13" s="592"/>
      <c r="BB13" s="592"/>
      <c r="BC13" s="592"/>
      <c r="BD13" s="592"/>
      <c r="BE13" s="592"/>
      <c r="BF13" s="593"/>
      <c r="BG13" s="594">
        <v>73759</v>
      </c>
      <c r="BH13" s="595"/>
      <c r="BI13" s="595"/>
      <c r="BJ13" s="595"/>
      <c r="BK13" s="595"/>
      <c r="BL13" s="595"/>
      <c r="BM13" s="595"/>
      <c r="BN13" s="596"/>
      <c r="BO13" s="597">
        <v>37.200000000000003</v>
      </c>
      <c r="BP13" s="597"/>
      <c r="BQ13" s="597"/>
      <c r="BR13" s="597"/>
      <c r="BS13" s="603" t="s">
        <v>219</v>
      </c>
      <c r="BT13" s="595"/>
      <c r="BU13" s="595"/>
      <c r="BV13" s="595"/>
      <c r="BW13" s="595"/>
      <c r="BX13" s="595"/>
      <c r="BY13" s="595"/>
      <c r="BZ13" s="595"/>
      <c r="CA13" s="595"/>
      <c r="CB13" s="604"/>
      <c r="CD13" s="608" t="s">
        <v>235</v>
      </c>
      <c r="CE13" s="609"/>
      <c r="CF13" s="609"/>
      <c r="CG13" s="609"/>
      <c r="CH13" s="609"/>
      <c r="CI13" s="609"/>
      <c r="CJ13" s="609"/>
      <c r="CK13" s="609"/>
      <c r="CL13" s="609"/>
      <c r="CM13" s="609"/>
      <c r="CN13" s="609"/>
      <c r="CO13" s="609"/>
      <c r="CP13" s="609"/>
      <c r="CQ13" s="610"/>
      <c r="CR13" s="594">
        <v>615236</v>
      </c>
      <c r="CS13" s="595"/>
      <c r="CT13" s="595"/>
      <c r="CU13" s="595"/>
      <c r="CV13" s="595"/>
      <c r="CW13" s="595"/>
      <c r="CX13" s="595"/>
      <c r="CY13" s="596"/>
      <c r="CZ13" s="597">
        <v>9.9</v>
      </c>
      <c r="DA13" s="597"/>
      <c r="DB13" s="597"/>
      <c r="DC13" s="597"/>
      <c r="DD13" s="603">
        <v>448656</v>
      </c>
      <c r="DE13" s="595"/>
      <c r="DF13" s="595"/>
      <c r="DG13" s="595"/>
      <c r="DH13" s="595"/>
      <c r="DI13" s="595"/>
      <c r="DJ13" s="595"/>
      <c r="DK13" s="595"/>
      <c r="DL13" s="595"/>
      <c r="DM13" s="595"/>
      <c r="DN13" s="595"/>
      <c r="DO13" s="595"/>
      <c r="DP13" s="596"/>
      <c r="DQ13" s="603">
        <v>169363</v>
      </c>
      <c r="DR13" s="595"/>
      <c r="DS13" s="595"/>
      <c r="DT13" s="595"/>
      <c r="DU13" s="595"/>
      <c r="DV13" s="595"/>
      <c r="DW13" s="595"/>
      <c r="DX13" s="595"/>
      <c r="DY13" s="595"/>
      <c r="DZ13" s="595"/>
      <c r="EA13" s="595"/>
      <c r="EB13" s="595"/>
      <c r="EC13" s="604"/>
    </row>
    <row r="14" spans="2:143" ht="11.25" customHeight="1">
      <c r="B14" s="591" t="s">
        <v>236</v>
      </c>
      <c r="C14" s="592"/>
      <c r="D14" s="592"/>
      <c r="E14" s="592"/>
      <c r="F14" s="592"/>
      <c r="G14" s="592"/>
      <c r="H14" s="592"/>
      <c r="I14" s="592"/>
      <c r="J14" s="592"/>
      <c r="K14" s="592"/>
      <c r="L14" s="592"/>
      <c r="M14" s="592"/>
      <c r="N14" s="592"/>
      <c r="O14" s="592"/>
      <c r="P14" s="592"/>
      <c r="Q14" s="593"/>
      <c r="R14" s="594" t="s">
        <v>219</v>
      </c>
      <c r="S14" s="595"/>
      <c r="T14" s="595"/>
      <c r="U14" s="595"/>
      <c r="V14" s="595"/>
      <c r="W14" s="595"/>
      <c r="X14" s="595"/>
      <c r="Y14" s="596"/>
      <c r="Z14" s="597" t="s">
        <v>219</v>
      </c>
      <c r="AA14" s="597"/>
      <c r="AB14" s="597"/>
      <c r="AC14" s="597"/>
      <c r="AD14" s="598" t="s">
        <v>219</v>
      </c>
      <c r="AE14" s="598"/>
      <c r="AF14" s="598"/>
      <c r="AG14" s="598"/>
      <c r="AH14" s="598"/>
      <c r="AI14" s="598"/>
      <c r="AJ14" s="598"/>
      <c r="AK14" s="598"/>
      <c r="AL14" s="599" t="s">
        <v>219</v>
      </c>
      <c r="AM14" s="600"/>
      <c r="AN14" s="600"/>
      <c r="AO14" s="601"/>
      <c r="AP14" s="591" t="s">
        <v>237</v>
      </c>
      <c r="AQ14" s="592"/>
      <c r="AR14" s="592"/>
      <c r="AS14" s="592"/>
      <c r="AT14" s="592"/>
      <c r="AU14" s="592"/>
      <c r="AV14" s="592"/>
      <c r="AW14" s="592"/>
      <c r="AX14" s="592"/>
      <c r="AY14" s="592"/>
      <c r="AZ14" s="592"/>
      <c r="BA14" s="592"/>
      <c r="BB14" s="592"/>
      <c r="BC14" s="592"/>
      <c r="BD14" s="592"/>
      <c r="BE14" s="592"/>
      <c r="BF14" s="593"/>
      <c r="BG14" s="594">
        <v>7204</v>
      </c>
      <c r="BH14" s="595"/>
      <c r="BI14" s="595"/>
      <c r="BJ14" s="595"/>
      <c r="BK14" s="595"/>
      <c r="BL14" s="595"/>
      <c r="BM14" s="595"/>
      <c r="BN14" s="596"/>
      <c r="BO14" s="597">
        <v>3.6</v>
      </c>
      <c r="BP14" s="597"/>
      <c r="BQ14" s="597"/>
      <c r="BR14" s="597"/>
      <c r="BS14" s="603" t="s">
        <v>219</v>
      </c>
      <c r="BT14" s="595"/>
      <c r="BU14" s="595"/>
      <c r="BV14" s="595"/>
      <c r="BW14" s="595"/>
      <c r="BX14" s="595"/>
      <c r="BY14" s="595"/>
      <c r="BZ14" s="595"/>
      <c r="CA14" s="595"/>
      <c r="CB14" s="604"/>
      <c r="CD14" s="608" t="s">
        <v>238</v>
      </c>
      <c r="CE14" s="609"/>
      <c r="CF14" s="609"/>
      <c r="CG14" s="609"/>
      <c r="CH14" s="609"/>
      <c r="CI14" s="609"/>
      <c r="CJ14" s="609"/>
      <c r="CK14" s="609"/>
      <c r="CL14" s="609"/>
      <c r="CM14" s="609"/>
      <c r="CN14" s="609"/>
      <c r="CO14" s="609"/>
      <c r="CP14" s="609"/>
      <c r="CQ14" s="610"/>
      <c r="CR14" s="594">
        <v>187323</v>
      </c>
      <c r="CS14" s="595"/>
      <c r="CT14" s="595"/>
      <c r="CU14" s="595"/>
      <c r="CV14" s="595"/>
      <c r="CW14" s="595"/>
      <c r="CX14" s="595"/>
      <c r="CY14" s="596"/>
      <c r="CZ14" s="597">
        <v>3</v>
      </c>
      <c r="DA14" s="597"/>
      <c r="DB14" s="597"/>
      <c r="DC14" s="597"/>
      <c r="DD14" s="603">
        <v>4590</v>
      </c>
      <c r="DE14" s="595"/>
      <c r="DF14" s="595"/>
      <c r="DG14" s="595"/>
      <c r="DH14" s="595"/>
      <c r="DI14" s="595"/>
      <c r="DJ14" s="595"/>
      <c r="DK14" s="595"/>
      <c r="DL14" s="595"/>
      <c r="DM14" s="595"/>
      <c r="DN14" s="595"/>
      <c r="DO14" s="595"/>
      <c r="DP14" s="596"/>
      <c r="DQ14" s="603">
        <v>99218</v>
      </c>
      <c r="DR14" s="595"/>
      <c r="DS14" s="595"/>
      <c r="DT14" s="595"/>
      <c r="DU14" s="595"/>
      <c r="DV14" s="595"/>
      <c r="DW14" s="595"/>
      <c r="DX14" s="595"/>
      <c r="DY14" s="595"/>
      <c r="DZ14" s="595"/>
      <c r="EA14" s="595"/>
      <c r="EB14" s="595"/>
      <c r="EC14" s="604"/>
    </row>
    <row r="15" spans="2:143" ht="11.25" customHeight="1">
      <c r="B15" s="591" t="s">
        <v>239</v>
      </c>
      <c r="C15" s="592"/>
      <c r="D15" s="592"/>
      <c r="E15" s="592"/>
      <c r="F15" s="592"/>
      <c r="G15" s="592"/>
      <c r="H15" s="592"/>
      <c r="I15" s="592"/>
      <c r="J15" s="592"/>
      <c r="K15" s="592"/>
      <c r="L15" s="592"/>
      <c r="M15" s="592"/>
      <c r="N15" s="592"/>
      <c r="O15" s="592"/>
      <c r="P15" s="592"/>
      <c r="Q15" s="593"/>
      <c r="R15" s="594">
        <v>241</v>
      </c>
      <c r="S15" s="595"/>
      <c r="T15" s="595"/>
      <c r="U15" s="595"/>
      <c r="V15" s="595"/>
      <c r="W15" s="595"/>
      <c r="X15" s="595"/>
      <c r="Y15" s="596"/>
      <c r="Z15" s="597">
        <v>0</v>
      </c>
      <c r="AA15" s="597"/>
      <c r="AB15" s="597"/>
      <c r="AC15" s="597"/>
      <c r="AD15" s="598">
        <v>241</v>
      </c>
      <c r="AE15" s="598"/>
      <c r="AF15" s="598"/>
      <c r="AG15" s="598"/>
      <c r="AH15" s="598"/>
      <c r="AI15" s="598"/>
      <c r="AJ15" s="598"/>
      <c r="AK15" s="598"/>
      <c r="AL15" s="599">
        <v>0</v>
      </c>
      <c r="AM15" s="600"/>
      <c r="AN15" s="600"/>
      <c r="AO15" s="601"/>
      <c r="AP15" s="591" t="s">
        <v>240</v>
      </c>
      <c r="AQ15" s="592"/>
      <c r="AR15" s="592"/>
      <c r="AS15" s="592"/>
      <c r="AT15" s="592"/>
      <c r="AU15" s="592"/>
      <c r="AV15" s="592"/>
      <c r="AW15" s="592"/>
      <c r="AX15" s="592"/>
      <c r="AY15" s="592"/>
      <c r="AZ15" s="592"/>
      <c r="BA15" s="592"/>
      <c r="BB15" s="592"/>
      <c r="BC15" s="592"/>
      <c r="BD15" s="592"/>
      <c r="BE15" s="592"/>
      <c r="BF15" s="593"/>
      <c r="BG15" s="594">
        <v>17996</v>
      </c>
      <c r="BH15" s="595"/>
      <c r="BI15" s="595"/>
      <c r="BJ15" s="595"/>
      <c r="BK15" s="595"/>
      <c r="BL15" s="595"/>
      <c r="BM15" s="595"/>
      <c r="BN15" s="596"/>
      <c r="BO15" s="597">
        <v>9.1</v>
      </c>
      <c r="BP15" s="597"/>
      <c r="BQ15" s="597"/>
      <c r="BR15" s="597"/>
      <c r="BS15" s="603" t="s">
        <v>219</v>
      </c>
      <c r="BT15" s="595"/>
      <c r="BU15" s="595"/>
      <c r="BV15" s="595"/>
      <c r="BW15" s="595"/>
      <c r="BX15" s="595"/>
      <c r="BY15" s="595"/>
      <c r="BZ15" s="595"/>
      <c r="CA15" s="595"/>
      <c r="CB15" s="604"/>
      <c r="CD15" s="608" t="s">
        <v>241</v>
      </c>
      <c r="CE15" s="609"/>
      <c r="CF15" s="609"/>
      <c r="CG15" s="609"/>
      <c r="CH15" s="609"/>
      <c r="CI15" s="609"/>
      <c r="CJ15" s="609"/>
      <c r="CK15" s="609"/>
      <c r="CL15" s="609"/>
      <c r="CM15" s="609"/>
      <c r="CN15" s="609"/>
      <c r="CO15" s="609"/>
      <c r="CP15" s="609"/>
      <c r="CQ15" s="610"/>
      <c r="CR15" s="594">
        <v>1341666</v>
      </c>
      <c r="CS15" s="595"/>
      <c r="CT15" s="595"/>
      <c r="CU15" s="595"/>
      <c r="CV15" s="595"/>
      <c r="CW15" s="595"/>
      <c r="CX15" s="595"/>
      <c r="CY15" s="596"/>
      <c r="CZ15" s="597">
        <v>21.6</v>
      </c>
      <c r="DA15" s="597"/>
      <c r="DB15" s="597"/>
      <c r="DC15" s="597"/>
      <c r="DD15" s="603">
        <v>1044903</v>
      </c>
      <c r="DE15" s="595"/>
      <c r="DF15" s="595"/>
      <c r="DG15" s="595"/>
      <c r="DH15" s="595"/>
      <c r="DI15" s="595"/>
      <c r="DJ15" s="595"/>
      <c r="DK15" s="595"/>
      <c r="DL15" s="595"/>
      <c r="DM15" s="595"/>
      <c r="DN15" s="595"/>
      <c r="DO15" s="595"/>
      <c r="DP15" s="596"/>
      <c r="DQ15" s="603">
        <v>182644</v>
      </c>
      <c r="DR15" s="595"/>
      <c r="DS15" s="595"/>
      <c r="DT15" s="595"/>
      <c r="DU15" s="595"/>
      <c r="DV15" s="595"/>
      <c r="DW15" s="595"/>
      <c r="DX15" s="595"/>
      <c r="DY15" s="595"/>
      <c r="DZ15" s="595"/>
      <c r="EA15" s="595"/>
      <c r="EB15" s="595"/>
      <c r="EC15" s="604"/>
    </row>
    <row r="16" spans="2:143" ht="11.25" customHeight="1">
      <c r="B16" s="591" t="s">
        <v>242</v>
      </c>
      <c r="C16" s="592"/>
      <c r="D16" s="592"/>
      <c r="E16" s="592"/>
      <c r="F16" s="592"/>
      <c r="G16" s="592"/>
      <c r="H16" s="592"/>
      <c r="I16" s="592"/>
      <c r="J16" s="592"/>
      <c r="K16" s="592"/>
      <c r="L16" s="592"/>
      <c r="M16" s="592"/>
      <c r="N16" s="592"/>
      <c r="O16" s="592"/>
      <c r="P16" s="592"/>
      <c r="Q16" s="593"/>
      <c r="R16" s="594">
        <v>2226987</v>
      </c>
      <c r="S16" s="595"/>
      <c r="T16" s="595"/>
      <c r="U16" s="595"/>
      <c r="V16" s="595"/>
      <c r="W16" s="595"/>
      <c r="X16" s="595"/>
      <c r="Y16" s="596"/>
      <c r="Z16" s="597">
        <v>35.700000000000003</v>
      </c>
      <c r="AA16" s="597"/>
      <c r="AB16" s="597"/>
      <c r="AC16" s="597"/>
      <c r="AD16" s="598">
        <v>1860444</v>
      </c>
      <c r="AE16" s="598"/>
      <c r="AF16" s="598"/>
      <c r="AG16" s="598"/>
      <c r="AH16" s="598"/>
      <c r="AI16" s="598"/>
      <c r="AJ16" s="598"/>
      <c r="AK16" s="598"/>
      <c r="AL16" s="599">
        <v>88</v>
      </c>
      <c r="AM16" s="600"/>
      <c r="AN16" s="600"/>
      <c r="AO16" s="601"/>
      <c r="AP16" s="591" t="s">
        <v>243</v>
      </c>
      <c r="AQ16" s="592"/>
      <c r="AR16" s="592"/>
      <c r="AS16" s="592"/>
      <c r="AT16" s="592"/>
      <c r="AU16" s="592"/>
      <c r="AV16" s="592"/>
      <c r="AW16" s="592"/>
      <c r="AX16" s="592"/>
      <c r="AY16" s="592"/>
      <c r="AZ16" s="592"/>
      <c r="BA16" s="592"/>
      <c r="BB16" s="592"/>
      <c r="BC16" s="592"/>
      <c r="BD16" s="592"/>
      <c r="BE16" s="592"/>
      <c r="BF16" s="593"/>
      <c r="BG16" s="594" t="s">
        <v>219</v>
      </c>
      <c r="BH16" s="595"/>
      <c r="BI16" s="595"/>
      <c r="BJ16" s="595"/>
      <c r="BK16" s="595"/>
      <c r="BL16" s="595"/>
      <c r="BM16" s="595"/>
      <c r="BN16" s="596"/>
      <c r="BO16" s="597" t="s">
        <v>219</v>
      </c>
      <c r="BP16" s="597"/>
      <c r="BQ16" s="597"/>
      <c r="BR16" s="597"/>
      <c r="BS16" s="603" t="s">
        <v>219</v>
      </c>
      <c r="BT16" s="595"/>
      <c r="BU16" s="595"/>
      <c r="BV16" s="595"/>
      <c r="BW16" s="595"/>
      <c r="BX16" s="595"/>
      <c r="BY16" s="595"/>
      <c r="BZ16" s="595"/>
      <c r="CA16" s="595"/>
      <c r="CB16" s="604"/>
      <c r="CD16" s="608" t="s">
        <v>244</v>
      </c>
      <c r="CE16" s="609"/>
      <c r="CF16" s="609"/>
      <c r="CG16" s="609"/>
      <c r="CH16" s="609"/>
      <c r="CI16" s="609"/>
      <c r="CJ16" s="609"/>
      <c r="CK16" s="609"/>
      <c r="CL16" s="609"/>
      <c r="CM16" s="609"/>
      <c r="CN16" s="609"/>
      <c r="CO16" s="609"/>
      <c r="CP16" s="609"/>
      <c r="CQ16" s="610"/>
      <c r="CR16" s="594" t="s">
        <v>219</v>
      </c>
      <c r="CS16" s="595"/>
      <c r="CT16" s="595"/>
      <c r="CU16" s="595"/>
      <c r="CV16" s="595"/>
      <c r="CW16" s="595"/>
      <c r="CX16" s="595"/>
      <c r="CY16" s="596"/>
      <c r="CZ16" s="597" t="s">
        <v>219</v>
      </c>
      <c r="DA16" s="597"/>
      <c r="DB16" s="597"/>
      <c r="DC16" s="597"/>
      <c r="DD16" s="603" t="s">
        <v>219</v>
      </c>
      <c r="DE16" s="595"/>
      <c r="DF16" s="595"/>
      <c r="DG16" s="595"/>
      <c r="DH16" s="595"/>
      <c r="DI16" s="595"/>
      <c r="DJ16" s="595"/>
      <c r="DK16" s="595"/>
      <c r="DL16" s="595"/>
      <c r="DM16" s="595"/>
      <c r="DN16" s="595"/>
      <c r="DO16" s="595"/>
      <c r="DP16" s="596"/>
      <c r="DQ16" s="603" t="s">
        <v>219</v>
      </c>
      <c r="DR16" s="595"/>
      <c r="DS16" s="595"/>
      <c r="DT16" s="595"/>
      <c r="DU16" s="595"/>
      <c r="DV16" s="595"/>
      <c r="DW16" s="595"/>
      <c r="DX16" s="595"/>
      <c r="DY16" s="595"/>
      <c r="DZ16" s="595"/>
      <c r="EA16" s="595"/>
      <c r="EB16" s="595"/>
      <c r="EC16" s="604"/>
    </row>
    <row r="17" spans="2:133" ht="11.25" customHeight="1">
      <c r="B17" s="591" t="s">
        <v>245</v>
      </c>
      <c r="C17" s="592"/>
      <c r="D17" s="592"/>
      <c r="E17" s="592"/>
      <c r="F17" s="592"/>
      <c r="G17" s="592"/>
      <c r="H17" s="592"/>
      <c r="I17" s="592"/>
      <c r="J17" s="592"/>
      <c r="K17" s="592"/>
      <c r="L17" s="592"/>
      <c r="M17" s="592"/>
      <c r="N17" s="592"/>
      <c r="O17" s="592"/>
      <c r="P17" s="592"/>
      <c r="Q17" s="593"/>
      <c r="R17" s="594">
        <v>1860444</v>
      </c>
      <c r="S17" s="595"/>
      <c r="T17" s="595"/>
      <c r="U17" s="595"/>
      <c r="V17" s="595"/>
      <c r="W17" s="595"/>
      <c r="X17" s="595"/>
      <c r="Y17" s="596"/>
      <c r="Z17" s="597">
        <v>29.8</v>
      </c>
      <c r="AA17" s="597"/>
      <c r="AB17" s="597"/>
      <c r="AC17" s="597"/>
      <c r="AD17" s="598">
        <v>1860444</v>
      </c>
      <c r="AE17" s="598"/>
      <c r="AF17" s="598"/>
      <c r="AG17" s="598"/>
      <c r="AH17" s="598"/>
      <c r="AI17" s="598"/>
      <c r="AJ17" s="598"/>
      <c r="AK17" s="598"/>
      <c r="AL17" s="599">
        <v>88</v>
      </c>
      <c r="AM17" s="600"/>
      <c r="AN17" s="600"/>
      <c r="AO17" s="601"/>
      <c r="AP17" s="591" t="s">
        <v>246</v>
      </c>
      <c r="AQ17" s="592"/>
      <c r="AR17" s="592"/>
      <c r="AS17" s="592"/>
      <c r="AT17" s="592"/>
      <c r="AU17" s="592"/>
      <c r="AV17" s="592"/>
      <c r="AW17" s="592"/>
      <c r="AX17" s="592"/>
      <c r="AY17" s="592"/>
      <c r="AZ17" s="592"/>
      <c r="BA17" s="592"/>
      <c r="BB17" s="592"/>
      <c r="BC17" s="592"/>
      <c r="BD17" s="592"/>
      <c r="BE17" s="592"/>
      <c r="BF17" s="593"/>
      <c r="BG17" s="594" t="s">
        <v>219</v>
      </c>
      <c r="BH17" s="595"/>
      <c r="BI17" s="595"/>
      <c r="BJ17" s="595"/>
      <c r="BK17" s="595"/>
      <c r="BL17" s="595"/>
      <c r="BM17" s="595"/>
      <c r="BN17" s="596"/>
      <c r="BO17" s="597" t="s">
        <v>219</v>
      </c>
      <c r="BP17" s="597"/>
      <c r="BQ17" s="597"/>
      <c r="BR17" s="597"/>
      <c r="BS17" s="603" t="s">
        <v>219</v>
      </c>
      <c r="BT17" s="595"/>
      <c r="BU17" s="595"/>
      <c r="BV17" s="595"/>
      <c r="BW17" s="595"/>
      <c r="BX17" s="595"/>
      <c r="BY17" s="595"/>
      <c r="BZ17" s="595"/>
      <c r="CA17" s="595"/>
      <c r="CB17" s="604"/>
      <c r="CD17" s="608" t="s">
        <v>247</v>
      </c>
      <c r="CE17" s="609"/>
      <c r="CF17" s="609"/>
      <c r="CG17" s="609"/>
      <c r="CH17" s="609"/>
      <c r="CI17" s="609"/>
      <c r="CJ17" s="609"/>
      <c r="CK17" s="609"/>
      <c r="CL17" s="609"/>
      <c r="CM17" s="609"/>
      <c r="CN17" s="609"/>
      <c r="CO17" s="609"/>
      <c r="CP17" s="609"/>
      <c r="CQ17" s="610"/>
      <c r="CR17" s="594">
        <v>1125533</v>
      </c>
      <c r="CS17" s="595"/>
      <c r="CT17" s="595"/>
      <c r="CU17" s="595"/>
      <c r="CV17" s="595"/>
      <c r="CW17" s="595"/>
      <c r="CX17" s="595"/>
      <c r="CY17" s="596"/>
      <c r="CZ17" s="597">
        <v>18.2</v>
      </c>
      <c r="DA17" s="597"/>
      <c r="DB17" s="597"/>
      <c r="DC17" s="597"/>
      <c r="DD17" s="603" t="s">
        <v>219</v>
      </c>
      <c r="DE17" s="595"/>
      <c r="DF17" s="595"/>
      <c r="DG17" s="595"/>
      <c r="DH17" s="595"/>
      <c r="DI17" s="595"/>
      <c r="DJ17" s="595"/>
      <c r="DK17" s="595"/>
      <c r="DL17" s="595"/>
      <c r="DM17" s="595"/>
      <c r="DN17" s="595"/>
      <c r="DO17" s="595"/>
      <c r="DP17" s="596"/>
      <c r="DQ17" s="603">
        <v>1061435</v>
      </c>
      <c r="DR17" s="595"/>
      <c r="DS17" s="595"/>
      <c r="DT17" s="595"/>
      <c r="DU17" s="595"/>
      <c r="DV17" s="595"/>
      <c r="DW17" s="595"/>
      <c r="DX17" s="595"/>
      <c r="DY17" s="595"/>
      <c r="DZ17" s="595"/>
      <c r="EA17" s="595"/>
      <c r="EB17" s="595"/>
      <c r="EC17" s="604"/>
    </row>
    <row r="18" spans="2:133" ht="11.25" customHeight="1">
      <c r="B18" s="591" t="s">
        <v>248</v>
      </c>
      <c r="C18" s="592"/>
      <c r="D18" s="592"/>
      <c r="E18" s="592"/>
      <c r="F18" s="592"/>
      <c r="G18" s="592"/>
      <c r="H18" s="592"/>
      <c r="I18" s="592"/>
      <c r="J18" s="592"/>
      <c r="K18" s="592"/>
      <c r="L18" s="592"/>
      <c r="M18" s="592"/>
      <c r="N18" s="592"/>
      <c r="O18" s="592"/>
      <c r="P18" s="592"/>
      <c r="Q18" s="593"/>
      <c r="R18" s="594">
        <v>366543</v>
      </c>
      <c r="S18" s="595"/>
      <c r="T18" s="595"/>
      <c r="U18" s="595"/>
      <c r="V18" s="595"/>
      <c r="W18" s="595"/>
      <c r="X18" s="595"/>
      <c r="Y18" s="596"/>
      <c r="Z18" s="597">
        <v>5.9</v>
      </c>
      <c r="AA18" s="597"/>
      <c r="AB18" s="597"/>
      <c r="AC18" s="597"/>
      <c r="AD18" s="598" t="s">
        <v>219</v>
      </c>
      <c r="AE18" s="598"/>
      <c r="AF18" s="598"/>
      <c r="AG18" s="598"/>
      <c r="AH18" s="598"/>
      <c r="AI18" s="598"/>
      <c r="AJ18" s="598"/>
      <c r="AK18" s="598"/>
      <c r="AL18" s="599" t="s">
        <v>219</v>
      </c>
      <c r="AM18" s="600"/>
      <c r="AN18" s="600"/>
      <c r="AO18" s="601"/>
      <c r="AP18" s="591" t="s">
        <v>249</v>
      </c>
      <c r="AQ18" s="592"/>
      <c r="AR18" s="592"/>
      <c r="AS18" s="592"/>
      <c r="AT18" s="592"/>
      <c r="AU18" s="592"/>
      <c r="AV18" s="592"/>
      <c r="AW18" s="592"/>
      <c r="AX18" s="592"/>
      <c r="AY18" s="592"/>
      <c r="AZ18" s="592"/>
      <c r="BA18" s="592"/>
      <c r="BB18" s="592"/>
      <c r="BC18" s="592"/>
      <c r="BD18" s="592"/>
      <c r="BE18" s="592"/>
      <c r="BF18" s="593"/>
      <c r="BG18" s="594" t="s">
        <v>219</v>
      </c>
      <c r="BH18" s="595"/>
      <c r="BI18" s="595"/>
      <c r="BJ18" s="595"/>
      <c r="BK18" s="595"/>
      <c r="BL18" s="595"/>
      <c r="BM18" s="595"/>
      <c r="BN18" s="596"/>
      <c r="BO18" s="597" t="s">
        <v>219</v>
      </c>
      <c r="BP18" s="597"/>
      <c r="BQ18" s="597"/>
      <c r="BR18" s="597"/>
      <c r="BS18" s="603" t="s">
        <v>219</v>
      </c>
      <c r="BT18" s="595"/>
      <c r="BU18" s="595"/>
      <c r="BV18" s="595"/>
      <c r="BW18" s="595"/>
      <c r="BX18" s="595"/>
      <c r="BY18" s="595"/>
      <c r="BZ18" s="595"/>
      <c r="CA18" s="595"/>
      <c r="CB18" s="604"/>
      <c r="CD18" s="608" t="s">
        <v>250</v>
      </c>
      <c r="CE18" s="609"/>
      <c r="CF18" s="609"/>
      <c r="CG18" s="609"/>
      <c r="CH18" s="609"/>
      <c r="CI18" s="609"/>
      <c r="CJ18" s="609"/>
      <c r="CK18" s="609"/>
      <c r="CL18" s="609"/>
      <c r="CM18" s="609"/>
      <c r="CN18" s="609"/>
      <c r="CO18" s="609"/>
      <c r="CP18" s="609"/>
      <c r="CQ18" s="610"/>
      <c r="CR18" s="594" t="s">
        <v>219</v>
      </c>
      <c r="CS18" s="595"/>
      <c r="CT18" s="595"/>
      <c r="CU18" s="595"/>
      <c r="CV18" s="595"/>
      <c r="CW18" s="595"/>
      <c r="CX18" s="595"/>
      <c r="CY18" s="596"/>
      <c r="CZ18" s="597" t="s">
        <v>219</v>
      </c>
      <c r="DA18" s="597"/>
      <c r="DB18" s="597"/>
      <c r="DC18" s="597"/>
      <c r="DD18" s="603" t="s">
        <v>219</v>
      </c>
      <c r="DE18" s="595"/>
      <c r="DF18" s="595"/>
      <c r="DG18" s="595"/>
      <c r="DH18" s="595"/>
      <c r="DI18" s="595"/>
      <c r="DJ18" s="595"/>
      <c r="DK18" s="595"/>
      <c r="DL18" s="595"/>
      <c r="DM18" s="595"/>
      <c r="DN18" s="595"/>
      <c r="DO18" s="595"/>
      <c r="DP18" s="596"/>
      <c r="DQ18" s="603" t="s">
        <v>219</v>
      </c>
      <c r="DR18" s="595"/>
      <c r="DS18" s="595"/>
      <c r="DT18" s="595"/>
      <c r="DU18" s="595"/>
      <c r="DV18" s="595"/>
      <c r="DW18" s="595"/>
      <c r="DX18" s="595"/>
      <c r="DY18" s="595"/>
      <c r="DZ18" s="595"/>
      <c r="EA18" s="595"/>
      <c r="EB18" s="595"/>
      <c r="EC18" s="604"/>
    </row>
    <row r="19" spans="2:133" ht="11.25" customHeight="1">
      <c r="B19" s="591" t="s">
        <v>251</v>
      </c>
      <c r="C19" s="592"/>
      <c r="D19" s="592"/>
      <c r="E19" s="592"/>
      <c r="F19" s="592"/>
      <c r="G19" s="592"/>
      <c r="H19" s="592"/>
      <c r="I19" s="592"/>
      <c r="J19" s="592"/>
      <c r="K19" s="592"/>
      <c r="L19" s="592"/>
      <c r="M19" s="592"/>
      <c r="N19" s="592"/>
      <c r="O19" s="592"/>
      <c r="P19" s="592"/>
      <c r="Q19" s="593"/>
      <c r="R19" s="594" t="s">
        <v>219</v>
      </c>
      <c r="S19" s="595"/>
      <c r="T19" s="595"/>
      <c r="U19" s="595"/>
      <c r="V19" s="595"/>
      <c r="W19" s="595"/>
      <c r="X19" s="595"/>
      <c r="Y19" s="596"/>
      <c r="Z19" s="597" t="s">
        <v>219</v>
      </c>
      <c r="AA19" s="597"/>
      <c r="AB19" s="597"/>
      <c r="AC19" s="597"/>
      <c r="AD19" s="598" t="s">
        <v>219</v>
      </c>
      <c r="AE19" s="598"/>
      <c r="AF19" s="598"/>
      <c r="AG19" s="598"/>
      <c r="AH19" s="598"/>
      <c r="AI19" s="598"/>
      <c r="AJ19" s="598"/>
      <c r="AK19" s="598"/>
      <c r="AL19" s="599" t="s">
        <v>219</v>
      </c>
      <c r="AM19" s="600"/>
      <c r="AN19" s="600"/>
      <c r="AO19" s="601"/>
      <c r="AP19" s="591" t="s">
        <v>252</v>
      </c>
      <c r="AQ19" s="592"/>
      <c r="AR19" s="592"/>
      <c r="AS19" s="592"/>
      <c r="AT19" s="592"/>
      <c r="AU19" s="592"/>
      <c r="AV19" s="592"/>
      <c r="AW19" s="592"/>
      <c r="AX19" s="592"/>
      <c r="AY19" s="592"/>
      <c r="AZ19" s="592"/>
      <c r="BA19" s="592"/>
      <c r="BB19" s="592"/>
      <c r="BC19" s="592"/>
      <c r="BD19" s="592"/>
      <c r="BE19" s="592"/>
      <c r="BF19" s="593"/>
      <c r="BG19" s="594">
        <v>1591</v>
      </c>
      <c r="BH19" s="595"/>
      <c r="BI19" s="595"/>
      <c r="BJ19" s="595"/>
      <c r="BK19" s="595"/>
      <c r="BL19" s="595"/>
      <c r="BM19" s="595"/>
      <c r="BN19" s="596"/>
      <c r="BO19" s="597">
        <v>0.8</v>
      </c>
      <c r="BP19" s="597"/>
      <c r="BQ19" s="597"/>
      <c r="BR19" s="597"/>
      <c r="BS19" s="603" t="s">
        <v>219</v>
      </c>
      <c r="BT19" s="595"/>
      <c r="BU19" s="595"/>
      <c r="BV19" s="595"/>
      <c r="BW19" s="595"/>
      <c r="BX19" s="595"/>
      <c r="BY19" s="595"/>
      <c r="BZ19" s="595"/>
      <c r="CA19" s="595"/>
      <c r="CB19" s="604"/>
      <c r="CD19" s="608" t="s">
        <v>253</v>
      </c>
      <c r="CE19" s="609"/>
      <c r="CF19" s="609"/>
      <c r="CG19" s="609"/>
      <c r="CH19" s="609"/>
      <c r="CI19" s="609"/>
      <c r="CJ19" s="609"/>
      <c r="CK19" s="609"/>
      <c r="CL19" s="609"/>
      <c r="CM19" s="609"/>
      <c r="CN19" s="609"/>
      <c r="CO19" s="609"/>
      <c r="CP19" s="609"/>
      <c r="CQ19" s="610"/>
      <c r="CR19" s="594" t="s">
        <v>219</v>
      </c>
      <c r="CS19" s="595"/>
      <c r="CT19" s="595"/>
      <c r="CU19" s="595"/>
      <c r="CV19" s="595"/>
      <c r="CW19" s="595"/>
      <c r="CX19" s="595"/>
      <c r="CY19" s="596"/>
      <c r="CZ19" s="597" t="s">
        <v>219</v>
      </c>
      <c r="DA19" s="597"/>
      <c r="DB19" s="597"/>
      <c r="DC19" s="597"/>
      <c r="DD19" s="603" t="s">
        <v>219</v>
      </c>
      <c r="DE19" s="595"/>
      <c r="DF19" s="595"/>
      <c r="DG19" s="595"/>
      <c r="DH19" s="595"/>
      <c r="DI19" s="595"/>
      <c r="DJ19" s="595"/>
      <c r="DK19" s="595"/>
      <c r="DL19" s="595"/>
      <c r="DM19" s="595"/>
      <c r="DN19" s="595"/>
      <c r="DO19" s="595"/>
      <c r="DP19" s="596"/>
      <c r="DQ19" s="603" t="s">
        <v>219</v>
      </c>
      <c r="DR19" s="595"/>
      <c r="DS19" s="595"/>
      <c r="DT19" s="595"/>
      <c r="DU19" s="595"/>
      <c r="DV19" s="595"/>
      <c r="DW19" s="595"/>
      <c r="DX19" s="595"/>
      <c r="DY19" s="595"/>
      <c r="DZ19" s="595"/>
      <c r="EA19" s="595"/>
      <c r="EB19" s="595"/>
      <c r="EC19" s="604"/>
    </row>
    <row r="20" spans="2:133" ht="11.25" customHeight="1">
      <c r="B20" s="591" t="s">
        <v>254</v>
      </c>
      <c r="C20" s="592"/>
      <c r="D20" s="592"/>
      <c r="E20" s="592"/>
      <c r="F20" s="592"/>
      <c r="G20" s="592"/>
      <c r="H20" s="592"/>
      <c r="I20" s="592"/>
      <c r="J20" s="592"/>
      <c r="K20" s="592"/>
      <c r="L20" s="592"/>
      <c r="M20" s="592"/>
      <c r="N20" s="592"/>
      <c r="O20" s="592"/>
      <c r="P20" s="592"/>
      <c r="Q20" s="593"/>
      <c r="R20" s="594">
        <v>2473781</v>
      </c>
      <c r="S20" s="595"/>
      <c r="T20" s="595"/>
      <c r="U20" s="595"/>
      <c r="V20" s="595"/>
      <c r="W20" s="595"/>
      <c r="X20" s="595"/>
      <c r="Y20" s="596"/>
      <c r="Z20" s="597">
        <v>39.6</v>
      </c>
      <c r="AA20" s="597"/>
      <c r="AB20" s="597"/>
      <c r="AC20" s="597"/>
      <c r="AD20" s="598">
        <v>2107238</v>
      </c>
      <c r="AE20" s="598"/>
      <c r="AF20" s="598"/>
      <c r="AG20" s="598"/>
      <c r="AH20" s="598"/>
      <c r="AI20" s="598"/>
      <c r="AJ20" s="598"/>
      <c r="AK20" s="598"/>
      <c r="AL20" s="599">
        <v>99.6</v>
      </c>
      <c r="AM20" s="600"/>
      <c r="AN20" s="600"/>
      <c r="AO20" s="601"/>
      <c r="AP20" s="591" t="s">
        <v>255</v>
      </c>
      <c r="AQ20" s="592"/>
      <c r="AR20" s="592"/>
      <c r="AS20" s="592"/>
      <c r="AT20" s="592"/>
      <c r="AU20" s="592"/>
      <c r="AV20" s="592"/>
      <c r="AW20" s="592"/>
      <c r="AX20" s="592"/>
      <c r="AY20" s="592"/>
      <c r="AZ20" s="592"/>
      <c r="BA20" s="592"/>
      <c r="BB20" s="592"/>
      <c r="BC20" s="592"/>
      <c r="BD20" s="592"/>
      <c r="BE20" s="592"/>
      <c r="BF20" s="593"/>
      <c r="BG20" s="594">
        <v>1591</v>
      </c>
      <c r="BH20" s="595"/>
      <c r="BI20" s="595"/>
      <c r="BJ20" s="595"/>
      <c r="BK20" s="595"/>
      <c r="BL20" s="595"/>
      <c r="BM20" s="595"/>
      <c r="BN20" s="596"/>
      <c r="BO20" s="597">
        <v>0.8</v>
      </c>
      <c r="BP20" s="597"/>
      <c r="BQ20" s="597"/>
      <c r="BR20" s="597"/>
      <c r="BS20" s="603" t="s">
        <v>219</v>
      </c>
      <c r="BT20" s="595"/>
      <c r="BU20" s="595"/>
      <c r="BV20" s="595"/>
      <c r="BW20" s="595"/>
      <c r="BX20" s="595"/>
      <c r="BY20" s="595"/>
      <c r="BZ20" s="595"/>
      <c r="CA20" s="595"/>
      <c r="CB20" s="604"/>
      <c r="CD20" s="608" t="s">
        <v>256</v>
      </c>
      <c r="CE20" s="609"/>
      <c r="CF20" s="609"/>
      <c r="CG20" s="609"/>
      <c r="CH20" s="609"/>
      <c r="CI20" s="609"/>
      <c r="CJ20" s="609"/>
      <c r="CK20" s="609"/>
      <c r="CL20" s="609"/>
      <c r="CM20" s="609"/>
      <c r="CN20" s="609"/>
      <c r="CO20" s="609"/>
      <c r="CP20" s="609"/>
      <c r="CQ20" s="610"/>
      <c r="CR20" s="594">
        <v>6199758</v>
      </c>
      <c r="CS20" s="595"/>
      <c r="CT20" s="595"/>
      <c r="CU20" s="595"/>
      <c r="CV20" s="595"/>
      <c r="CW20" s="595"/>
      <c r="CX20" s="595"/>
      <c r="CY20" s="596"/>
      <c r="CZ20" s="597">
        <v>100</v>
      </c>
      <c r="DA20" s="597"/>
      <c r="DB20" s="597"/>
      <c r="DC20" s="597"/>
      <c r="DD20" s="603">
        <v>2573936</v>
      </c>
      <c r="DE20" s="595"/>
      <c r="DF20" s="595"/>
      <c r="DG20" s="595"/>
      <c r="DH20" s="595"/>
      <c r="DI20" s="595"/>
      <c r="DJ20" s="595"/>
      <c r="DK20" s="595"/>
      <c r="DL20" s="595"/>
      <c r="DM20" s="595"/>
      <c r="DN20" s="595"/>
      <c r="DO20" s="595"/>
      <c r="DP20" s="596"/>
      <c r="DQ20" s="603">
        <v>2886460</v>
      </c>
      <c r="DR20" s="595"/>
      <c r="DS20" s="595"/>
      <c r="DT20" s="595"/>
      <c r="DU20" s="595"/>
      <c r="DV20" s="595"/>
      <c r="DW20" s="595"/>
      <c r="DX20" s="595"/>
      <c r="DY20" s="595"/>
      <c r="DZ20" s="595"/>
      <c r="EA20" s="595"/>
      <c r="EB20" s="595"/>
      <c r="EC20" s="604"/>
    </row>
    <row r="21" spans="2:133" ht="11.25" customHeight="1">
      <c r="B21" s="591" t="s">
        <v>257</v>
      </c>
      <c r="C21" s="592"/>
      <c r="D21" s="592"/>
      <c r="E21" s="592"/>
      <c r="F21" s="592"/>
      <c r="G21" s="592"/>
      <c r="H21" s="592"/>
      <c r="I21" s="592"/>
      <c r="J21" s="592"/>
      <c r="K21" s="592"/>
      <c r="L21" s="592"/>
      <c r="M21" s="592"/>
      <c r="N21" s="592"/>
      <c r="O21" s="592"/>
      <c r="P21" s="592"/>
      <c r="Q21" s="593"/>
      <c r="R21" s="594" t="s">
        <v>219</v>
      </c>
      <c r="S21" s="595"/>
      <c r="T21" s="595"/>
      <c r="U21" s="595"/>
      <c r="V21" s="595"/>
      <c r="W21" s="595"/>
      <c r="X21" s="595"/>
      <c r="Y21" s="596"/>
      <c r="Z21" s="597" t="s">
        <v>219</v>
      </c>
      <c r="AA21" s="597"/>
      <c r="AB21" s="597"/>
      <c r="AC21" s="597"/>
      <c r="AD21" s="598" t="s">
        <v>219</v>
      </c>
      <c r="AE21" s="598"/>
      <c r="AF21" s="598"/>
      <c r="AG21" s="598"/>
      <c r="AH21" s="598"/>
      <c r="AI21" s="598"/>
      <c r="AJ21" s="598"/>
      <c r="AK21" s="598"/>
      <c r="AL21" s="599" t="s">
        <v>219</v>
      </c>
      <c r="AM21" s="600"/>
      <c r="AN21" s="600"/>
      <c r="AO21" s="601"/>
      <c r="AP21" s="611" t="s">
        <v>258</v>
      </c>
      <c r="AQ21" s="612"/>
      <c r="AR21" s="612"/>
      <c r="AS21" s="612"/>
      <c r="AT21" s="612"/>
      <c r="AU21" s="612"/>
      <c r="AV21" s="612"/>
      <c r="AW21" s="612"/>
      <c r="AX21" s="612"/>
      <c r="AY21" s="612"/>
      <c r="AZ21" s="612"/>
      <c r="BA21" s="612"/>
      <c r="BB21" s="612"/>
      <c r="BC21" s="612"/>
      <c r="BD21" s="612"/>
      <c r="BE21" s="612"/>
      <c r="BF21" s="613"/>
      <c r="BG21" s="594">
        <v>1591</v>
      </c>
      <c r="BH21" s="595"/>
      <c r="BI21" s="595"/>
      <c r="BJ21" s="595"/>
      <c r="BK21" s="595"/>
      <c r="BL21" s="595"/>
      <c r="BM21" s="595"/>
      <c r="BN21" s="596"/>
      <c r="BO21" s="597">
        <v>0.8</v>
      </c>
      <c r="BP21" s="597"/>
      <c r="BQ21" s="597"/>
      <c r="BR21" s="597"/>
      <c r="BS21" s="603" t="s">
        <v>219</v>
      </c>
      <c r="BT21" s="595"/>
      <c r="BU21" s="595"/>
      <c r="BV21" s="595"/>
      <c r="BW21" s="595"/>
      <c r="BX21" s="595"/>
      <c r="BY21" s="595"/>
      <c r="BZ21" s="595"/>
      <c r="CA21" s="595"/>
      <c r="CB21" s="604"/>
      <c r="CD21" s="614"/>
      <c r="CE21" s="615"/>
      <c r="CF21" s="615"/>
      <c r="CG21" s="615"/>
      <c r="CH21" s="615"/>
      <c r="CI21" s="615"/>
      <c r="CJ21" s="615"/>
      <c r="CK21" s="615"/>
      <c r="CL21" s="615"/>
      <c r="CM21" s="615"/>
      <c r="CN21" s="615"/>
      <c r="CO21" s="615"/>
      <c r="CP21" s="615"/>
      <c r="CQ21" s="616"/>
      <c r="CR21" s="594"/>
      <c r="CS21" s="595"/>
      <c r="CT21" s="595"/>
      <c r="CU21" s="595"/>
      <c r="CV21" s="595"/>
      <c r="CW21" s="595"/>
      <c r="CX21" s="595"/>
      <c r="CY21" s="596"/>
      <c r="CZ21" s="597"/>
      <c r="DA21" s="597"/>
      <c r="DB21" s="597"/>
      <c r="DC21" s="597"/>
      <c r="DD21" s="603"/>
      <c r="DE21" s="595"/>
      <c r="DF21" s="595"/>
      <c r="DG21" s="595"/>
      <c r="DH21" s="595"/>
      <c r="DI21" s="595"/>
      <c r="DJ21" s="595"/>
      <c r="DK21" s="595"/>
      <c r="DL21" s="595"/>
      <c r="DM21" s="595"/>
      <c r="DN21" s="595"/>
      <c r="DO21" s="595"/>
      <c r="DP21" s="596"/>
      <c r="DQ21" s="603"/>
      <c r="DR21" s="595"/>
      <c r="DS21" s="595"/>
      <c r="DT21" s="595"/>
      <c r="DU21" s="595"/>
      <c r="DV21" s="595"/>
      <c r="DW21" s="595"/>
      <c r="DX21" s="595"/>
      <c r="DY21" s="595"/>
      <c r="DZ21" s="595"/>
      <c r="EA21" s="595"/>
      <c r="EB21" s="595"/>
      <c r="EC21" s="604"/>
    </row>
    <row r="22" spans="2:133" ht="11.25" customHeight="1">
      <c r="B22" s="591" t="s">
        <v>259</v>
      </c>
      <c r="C22" s="592"/>
      <c r="D22" s="592"/>
      <c r="E22" s="592"/>
      <c r="F22" s="592"/>
      <c r="G22" s="592"/>
      <c r="H22" s="592"/>
      <c r="I22" s="592"/>
      <c r="J22" s="592"/>
      <c r="K22" s="592"/>
      <c r="L22" s="592"/>
      <c r="M22" s="592"/>
      <c r="N22" s="592"/>
      <c r="O22" s="592"/>
      <c r="P22" s="592"/>
      <c r="Q22" s="593"/>
      <c r="R22" s="594">
        <v>60797</v>
      </c>
      <c r="S22" s="595"/>
      <c r="T22" s="595"/>
      <c r="U22" s="595"/>
      <c r="V22" s="595"/>
      <c r="W22" s="595"/>
      <c r="X22" s="595"/>
      <c r="Y22" s="596"/>
      <c r="Z22" s="597">
        <v>1</v>
      </c>
      <c r="AA22" s="597"/>
      <c r="AB22" s="597"/>
      <c r="AC22" s="597"/>
      <c r="AD22" s="598" t="s">
        <v>219</v>
      </c>
      <c r="AE22" s="598"/>
      <c r="AF22" s="598"/>
      <c r="AG22" s="598"/>
      <c r="AH22" s="598"/>
      <c r="AI22" s="598"/>
      <c r="AJ22" s="598"/>
      <c r="AK22" s="598"/>
      <c r="AL22" s="599" t="s">
        <v>219</v>
      </c>
      <c r="AM22" s="600"/>
      <c r="AN22" s="600"/>
      <c r="AO22" s="601"/>
      <c r="AP22" s="611" t="s">
        <v>260</v>
      </c>
      <c r="AQ22" s="612"/>
      <c r="AR22" s="612"/>
      <c r="AS22" s="612"/>
      <c r="AT22" s="612"/>
      <c r="AU22" s="612"/>
      <c r="AV22" s="612"/>
      <c r="AW22" s="612"/>
      <c r="AX22" s="612"/>
      <c r="AY22" s="612"/>
      <c r="AZ22" s="612"/>
      <c r="BA22" s="612"/>
      <c r="BB22" s="612"/>
      <c r="BC22" s="612"/>
      <c r="BD22" s="612"/>
      <c r="BE22" s="612"/>
      <c r="BF22" s="613"/>
      <c r="BG22" s="594" t="s">
        <v>219</v>
      </c>
      <c r="BH22" s="595"/>
      <c r="BI22" s="595"/>
      <c r="BJ22" s="595"/>
      <c r="BK22" s="595"/>
      <c r="BL22" s="595"/>
      <c r="BM22" s="595"/>
      <c r="BN22" s="596"/>
      <c r="BO22" s="597" t="s">
        <v>219</v>
      </c>
      <c r="BP22" s="597"/>
      <c r="BQ22" s="597"/>
      <c r="BR22" s="597"/>
      <c r="BS22" s="603" t="s">
        <v>219</v>
      </c>
      <c r="BT22" s="595"/>
      <c r="BU22" s="595"/>
      <c r="BV22" s="595"/>
      <c r="BW22" s="595"/>
      <c r="BX22" s="595"/>
      <c r="BY22" s="595"/>
      <c r="BZ22" s="595"/>
      <c r="CA22" s="595"/>
      <c r="CB22" s="604"/>
      <c r="CD22" s="576" t="s">
        <v>261</v>
      </c>
      <c r="CE22" s="577"/>
      <c r="CF22" s="577"/>
      <c r="CG22" s="577"/>
      <c r="CH22" s="577"/>
      <c r="CI22" s="577"/>
      <c r="CJ22" s="577"/>
      <c r="CK22" s="577"/>
      <c r="CL22" s="577"/>
      <c r="CM22" s="577"/>
      <c r="CN22" s="577"/>
      <c r="CO22" s="577"/>
      <c r="CP22" s="577"/>
      <c r="CQ22" s="577"/>
      <c r="CR22" s="577"/>
      <c r="CS22" s="577"/>
      <c r="CT22" s="577"/>
      <c r="CU22" s="577"/>
      <c r="CV22" s="577"/>
      <c r="CW22" s="577"/>
      <c r="CX22" s="577"/>
      <c r="CY22" s="577"/>
      <c r="CZ22" s="577"/>
      <c r="DA22" s="577"/>
      <c r="DB22" s="577"/>
      <c r="DC22" s="577"/>
      <c r="DD22" s="577"/>
      <c r="DE22" s="577"/>
      <c r="DF22" s="577"/>
      <c r="DG22" s="577"/>
      <c r="DH22" s="577"/>
      <c r="DI22" s="577"/>
      <c r="DJ22" s="577"/>
      <c r="DK22" s="577"/>
      <c r="DL22" s="577"/>
      <c r="DM22" s="577"/>
      <c r="DN22" s="577"/>
      <c r="DO22" s="577"/>
      <c r="DP22" s="577"/>
      <c r="DQ22" s="577"/>
      <c r="DR22" s="577"/>
      <c r="DS22" s="577"/>
      <c r="DT22" s="577"/>
      <c r="DU22" s="577"/>
      <c r="DV22" s="577"/>
      <c r="DW22" s="577"/>
      <c r="DX22" s="577"/>
      <c r="DY22" s="577"/>
      <c r="DZ22" s="577"/>
      <c r="EA22" s="577"/>
      <c r="EB22" s="577"/>
      <c r="EC22" s="578"/>
    </row>
    <row r="23" spans="2:133" ht="11.25" customHeight="1">
      <c r="B23" s="591" t="s">
        <v>262</v>
      </c>
      <c r="C23" s="592"/>
      <c r="D23" s="592"/>
      <c r="E23" s="592"/>
      <c r="F23" s="592"/>
      <c r="G23" s="592"/>
      <c r="H23" s="592"/>
      <c r="I23" s="592"/>
      <c r="J23" s="592"/>
      <c r="K23" s="592"/>
      <c r="L23" s="592"/>
      <c r="M23" s="592"/>
      <c r="N23" s="592"/>
      <c r="O23" s="592"/>
      <c r="P23" s="592"/>
      <c r="Q23" s="593"/>
      <c r="R23" s="594">
        <v>106632</v>
      </c>
      <c r="S23" s="595"/>
      <c r="T23" s="595"/>
      <c r="U23" s="595"/>
      <c r="V23" s="595"/>
      <c r="W23" s="595"/>
      <c r="X23" s="595"/>
      <c r="Y23" s="596"/>
      <c r="Z23" s="597">
        <v>1.7</v>
      </c>
      <c r="AA23" s="597"/>
      <c r="AB23" s="597"/>
      <c r="AC23" s="597"/>
      <c r="AD23" s="598">
        <v>4800</v>
      </c>
      <c r="AE23" s="598"/>
      <c r="AF23" s="598"/>
      <c r="AG23" s="598"/>
      <c r="AH23" s="598"/>
      <c r="AI23" s="598"/>
      <c r="AJ23" s="598"/>
      <c r="AK23" s="598"/>
      <c r="AL23" s="599">
        <v>0.2</v>
      </c>
      <c r="AM23" s="600"/>
      <c r="AN23" s="600"/>
      <c r="AO23" s="601"/>
      <c r="AP23" s="611" t="s">
        <v>263</v>
      </c>
      <c r="AQ23" s="612"/>
      <c r="AR23" s="612"/>
      <c r="AS23" s="612"/>
      <c r="AT23" s="612"/>
      <c r="AU23" s="612"/>
      <c r="AV23" s="612"/>
      <c r="AW23" s="612"/>
      <c r="AX23" s="612"/>
      <c r="AY23" s="612"/>
      <c r="AZ23" s="612"/>
      <c r="BA23" s="612"/>
      <c r="BB23" s="612"/>
      <c r="BC23" s="612"/>
      <c r="BD23" s="612"/>
      <c r="BE23" s="612"/>
      <c r="BF23" s="613"/>
      <c r="BG23" s="594" t="s">
        <v>219</v>
      </c>
      <c r="BH23" s="595"/>
      <c r="BI23" s="595"/>
      <c r="BJ23" s="595"/>
      <c r="BK23" s="595"/>
      <c r="BL23" s="595"/>
      <c r="BM23" s="595"/>
      <c r="BN23" s="596"/>
      <c r="BO23" s="597" t="s">
        <v>219</v>
      </c>
      <c r="BP23" s="597"/>
      <c r="BQ23" s="597"/>
      <c r="BR23" s="597"/>
      <c r="BS23" s="603" t="s">
        <v>219</v>
      </c>
      <c r="BT23" s="595"/>
      <c r="BU23" s="595"/>
      <c r="BV23" s="595"/>
      <c r="BW23" s="595"/>
      <c r="BX23" s="595"/>
      <c r="BY23" s="595"/>
      <c r="BZ23" s="595"/>
      <c r="CA23" s="595"/>
      <c r="CB23" s="604"/>
      <c r="CD23" s="576" t="s">
        <v>201</v>
      </c>
      <c r="CE23" s="577"/>
      <c r="CF23" s="577"/>
      <c r="CG23" s="577"/>
      <c r="CH23" s="577"/>
      <c r="CI23" s="577"/>
      <c r="CJ23" s="577"/>
      <c r="CK23" s="577"/>
      <c r="CL23" s="577"/>
      <c r="CM23" s="577"/>
      <c r="CN23" s="577"/>
      <c r="CO23" s="577"/>
      <c r="CP23" s="577"/>
      <c r="CQ23" s="578"/>
      <c r="CR23" s="576" t="s">
        <v>264</v>
      </c>
      <c r="CS23" s="577"/>
      <c r="CT23" s="577"/>
      <c r="CU23" s="577"/>
      <c r="CV23" s="577"/>
      <c r="CW23" s="577"/>
      <c r="CX23" s="577"/>
      <c r="CY23" s="578"/>
      <c r="CZ23" s="576" t="s">
        <v>265</v>
      </c>
      <c r="DA23" s="577"/>
      <c r="DB23" s="577"/>
      <c r="DC23" s="578"/>
      <c r="DD23" s="576" t="s">
        <v>266</v>
      </c>
      <c r="DE23" s="577"/>
      <c r="DF23" s="577"/>
      <c r="DG23" s="577"/>
      <c r="DH23" s="577"/>
      <c r="DI23" s="577"/>
      <c r="DJ23" s="577"/>
      <c r="DK23" s="578"/>
      <c r="DL23" s="617" t="s">
        <v>267</v>
      </c>
      <c r="DM23" s="618"/>
      <c r="DN23" s="618"/>
      <c r="DO23" s="618"/>
      <c r="DP23" s="618"/>
      <c r="DQ23" s="618"/>
      <c r="DR23" s="618"/>
      <c r="DS23" s="618"/>
      <c r="DT23" s="618"/>
      <c r="DU23" s="618"/>
      <c r="DV23" s="619"/>
      <c r="DW23" s="576" t="s">
        <v>268</v>
      </c>
      <c r="DX23" s="577"/>
      <c r="DY23" s="577"/>
      <c r="DZ23" s="577"/>
      <c r="EA23" s="577"/>
      <c r="EB23" s="577"/>
      <c r="EC23" s="578"/>
    </row>
    <row r="24" spans="2:133" ht="11.25" customHeight="1">
      <c r="B24" s="591" t="s">
        <v>269</v>
      </c>
      <c r="C24" s="592"/>
      <c r="D24" s="592"/>
      <c r="E24" s="592"/>
      <c r="F24" s="592"/>
      <c r="G24" s="592"/>
      <c r="H24" s="592"/>
      <c r="I24" s="592"/>
      <c r="J24" s="592"/>
      <c r="K24" s="592"/>
      <c r="L24" s="592"/>
      <c r="M24" s="592"/>
      <c r="N24" s="592"/>
      <c r="O24" s="592"/>
      <c r="P24" s="592"/>
      <c r="Q24" s="593"/>
      <c r="R24" s="594">
        <v>13610</v>
      </c>
      <c r="S24" s="595"/>
      <c r="T24" s="595"/>
      <c r="U24" s="595"/>
      <c r="V24" s="595"/>
      <c r="W24" s="595"/>
      <c r="X24" s="595"/>
      <c r="Y24" s="596"/>
      <c r="Z24" s="597">
        <v>0.2</v>
      </c>
      <c r="AA24" s="597"/>
      <c r="AB24" s="597"/>
      <c r="AC24" s="597"/>
      <c r="AD24" s="598" t="s">
        <v>219</v>
      </c>
      <c r="AE24" s="598"/>
      <c r="AF24" s="598"/>
      <c r="AG24" s="598"/>
      <c r="AH24" s="598"/>
      <c r="AI24" s="598"/>
      <c r="AJ24" s="598"/>
      <c r="AK24" s="598"/>
      <c r="AL24" s="599" t="s">
        <v>219</v>
      </c>
      <c r="AM24" s="600"/>
      <c r="AN24" s="600"/>
      <c r="AO24" s="601"/>
      <c r="AP24" s="611" t="s">
        <v>270</v>
      </c>
      <c r="AQ24" s="612"/>
      <c r="AR24" s="612"/>
      <c r="AS24" s="612"/>
      <c r="AT24" s="612"/>
      <c r="AU24" s="612"/>
      <c r="AV24" s="612"/>
      <c r="AW24" s="612"/>
      <c r="AX24" s="612"/>
      <c r="AY24" s="612"/>
      <c r="AZ24" s="612"/>
      <c r="BA24" s="612"/>
      <c r="BB24" s="612"/>
      <c r="BC24" s="612"/>
      <c r="BD24" s="612"/>
      <c r="BE24" s="612"/>
      <c r="BF24" s="613"/>
      <c r="BG24" s="594" t="s">
        <v>219</v>
      </c>
      <c r="BH24" s="595"/>
      <c r="BI24" s="595"/>
      <c r="BJ24" s="595"/>
      <c r="BK24" s="595"/>
      <c r="BL24" s="595"/>
      <c r="BM24" s="595"/>
      <c r="BN24" s="596"/>
      <c r="BO24" s="597" t="s">
        <v>219</v>
      </c>
      <c r="BP24" s="597"/>
      <c r="BQ24" s="597"/>
      <c r="BR24" s="597"/>
      <c r="BS24" s="603" t="s">
        <v>219</v>
      </c>
      <c r="BT24" s="595"/>
      <c r="BU24" s="595"/>
      <c r="BV24" s="595"/>
      <c r="BW24" s="595"/>
      <c r="BX24" s="595"/>
      <c r="BY24" s="595"/>
      <c r="BZ24" s="595"/>
      <c r="CA24" s="595"/>
      <c r="CB24" s="604"/>
      <c r="CD24" s="605" t="s">
        <v>271</v>
      </c>
      <c r="CE24" s="606"/>
      <c r="CF24" s="606"/>
      <c r="CG24" s="606"/>
      <c r="CH24" s="606"/>
      <c r="CI24" s="606"/>
      <c r="CJ24" s="606"/>
      <c r="CK24" s="606"/>
      <c r="CL24" s="606"/>
      <c r="CM24" s="606"/>
      <c r="CN24" s="606"/>
      <c r="CO24" s="606"/>
      <c r="CP24" s="606"/>
      <c r="CQ24" s="607"/>
      <c r="CR24" s="583">
        <v>1954367</v>
      </c>
      <c r="CS24" s="584"/>
      <c r="CT24" s="584"/>
      <c r="CU24" s="584"/>
      <c r="CV24" s="584"/>
      <c r="CW24" s="584"/>
      <c r="CX24" s="584"/>
      <c r="CY24" s="585"/>
      <c r="CZ24" s="623">
        <v>31.5</v>
      </c>
      <c r="DA24" s="624"/>
      <c r="DB24" s="624"/>
      <c r="DC24" s="625"/>
      <c r="DD24" s="622">
        <v>1661507</v>
      </c>
      <c r="DE24" s="584"/>
      <c r="DF24" s="584"/>
      <c r="DG24" s="584"/>
      <c r="DH24" s="584"/>
      <c r="DI24" s="584"/>
      <c r="DJ24" s="584"/>
      <c r="DK24" s="585"/>
      <c r="DL24" s="622">
        <v>1434638</v>
      </c>
      <c r="DM24" s="584"/>
      <c r="DN24" s="584"/>
      <c r="DO24" s="584"/>
      <c r="DP24" s="584"/>
      <c r="DQ24" s="584"/>
      <c r="DR24" s="584"/>
      <c r="DS24" s="584"/>
      <c r="DT24" s="584"/>
      <c r="DU24" s="584"/>
      <c r="DV24" s="585"/>
      <c r="DW24" s="588">
        <v>64.599999999999994</v>
      </c>
      <c r="DX24" s="589"/>
      <c r="DY24" s="589"/>
      <c r="DZ24" s="589"/>
      <c r="EA24" s="589"/>
      <c r="EB24" s="589"/>
      <c r="EC24" s="590"/>
    </row>
    <row r="25" spans="2:133" ht="11.25" customHeight="1">
      <c r="B25" s="591" t="s">
        <v>272</v>
      </c>
      <c r="C25" s="592"/>
      <c r="D25" s="592"/>
      <c r="E25" s="592"/>
      <c r="F25" s="592"/>
      <c r="G25" s="592"/>
      <c r="H25" s="592"/>
      <c r="I25" s="592"/>
      <c r="J25" s="592"/>
      <c r="K25" s="592"/>
      <c r="L25" s="592"/>
      <c r="M25" s="592"/>
      <c r="N25" s="592"/>
      <c r="O25" s="592"/>
      <c r="P25" s="592"/>
      <c r="Q25" s="593"/>
      <c r="R25" s="594">
        <v>693985</v>
      </c>
      <c r="S25" s="595"/>
      <c r="T25" s="595"/>
      <c r="U25" s="595"/>
      <c r="V25" s="595"/>
      <c r="W25" s="595"/>
      <c r="X25" s="595"/>
      <c r="Y25" s="596"/>
      <c r="Z25" s="597">
        <v>11.1</v>
      </c>
      <c r="AA25" s="597"/>
      <c r="AB25" s="597"/>
      <c r="AC25" s="597"/>
      <c r="AD25" s="598" t="s">
        <v>219</v>
      </c>
      <c r="AE25" s="598"/>
      <c r="AF25" s="598"/>
      <c r="AG25" s="598"/>
      <c r="AH25" s="598"/>
      <c r="AI25" s="598"/>
      <c r="AJ25" s="598"/>
      <c r="AK25" s="598"/>
      <c r="AL25" s="599" t="s">
        <v>219</v>
      </c>
      <c r="AM25" s="600"/>
      <c r="AN25" s="600"/>
      <c r="AO25" s="601"/>
      <c r="AP25" s="611" t="s">
        <v>273</v>
      </c>
      <c r="AQ25" s="612"/>
      <c r="AR25" s="612"/>
      <c r="AS25" s="612"/>
      <c r="AT25" s="612"/>
      <c r="AU25" s="612"/>
      <c r="AV25" s="612"/>
      <c r="AW25" s="612"/>
      <c r="AX25" s="612"/>
      <c r="AY25" s="612"/>
      <c r="AZ25" s="612"/>
      <c r="BA25" s="612"/>
      <c r="BB25" s="612"/>
      <c r="BC25" s="612"/>
      <c r="BD25" s="612"/>
      <c r="BE25" s="612"/>
      <c r="BF25" s="613"/>
      <c r="BG25" s="594" t="s">
        <v>219</v>
      </c>
      <c r="BH25" s="595"/>
      <c r="BI25" s="595"/>
      <c r="BJ25" s="595"/>
      <c r="BK25" s="595"/>
      <c r="BL25" s="595"/>
      <c r="BM25" s="595"/>
      <c r="BN25" s="596"/>
      <c r="BO25" s="597" t="s">
        <v>219</v>
      </c>
      <c r="BP25" s="597"/>
      <c r="BQ25" s="597"/>
      <c r="BR25" s="597"/>
      <c r="BS25" s="603" t="s">
        <v>219</v>
      </c>
      <c r="BT25" s="595"/>
      <c r="BU25" s="595"/>
      <c r="BV25" s="595"/>
      <c r="BW25" s="595"/>
      <c r="BX25" s="595"/>
      <c r="BY25" s="595"/>
      <c r="BZ25" s="595"/>
      <c r="CA25" s="595"/>
      <c r="CB25" s="604"/>
      <c r="CD25" s="608" t="s">
        <v>274</v>
      </c>
      <c r="CE25" s="609"/>
      <c r="CF25" s="609"/>
      <c r="CG25" s="609"/>
      <c r="CH25" s="609"/>
      <c r="CI25" s="609"/>
      <c r="CJ25" s="609"/>
      <c r="CK25" s="609"/>
      <c r="CL25" s="609"/>
      <c r="CM25" s="609"/>
      <c r="CN25" s="609"/>
      <c r="CO25" s="609"/>
      <c r="CP25" s="609"/>
      <c r="CQ25" s="610"/>
      <c r="CR25" s="594">
        <v>529514</v>
      </c>
      <c r="CS25" s="626"/>
      <c r="CT25" s="626"/>
      <c r="CU25" s="626"/>
      <c r="CV25" s="626"/>
      <c r="CW25" s="626"/>
      <c r="CX25" s="626"/>
      <c r="CY25" s="627"/>
      <c r="CZ25" s="628">
        <v>8.5</v>
      </c>
      <c r="DA25" s="629"/>
      <c r="DB25" s="629"/>
      <c r="DC25" s="630"/>
      <c r="DD25" s="603">
        <v>511140</v>
      </c>
      <c r="DE25" s="626"/>
      <c r="DF25" s="626"/>
      <c r="DG25" s="626"/>
      <c r="DH25" s="626"/>
      <c r="DI25" s="626"/>
      <c r="DJ25" s="626"/>
      <c r="DK25" s="627"/>
      <c r="DL25" s="603">
        <v>485353</v>
      </c>
      <c r="DM25" s="626"/>
      <c r="DN25" s="626"/>
      <c r="DO25" s="626"/>
      <c r="DP25" s="626"/>
      <c r="DQ25" s="626"/>
      <c r="DR25" s="626"/>
      <c r="DS25" s="626"/>
      <c r="DT25" s="626"/>
      <c r="DU25" s="626"/>
      <c r="DV25" s="627"/>
      <c r="DW25" s="599">
        <v>21.9</v>
      </c>
      <c r="DX25" s="620"/>
      <c r="DY25" s="620"/>
      <c r="DZ25" s="620"/>
      <c r="EA25" s="620"/>
      <c r="EB25" s="620"/>
      <c r="EC25" s="621"/>
    </row>
    <row r="26" spans="2:133" ht="11.25" customHeight="1">
      <c r="B26" s="631" t="s">
        <v>275</v>
      </c>
      <c r="C26" s="632"/>
      <c r="D26" s="632"/>
      <c r="E26" s="632"/>
      <c r="F26" s="632"/>
      <c r="G26" s="632"/>
      <c r="H26" s="632"/>
      <c r="I26" s="632"/>
      <c r="J26" s="632"/>
      <c r="K26" s="632"/>
      <c r="L26" s="632"/>
      <c r="M26" s="632"/>
      <c r="N26" s="632"/>
      <c r="O26" s="632"/>
      <c r="P26" s="632"/>
      <c r="Q26" s="633"/>
      <c r="R26" s="594" t="s">
        <v>219</v>
      </c>
      <c r="S26" s="595"/>
      <c r="T26" s="595"/>
      <c r="U26" s="595"/>
      <c r="V26" s="595"/>
      <c r="W26" s="595"/>
      <c r="X26" s="595"/>
      <c r="Y26" s="596"/>
      <c r="Z26" s="597" t="s">
        <v>219</v>
      </c>
      <c r="AA26" s="597"/>
      <c r="AB26" s="597"/>
      <c r="AC26" s="597"/>
      <c r="AD26" s="598" t="s">
        <v>219</v>
      </c>
      <c r="AE26" s="598"/>
      <c r="AF26" s="598"/>
      <c r="AG26" s="598"/>
      <c r="AH26" s="598"/>
      <c r="AI26" s="598"/>
      <c r="AJ26" s="598"/>
      <c r="AK26" s="598"/>
      <c r="AL26" s="599" t="s">
        <v>219</v>
      </c>
      <c r="AM26" s="600"/>
      <c r="AN26" s="600"/>
      <c r="AO26" s="601"/>
      <c r="AP26" s="611" t="s">
        <v>276</v>
      </c>
      <c r="AQ26" s="634"/>
      <c r="AR26" s="634"/>
      <c r="AS26" s="634"/>
      <c r="AT26" s="634"/>
      <c r="AU26" s="634"/>
      <c r="AV26" s="634"/>
      <c r="AW26" s="634"/>
      <c r="AX26" s="634"/>
      <c r="AY26" s="634"/>
      <c r="AZ26" s="634"/>
      <c r="BA26" s="634"/>
      <c r="BB26" s="634"/>
      <c r="BC26" s="634"/>
      <c r="BD26" s="634"/>
      <c r="BE26" s="634"/>
      <c r="BF26" s="613"/>
      <c r="BG26" s="594" t="s">
        <v>219</v>
      </c>
      <c r="BH26" s="595"/>
      <c r="BI26" s="595"/>
      <c r="BJ26" s="595"/>
      <c r="BK26" s="595"/>
      <c r="BL26" s="595"/>
      <c r="BM26" s="595"/>
      <c r="BN26" s="596"/>
      <c r="BO26" s="597" t="s">
        <v>219</v>
      </c>
      <c r="BP26" s="597"/>
      <c r="BQ26" s="597"/>
      <c r="BR26" s="597"/>
      <c r="BS26" s="603" t="s">
        <v>219</v>
      </c>
      <c r="BT26" s="595"/>
      <c r="BU26" s="595"/>
      <c r="BV26" s="595"/>
      <c r="BW26" s="595"/>
      <c r="BX26" s="595"/>
      <c r="BY26" s="595"/>
      <c r="BZ26" s="595"/>
      <c r="CA26" s="595"/>
      <c r="CB26" s="604"/>
      <c r="CD26" s="608" t="s">
        <v>277</v>
      </c>
      <c r="CE26" s="609"/>
      <c r="CF26" s="609"/>
      <c r="CG26" s="609"/>
      <c r="CH26" s="609"/>
      <c r="CI26" s="609"/>
      <c r="CJ26" s="609"/>
      <c r="CK26" s="609"/>
      <c r="CL26" s="609"/>
      <c r="CM26" s="609"/>
      <c r="CN26" s="609"/>
      <c r="CO26" s="609"/>
      <c r="CP26" s="609"/>
      <c r="CQ26" s="610"/>
      <c r="CR26" s="594">
        <v>302615</v>
      </c>
      <c r="CS26" s="595"/>
      <c r="CT26" s="595"/>
      <c r="CU26" s="595"/>
      <c r="CV26" s="595"/>
      <c r="CW26" s="595"/>
      <c r="CX26" s="595"/>
      <c r="CY26" s="596"/>
      <c r="CZ26" s="628">
        <v>4.9000000000000004</v>
      </c>
      <c r="DA26" s="629"/>
      <c r="DB26" s="629"/>
      <c r="DC26" s="630"/>
      <c r="DD26" s="603">
        <v>301133</v>
      </c>
      <c r="DE26" s="595"/>
      <c r="DF26" s="595"/>
      <c r="DG26" s="595"/>
      <c r="DH26" s="595"/>
      <c r="DI26" s="595"/>
      <c r="DJ26" s="595"/>
      <c r="DK26" s="596"/>
      <c r="DL26" s="603" t="s">
        <v>207</v>
      </c>
      <c r="DM26" s="595"/>
      <c r="DN26" s="595"/>
      <c r="DO26" s="595"/>
      <c r="DP26" s="595"/>
      <c r="DQ26" s="595"/>
      <c r="DR26" s="595"/>
      <c r="DS26" s="595"/>
      <c r="DT26" s="595"/>
      <c r="DU26" s="595"/>
      <c r="DV26" s="596"/>
      <c r="DW26" s="599" t="s">
        <v>207</v>
      </c>
      <c r="DX26" s="620"/>
      <c r="DY26" s="620"/>
      <c r="DZ26" s="620"/>
      <c r="EA26" s="620"/>
      <c r="EB26" s="620"/>
      <c r="EC26" s="621"/>
    </row>
    <row r="27" spans="2:133" ht="11.25" customHeight="1">
      <c r="B27" s="591" t="s">
        <v>278</v>
      </c>
      <c r="C27" s="592"/>
      <c r="D27" s="592"/>
      <c r="E27" s="592"/>
      <c r="F27" s="592"/>
      <c r="G27" s="592"/>
      <c r="H27" s="592"/>
      <c r="I27" s="592"/>
      <c r="J27" s="592"/>
      <c r="K27" s="592"/>
      <c r="L27" s="592"/>
      <c r="M27" s="592"/>
      <c r="N27" s="592"/>
      <c r="O27" s="592"/>
      <c r="P27" s="592"/>
      <c r="Q27" s="593"/>
      <c r="R27" s="594">
        <v>368076</v>
      </c>
      <c r="S27" s="595"/>
      <c r="T27" s="595"/>
      <c r="U27" s="595"/>
      <c r="V27" s="595"/>
      <c r="W27" s="595"/>
      <c r="X27" s="595"/>
      <c r="Y27" s="596"/>
      <c r="Z27" s="597">
        <v>5.9</v>
      </c>
      <c r="AA27" s="597"/>
      <c r="AB27" s="597"/>
      <c r="AC27" s="597"/>
      <c r="AD27" s="598" t="s">
        <v>219</v>
      </c>
      <c r="AE27" s="598"/>
      <c r="AF27" s="598"/>
      <c r="AG27" s="598"/>
      <c r="AH27" s="598"/>
      <c r="AI27" s="598"/>
      <c r="AJ27" s="598"/>
      <c r="AK27" s="598"/>
      <c r="AL27" s="599" t="s">
        <v>219</v>
      </c>
      <c r="AM27" s="600"/>
      <c r="AN27" s="600"/>
      <c r="AO27" s="601"/>
      <c r="AP27" s="591" t="s">
        <v>279</v>
      </c>
      <c r="AQ27" s="592"/>
      <c r="AR27" s="592"/>
      <c r="AS27" s="592"/>
      <c r="AT27" s="592"/>
      <c r="AU27" s="592"/>
      <c r="AV27" s="592"/>
      <c r="AW27" s="592"/>
      <c r="AX27" s="592"/>
      <c r="AY27" s="592"/>
      <c r="AZ27" s="592"/>
      <c r="BA27" s="592"/>
      <c r="BB27" s="592"/>
      <c r="BC27" s="592"/>
      <c r="BD27" s="592"/>
      <c r="BE27" s="592"/>
      <c r="BF27" s="593"/>
      <c r="BG27" s="594">
        <v>198050</v>
      </c>
      <c r="BH27" s="595"/>
      <c r="BI27" s="595"/>
      <c r="BJ27" s="595"/>
      <c r="BK27" s="595"/>
      <c r="BL27" s="595"/>
      <c r="BM27" s="595"/>
      <c r="BN27" s="596"/>
      <c r="BO27" s="597">
        <v>100</v>
      </c>
      <c r="BP27" s="597"/>
      <c r="BQ27" s="597"/>
      <c r="BR27" s="597"/>
      <c r="BS27" s="603" t="s">
        <v>219</v>
      </c>
      <c r="BT27" s="595"/>
      <c r="BU27" s="595"/>
      <c r="BV27" s="595"/>
      <c r="BW27" s="595"/>
      <c r="BX27" s="595"/>
      <c r="BY27" s="595"/>
      <c r="BZ27" s="595"/>
      <c r="CA27" s="595"/>
      <c r="CB27" s="604"/>
      <c r="CD27" s="608" t="s">
        <v>280</v>
      </c>
      <c r="CE27" s="609"/>
      <c r="CF27" s="609"/>
      <c r="CG27" s="609"/>
      <c r="CH27" s="609"/>
      <c r="CI27" s="609"/>
      <c r="CJ27" s="609"/>
      <c r="CK27" s="609"/>
      <c r="CL27" s="609"/>
      <c r="CM27" s="609"/>
      <c r="CN27" s="609"/>
      <c r="CO27" s="609"/>
      <c r="CP27" s="609"/>
      <c r="CQ27" s="610"/>
      <c r="CR27" s="594">
        <v>299320</v>
      </c>
      <c r="CS27" s="626"/>
      <c r="CT27" s="626"/>
      <c r="CU27" s="626"/>
      <c r="CV27" s="626"/>
      <c r="CW27" s="626"/>
      <c r="CX27" s="626"/>
      <c r="CY27" s="627"/>
      <c r="CZ27" s="628">
        <v>4.8</v>
      </c>
      <c r="DA27" s="629"/>
      <c r="DB27" s="629"/>
      <c r="DC27" s="630"/>
      <c r="DD27" s="603">
        <v>88932</v>
      </c>
      <c r="DE27" s="626"/>
      <c r="DF27" s="626"/>
      <c r="DG27" s="626"/>
      <c r="DH27" s="626"/>
      <c r="DI27" s="626"/>
      <c r="DJ27" s="626"/>
      <c r="DK27" s="627"/>
      <c r="DL27" s="603">
        <v>79850</v>
      </c>
      <c r="DM27" s="626"/>
      <c r="DN27" s="626"/>
      <c r="DO27" s="626"/>
      <c r="DP27" s="626"/>
      <c r="DQ27" s="626"/>
      <c r="DR27" s="626"/>
      <c r="DS27" s="626"/>
      <c r="DT27" s="626"/>
      <c r="DU27" s="626"/>
      <c r="DV27" s="627"/>
      <c r="DW27" s="599">
        <v>3.6</v>
      </c>
      <c r="DX27" s="620"/>
      <c r="DY27" s="620"/>
      <c r="DZ27" s="620"/>
      <c r="EA27" s="620"/>
      <c r="EB27" s="620"/>
      <c r="EC27" s="621"/>
    </row>
    <row r="28" spans="2:133" ht="11.25" customHeight="1">
      <c r="B28" s="591" t="s">
        <v>281</v>
      </c>
      <c r="C28" s="592"/>
      <c r="D28" s="592"/>
      <c r="E28" s="592"/>
      <c r="F28" s="592"/>
      <c r="G28" s="592"/>
      <c r="H28" s="592"/>
      <c r="I28" s="592"/>
      <c r="J28" s="592"/>
      <c r="K28" s="592"/>
      <c r="L28" s="592"/>
      <c r="M28" s="592"/>
      <c r="N28" s="592"/>
      <c r="O28" s="592"/>
      <c r="P28" s="592"/>
      <c r="Q28" s="593"/>
      <c r="R28" s="594">
        <v>54269</v>
      </c>
      <c r="S28" s="595"/>
      <c r="T28" s="595"/>
      <c r="U28" s="595"/>
      <c r="V28" s="595"/>
      <c r="W28" s="595"/>
      <c r="X28" s="595"/>
      <c r="Y28" s="596"/>
      <c r="Z28" s="597">
        <v>0.9</v>
      </c>
      <c r="AA28" s="597"/>
      <c r="AB28" s="597"/>
      <c r="AC28" s="597"/>
      <c r="AD28" s="598">
        <v>267</v>
      </c>
      <c r="AE28" s="598"/>
      <c r="AF28" s="598"/>
      <c r="AG28" s="598"/>
      <c r="AH28" s="598"/>
      <c r="AI28" s="598"/>
      <c r="AJ28" s="598"/>
      <c r="AK28" s="598"/>
      <c r="AL28" s="599">
        <v>0</v>
      </c>
      <c r="AM28" s="600"/>
      <c r="AN28" s="600"/>
      <c r="AO28" s="601"/>
      <c r="AP28" s="637"/>
      <c r="AQ28" s="638"/>
      <c r="AR28" s="638"/>
      <c r="AS28" s="638"/>
      <c r="AT28" s="638"/>
      <c r="AU28" s="638"/>
      <c r="AV28" s="638"/>
      <c r="AW28" s="638"/>
      <c r="AX28" s="638"/>
      <c r="AY28" s="638"/>
      <c r="AZ28" s="638"/>
      <c r="BA28" s="638"/>
      <c r="BB28" s="638"/>
      <c r="BC28" s="638"/>
      <c r="BD28" s="638"/>
      <c r="BE28" s="638"/>
      <c r="BF28" s="639"/>
      <c r="BG28" s="594"/>
      <c r="BH28" s="595"/>
      <c r="BI28" s="595"/>
      <c r="BJ28" s="595"/>
      <c r="BK28" s="595"/>
      <c r="BL28" s="595"/>
      <c r="BM28" s="595"/>
      <c r="BN28" s="596"/>
      <c r="BO28" s="597"/>
      <c r="BP28" s="597"/>
      <c r="BQ28" s="597"/>
      <c r="BR28" s="597"/>
      <c r="BS28" s="598"/>
      <c r="BT28" s="598"/>
      <c r="BU28" s="598"/>
      <c r="BV28" s="598"/>
      <c r="BW28" s="598"/>
      <c r="BX28" s="598"/>
      <c r="BY28" s="598"/>
      <c r="BZ28" s="598"/>
      <c r="CA28" s="598"/>
      <c r="CB28" s="602"/>
      <c r="CD28" s="608" t="s">
        <v>282</v>
      </c>
      <c r="CE28" s="609"/>
      <c r="CF28" s="609"/>
      <c r="CG28" s="609"/>
      <c r="CH28" s="609"/>
      <c r="CI28" s="609"/>
      <c r="CJ28" s="609"/>
      <c r="CK28" s="609"/>
      <c r="CL28" s="609"/>
      <c r="CM28" s="609"/>
      <c r="CN28" s="609"/>
      <c r="CO28" s="609"/>
      <c r="CP28" s="609"/>
      <c r="CQ28" s="610"/>
      <c r="CR28" s="594">
        <v>1125533</v>
      </c>
      <c r="CS28" s="595"/>
      <c r="CT28" s="595"/>
      <c r="CU28" s="595"/>
      <c r="CV28" s="595"/>
      <c r="CW28" s="595"/>
      <c r="CX28" s="595"/>
      <c r="CY28" s="596"/>
      <c r="CZ28" s="628">
        <v>18.2</v>
      </c>
      <c r="DA28" s="629"/>
      <c r="DB28" s="629"/>
      <c r="DC28" s="630"/>
      <c r="DD28" s="603">
        <v>1061435</v>
      </c>
      <c r="DE28" s="595"/>
      <c r="DF28" s="595"/>
      <c r="DG28" s="595"/>
      <c r="DH28" s="595"/>
      <c r="DI28" s="595"/>
      <c r="DJ28" s="595"/>
      <c r="DK28" s="596"/>
      <c r="DL28" s="603">
        <v>869435</v>
      </c>
      <c r="DM28" s="595"/>
      <c r="DN28" s="595"/>
      <c r="DO28" s="595"/>
      <c r="DP28" s="595"/>
      <c r="DQ28" s="595"/>
      <c r="DR28" s="595"/>
      <c r="DS28" s="595"/>
      <c r="DT28" s="595"/>
      <c r="DU28" s="595"/>
      <c r="DV28" s="596"/>
      <c r="DW28" s="599">
        <v>39.1</v>
      </c>
      <c r="DX28" s="620"/>
      <c r="DY28" s="620"/>
      <c r="DZ28" s="620"/>
      <c r="EA28" s="620"/>
      <c r="EB28" s="620"/>
      <c r="EC28" s="621"/>
    </row>
    <row r="29" spans="2:133" ht="11.25" customHeight="1">
      <c r="B29" s="591" t="s">
        <v>283</v>
      </c>
      <c r="C29" s="592"/>
      <c r="D29" s="592"/>
      <c r="E29" s="592"/>
      <c r="F29" s="592"/>
      <c r="G29" s="592"/>
      <c r="H29" s="592"/>
      <c r="I29" s="592"/>
      <c r="J29" s="592"/>
      <c r="K29" s="592"/>
      <c r="L29" s="592"/>
      <c r="M29" s="592"/>
      <c r="N29" s="592"/>
      <c r="O29" s="592"/>
      <c r="P29" s="592"/>
      <c r="Q29" s="593"/>
      <c r="R29" s="594">
        <v>4430</v>
      </c>
      <c r="S29" s="595"/>
      <c r="T29" s="595"/>
      <c r="U29" s="595"/>
      <c r="V29" s="595"/>
      <c r="W29" s="595"/>
      <c r="X29" s="595"/>
      <c r="Y29" s="596"/>
      <c r="Z29" s="597">
        <v>0.1</v>
      </c>
      <c r="AA29" s="597"/>
      <c r="AB29" s="597"/>
      <c r="AC29" s="597"/>
      <c r="AD29" s="598" t="s">
        <v>219</v>
      </c>
      <c r="AE29" s="598"/>
      <c r="AF29" s="598"/>
      <c r="AG29" s="598"/>
      <c r="AH29" s="598"/>
      <c r="AI29" s="598"/>
      <c r="AJ29" s="598"/>
      <c r="AK29" s="598"/>
      <c r="AL29" s="599" t="s">
        <v>219</v>
      </c>
      <c r="AM29" s="600"/>
      <c r="AN29" s="600"/>
      <c r="AO29" s="601"/>
      <c r="AP29" s="573" t="s">
        <v>201</v>
      </c>
      <c r="AQ29" s="574"/>
      <c r="AR29" s="574"/>
      <c r="AS29" s="574"/>
      <c r="AT29" s="574"/>
      <c r="AU29" s="574"/>
      <c r="AV29" s="574"/>
      <c r="AW29" s="574"/>
      <c r="AX29" s="574"/>
      <c r="AY29" s="574"/>
      <c r="AZ29" s="574"/>
      <c r="BA29" s="574"/>
      <c r="BB29" s="574"/>
      <c r="BC29" s="574"/>
      <c r="BD29" s="574"/>
      <c r="BE29" s="574"/>
      <c r="BF29" s="575"/>
      <c r="BG29" s="573" t="s">
        <v>284</v>
      </c>
      <c r="BH29" s="635"/>
      <c r="BI29" s="635"/>
      <c r="BJ29" s="635"/>
      <c r="BK29" s="635"/>
      <c r="BL29" s="635"/>
      <c r="BM29" s="635"/>
      <c r="BN29" s="635"/>
      <c r="BO29" s="635"/>
      <c r="BP29" s="635"/>
      <c r="BQ29" s="636"/>
      <c r="BR29" s="573" t="s">
        <v>285</v>
      </c>
      <c r="BS29" s="635"/>
      <c r="BT29" s="635"/>
      <c r="BU29" s="635"/>
      <c r="BV29" s="635"/>
      <c r="BW29" s="635"/>
      <c r="BX29" s="635"/>
      <c r="BY29" s="635"/>
      <c r="BZ29" s="635"/>
      <c r="CA29" s="635"/>
      <c r="CB29" s="636"/>
      <c r="CD29" s="655" t="s">
        <v>286</v>
      </c>
      <c r="CE29" s="656"/>
      <c r="CF29" s="608" t="s">
        <v>287</v>
      </c>
      <c r="CG29" s="609"/>
      <c r="CH29" s="609"/>
      <c r="CI29" s="609"/>
      <c r="CJ29" s="609"/>
      <c r="CK29" s="609"/>
      <c r="CL29" s="609"/>
      <c r="CM29" s="609"/>
      <c r="CN29" s="609"/>
      <c r="CO29" s="609"/>
      <c r="CP29" s="609"/>
      <c r="CQ29" s="610"/>
      <c r="CR29" s="594">
        <v>1123038</v>
      </c>
      <c r="CS29" s="626"/>
      <c r="CT29" s="626"/>
      <c r="CU29" s="626"/>
      <c r="CV29" s="626"/>
      <c r="CW29" s="626"/>
      <c r="CX29" s="626"/>
      <c r="CY29" s="627"/>
      <c r="CZ29" s="628">
        <v>18.100000000000001</v>
      </c>
      <c r="DA29" s="629"/>
      <c r="DB29" s="629"/>
      <c r="DC29" s="630"/>
      <c r="DD29" s="603">
        <v>1058940</v>
      </c>
      <c r="DE29" s="626"/>
      <c r="DF29" s="626"/>
      <c r="DG29" s="626"/>
      <c r="DH29" s="626"/>
      <c r="DI29" s="626"/>
      <c r="DJ29" s="626"/>
      <c r="DK29" s="627"/>
      <c r="DL29" s="603">
        <v>866940</v>
      </c>
      <c r="DM29" s="626"/>
      <c r="DN29" s="626"/>
      <c r="DO29" s="626"/>
      <c r="DP29" s="626"/>
      <c r="DQ29" s="626"/>
      <c r="DR29" s="626"/>
      <c r="DS29" s="626"/>
      <c r="DT29" s="626"/>
      <c r="DU29" s="626"/>
      <c r="DV29" s="627"/>
      <c r="DW29" s="599">
        <v>39</v>
      </c>
      <c r="DX29" s="620"/>
      <c r="DY29" s="620"/>
      <c r="DZ29" s="620"/>
      <c r="EA29" s="620"/>
      <c r="EB29" s="620"/>
      <c r="EC29" s="621"/>
    </row>
    <row r="30" spans="2:133" ht="11.25" customHeight="1">
      <c r="B30" s="591" t="s">
        <v>288</v>
      </c>
      <c r="C30" s="592"/>
      <c r="D30" s="592"/>
      <c r="E30" s="592"/>
      <c r="F30" s="592"/>
      <c r="G30" s="592"/>
      <c r="H30" s="592"/>
      <c r="I30" s="592"/>
      <c r="J30" s="592"/>
      <c r="K30" s="592"/>
      <c r="L30" s="592"/>
      <c r="M30" s="592"/>
      <c r="N30" s="592"/>
      <c r="O30" s="592"/>
      <c r="P30" s="592"/>
      <c r="Q30" s="593"/>
      <c r="R30" s="594">
        <v>212472</v>
      </c>
      <c r="S30" s="595"/>
      <c r="T30" s="595"/>
      <c r="U30" s="595"/>
      <c r="V30" s="595"/>
      <c r="W30" s="595"/>
      <c r="X30" s="595"/>
      <c r="Y30" s="596"/>
      <c r="Z30" s="597">
        <v>3.4</v>
      </c>
      <c r="AA30" s="597"/>
      <c r="AB30" s="597"/>
      <c r="AC30" s="597"/>
      <c r="AD30" s="598" t="s">
        <v>219</v>
      </c>
      <c r="AE30" s="598"/>
      <c r="AF30" s="598"/>
      <c r="AG30" s="598"/>
      <c r="AH30" s="598"/>
      <c r="AI30" s="598"/>
      <c r="AJ30" s="598"/>
      <c r="AK30" s="598"/>
      <c r="AL30" s="599" t="s">
        <v>219</v>
      </c>
      <c r="AM30" s="600"/>
      <c r="AN30" s="600"/>
      <c r="AO30" s="601"/>
      <c r="AP30" s="640" t="s">
        <v>289</v>
      </c>
      <c r="AQ30" s="641"/>
      <c r="AR30" s="641"/>
      <c r="AS30" s="641"/>
      <c r="AT30" s="646" t="s">
        <v>290</v>
      </c>
      <c r="AU30" s="182"/>
      <c r="AV30" s="182"/>
      <c r="AW30" s="182"/>
      <c r="AX30" s="580" t="s">
        <v>168</v>
      </c>
      <c r="AY30" s="581"/>
      <c r="AZ30" s="581"/>
      <c r="BA30" s="581"/>
      <c r="BB30" s="581"/>
      <c r="BC30" s="581"/>
      <c r="BD30" s="581"/>
      <c r="BE30" s="581"/>
      <c r="BF30" s="582"/>
      <c r="BG30" s="652">
        <v>99.8</v>
      </c>
      <c r="BH30" s="653"/>
      <c r="BI30" s="653"/>
      <c r="BJ30" s="653"/>
      <c r="BK30" s="653"/>
      <c r="BL30" s="653"/>
      <c r="BM30" s="589">
        <v>98.6</v>
      </c>
      <c r="BN30" s="653"/>
      <c r="BO30" s="653"/>
      <c r="BP30" s="653"/>
      <c r="BQ30" s="654"/>
      <c r="BR30" s="652">
        <v>99.6</v>
      </c>
      <c r="BS30" s="653"/>
      <c r="BT30" s="653"/>
      <c r="BU30" s="653"/>
      <c r="BV30" s="653"/>
      <c r="BW30" s="653"/>
      <c r="BX30" s="589">
        <v>97.7</v>
      </c>
      <c r="BY30" s="653"/>
      <c r="BZ30" s="653"/>
      <c r="CA30" s="653"/>
      <c r="CB30" s="654"/>
      <c r="CD30" s="657"/>
      <c r="CE30" s="658"/>
      <c r="CF30" s="608" t="s">
        <v>291</v>
      </c>
      <c r="CG30" s="609"/>
      <c r="CH30" s="609"/>
      <c r="CI30" s="609"/>
      <c r="CJ30" s="609"/>
      <c r="CK30" s="609"/>
      <c r="CL30" s="609"/>
      <c r="CM30" s="609"/>
      <c r="CN30" s="609"/>
      <c r="CO30" s="609"/>
      <c r="CP30" s="609"/>
      <c r="CQ30" s="610"/>
      <c r="CR30" s="594">
        <v>1051715</v>
      </c>
      <c r="CS30" s="595"/>
      <c r="CT30" s="595"/>
      <c r="CU30" s="595"/>
      <c r="CV30" s="595"/>
      <c r="CW30" s="595"/>
      <c r="CX30" s="595"/>
      <c r="CY30" s="596"/>
      <c r="CZ30" s="628">
        <v>17</v>
      </c>
      <c r="DA30" s="629"/>
      <c r="DB30" s="629"/>
      <c r="DC30" s="630"/>
      <c r="DD30" s="603">
        <v>987617</v>
      </c>
      <c r="DE30" s="595"/>
      <c r="DF30" s="595"/>
      <c r="DG30" s="595"/>
      <c r="DH30" s="595"/>
      <c r="DI30" s="595"/>
      <c r="DJ30" s="595"/>
      <c r="DK30" s="596"/>
      <c r="DL30" s="603">
        <v>795617</v>
      </c>
      <c r="DM30" s="595"/>
      <c r="DN30" s="595"/>
      <c r="DO30" s="595"/>
      <c r="DP30" s="595"/>
      <c r="DQ30" s="595"/>
      <c r="DR30" s="595"/>
      <c r="DS30" s="595"/>
      <c r="DT30" s="595"/>
      <c r="DU30" s="595"/>
      <c r="DV30" s="596"/>
      <c r="DW30" s="599">
        <v>35.799999999999997</v>
      </c>
      <c r="DX30" s="620"/>
      <c r="DY30" s="620"/>
      <c r="DZ30" s="620"/>
      <c r="EA30" s="620"/>
      <c r="EB30" s="620"/>
      <c r="EC30" s="621"/>
    </row>
    <row r="31" spans="2:133" ht="11.25" customHeight="1">
      <c r="B31" s="591" t="s">
        <v>292</v>
      </c>
      <c r="C31" s="592"/>
      <c r="D31" s="592"/>
      <c r="E31" s="592"/>
      <c r="F31" s="592"/>
      <c r="G31" s="592"/>
      <c r="H31" s="592"/>
      <c r="I31" s="592"/>
      <c r="J31" s="592"/>
      <c r="K31" s="592"/>
      <c r="L31" s="592"/>
      <c r="M31" s="592"/>
      <c r="N31" s="592"/>
      <c r="O31" s="592"/>
      <c r="P31" s="592"/>
      <c r="Q31" s="593"/>
      <c r="R31" s="594">
        <v>20851</v>
      </c>
      <c r="S31" s="595"/>
      <c r="T31" s="595"/>
      <c r="U31" s="595"/>
      <c r="V31" s="595"/>
      <c r="W31" s="595"/>
      <c r="X31" s="595"/>
      <c r="Y31" s="596"/>
      <c r="Z31" s="597">
        <v>0.3</v>
      </c>
      <c r="AA31" s="597"/>
      <c r="AB31" s="597"/>
      <c r="AC31" s="597"/>
      <c r="AD31" s="598" t="s">
        <v>219</v>
      </c>
      <c r="AE31" s="598"/>
      <c r="AF31" s="598"/>
      <c r="AG31" s="598"/>
      <c r="AH31" s="598"/>
      <c r="AI31" s="598"/>
      <c r="AJ31" s="598"/>
      <c r="AK31" s="598"/>
      <c r="AL31" s="599" t="s">
        <v>219</v>
      </c>
      <c r="AM31" s="600"/>
      <c r="AN31" s="600"/>
      <c r="AO31" s="601"/>
      <c r="AP31" s="642"/>
      <c r="AQ31" s="643"/>
      <c r="AR31" s="643"/>
      <c r="AS31" s="643"/>
      <c r="AT31" s="647"/>
      <c r="AU31" s="181" t="s">
        <v>293</v>
      </c>
      <c r="AV31" s="181"/>
      <c r="AW31" s="181"/>
      <c r="AX31" s="591" t="s">
        <v>294</v>
      </c>
      <c r="AY31" s="592"/>
      <c r="AZ31" s="592"/>
      <c r="BA31" s="592"/>
      <c r="BB31" s="592"/>
      <c r="BC31" s="592"/>
      <c r="BD31" s="592"/>
      <c r="BE31" s="592"/>
      <c r="BF31" s="593"/>
      <c r="BG31" s="649">
        <v>99.9</v>
      </c>
      <c r="BH31" s="626"/>
      <c r="BI31" s="626"/>
      <c r="BJ31" s="626"/>
      <c r="BK31" s="626"/>
      <c r="BL31" s="626"/>
      <c r="BM31" s="600">
        <v>99.6</v>
      </c>
      <c r="BN31" s="650"/>
      <c r="BO31" s="650"/>
      <c r="BP31" s="650"/>
      <c r="BQ31" s="651"/>
      <c r="BR31" s="649">
        <v>99.9</v>
      </c>
      <c r="BS31" s="626"/>
      <c r="BT31" s="626"/>
      <c r="BU31" s="626"/>
      <c r="BV31" s="626"/>
      <c r="BW31" s="626"/>
      <c r="BX31" s="600">
        <v>99.6</v>
      </c>
      <c r="BY31" s="650"/>
      <c r="BZ31" s="650"/>
      <c r="CA31" s="650"/>
      <c r="CB31" s="651"/>
      <c r="CD31" s="657"/>
      <c r="CE31" s="658"/>
      <c r="CF31" s="608" t="s">
        <v>295</v>
      </c>
      <c r="CG31" s="609"/>
      <c r="CH31" s="609"/>
      <c r="CI31" s="609"/>
      <c r="CJ31" s="609"/>
      <c r="CK31" s="609"/>
      <c r="CL31" s="609"/>
      <c r="CM31" s="609"/>
      <c r="CN31" s="609"/>
      <c r="CO31" s="609"/>
      <c r="CP31" s="609"/>
      <c r="CQ31" s="610"/>
      <c r="CR31" s="594">
        <v>71323</v>
      </c>
      <c r="CS31" s="626"/>
      <c r="CT31" s="626"/>
      <c r="CU31" s="626"/>
      <c r="CV31" s="626"/>
      <c r="CW31" s="626"/>
      <c r="CX31" s="626"/>
      <c r="CY31" s="627"/>
      <c r="CZ31" s="628">
        <v>1.2</v>
      </c>
      <c r="DA31" s="629"/>
      <c r="DB31" s="629"/>
      <c r="DC31" s="630"/>
      <c r="DD31" s="603">
        <v>71323</v>
      </c>
      <c r="DE31" s="626"/>
      <c r="DF31" s="626"/>
      <c r="DG31" s="626"/>
      <c r="DH31" s="626"/>
      <c r="DI31" s="626"/>
      <c r="DJ31" s="626"/>
      <c r="DK31" s="627"/>
      <c r="DL31" s="603">
        <v>71323</v>
      </c>
      <c r="DM31" s="626"/>
      <c r="DN31" s="626"/>
      <c r="DO31" s="626"/>
      <c r="DP31" s="626"/>
      <c r="DQ31" s="626"/>
      <c r="DR31" s="626"/>
      <c r="DS31" s="626"/>
      <c r="DT31" s="626"/>
      <c r="DU31" s="626"/>
      <c r="DV31" s="627"/>
      <c r="DW31" s="599">
        <v>3.2</v>
      </c>
      <c r="DX31" s="620"/>
      <c r="DY31" s="620"/>
      <c r="DZ31" s="620"/>
      <c r="EA31" s="620"/>
      <c r="EB31" s="620"/>
      <c r="EC31" s="621"/>
    </row>
    <row r="32" spans="2:133" ht="11.25" customHeight="1">
      <c r="B32" s="591" t="s">
        <v>296</v>
      </c>
      <c r="C32" s="592"/>
      <c r="D32" s="592"/>
      <c r="E32" s="592"/>
      <c r="F32" s="592"/>
      <c r="G32" s="592"/>
      <c r="H32" s="592"/>
      <c r="I32" s="592"/>
      <c r="J32" s="592"/>
      <c r="K32" s="592"/>
      <c r="L32" s="592"/>
      <c r="M32" s="592"/>
      <c r="N32" s="592"/>
      <c r="O32" s="592"/>
      <c r="P32" s="592"/>
      <c r="Q32" s="593"/>
      <c r="R32" s="594">
        <v>68206</v>
      </c>
      <c r="S32" s="595"/>
      <c r="T32" s="595"/>
      <c r="U32" s="595"/>
      <c r="V32" s="595"/>
      <c r="W32" s="595"/>
      <c r="X32" s="595"/>
      <c r="Y32" s="596"/>
      <c r="Z32" s="597">
        <v>1.1000000000000001</v>
      </c>
      <c r="AA32" s="597"/>
      <c r="AB32" s="597"/>
      <c r="AC32" s="597"/>
      <c r="AD32" s="598">
        <v>2552</v>
      </c>
      <c r="AE32" s="598"/>
      <c r="AF32" s="598"/>
      <c r="AG32" s="598"/>
      <c r="AH32" s="598"/>
      <c r="AI32" s="598"/>
      <c r="AJ32" s="598"/>
      <c r="AK32" s="598"/>
      <c r="AL32" s="599">
        <v>0.1</v>
      </c>
      <c r="AM32" s="600"/>
      <c r="AN32" s="600"/>
      <c r="AO32" s="601"/>
      <c r="AP32" s="644"/>
      <c r="AQ32" s="645"/>
      <c r="AR32" s="645"/>
      <c r="AS32" s="645"/>
      <c r="AT32" s="648"/>
      <c r="AU32" s="183"/>
      <c r="AV32" s="183"/>
      <c r="AW32" s="183"/>
      <c r="AX32" s="637" t="s">
        <v>297</v>
      </c>
      <c r="AY32" s="638"/>
      <c r="AZ32" s="638"/>
      <c r="BA32" s="638"/>
      <c r="BB32" s="638"/>
      <c r="BC32" s="638"/>
      <c r="BD32" s="638"/>
      <c r="BE32" s="638"/>
      <c r="BF32" s="639"/>
      <c r="BG32" s="661">
        <v>99.5</v>
      </c>
      <c r="BH32" s="662"/>
      <c r="BI32" s="662"/>
      <c r="BJ32" s="662"/>
      <c r="BK32" s="662"/>
      <c r="BL32" s="662"/>
      <c r="BM32" s="663">
        <v>96.8</v>
      </c>
      <c r="BN32" s="662"/>
      <c r="BO32" s="662"/>
      <c r="BP32" s="662"/>
      <c r="BQ32" s="664"/>
      <c r="BR32" s="661">
        <v>99.1</v>
      </c>
      <c r="BS32" s="662"/>
      <c r="BT32" s="662"/>
      <c r="BU32" s="662"/>
      <c r="BV32" s="662"/>
      <c r="BW32" s="662"/>
      <c r="BX32" s="663">
        <v>94.6</v>
      </c>
      <c r="BY32" s="662"/>
      <c r="BZ32" s="662"/>
      <c r="CA32" s="662"/>
      <c r="CB32" s="664"/>
      <c r="CD32" s="659"/>
      <c r="CE32" s="660"/>
      <c r="CF32" s="608" t="s">
        <v>298</v>
      </c>
      <c r="CG32" s="609"/>
      <c r="CH32" s="609"/>
      <c r="CI32" s="609"/>
      <c r="CJ32" s="609"/>
      <c r="CK32" s="609"/>
      <c r="CL32" s="609"/>
      <c r="CM32" s="609"/>
      <c r="CN32" s="609"/>
      <c r="CO32" s="609"/>
      <c r="CP32" s="609"/>
      <c r="CQ32" s="610"/>
      <c r="CR32" s="594">
        <v>2495</v>
      </c>
      <c r="CS32" s="595"/>
      <c r="CT32" s="595"/>
      <c r="CU32" s="595"/>
      <c r="CV32" s="595"/>
      <c r="CW32" s="595"/>
      <c r="CX32" s="595"/>
      <c r="CY32" s="596"/>
      <c r="CZ32" s="628">
        <v>0</v>
      </c>
      <c r="DA32" s="629"/>
      <c r="DB32" s="629"/>
      <c r="DC32" s="630"/>
      <c r="DD32" s="603">
        <v>2495</v>
      </c>
      <c r="DE32" s="595"/>
      <c r="DF32" s="595"/>
      <c r="DG32" s="595"/>
      <c r="DH32" s="595"/>
      <c r="DI32" s="595"/>
      <c r="DJ32" s="595"/>
      <c r="DK32" s="596"/>
      <c r="DL32" s="603">
        <v>2495</v>
      </c>
      <c r="DM32" s="595"/>
      <c r="DN32" s="595"/>
      <c r="DO32" s="595"/>
      <c r="DP32" s="595"/>
      <c r="DQ32" s="595"/>
      <c r="DR32" s="595"/>
      <c r="DS32" s="595"/>
      <c r="DT32" s="595"/>
      <c r="DU32" s="595"/>
      <c r="DV32" s="596"/>
      <c r="DW32" s="599">
        <v>0.1</v>
      </c>
      <c r="DX32" s="620"/>
      <c r="DY32" s="620"/>
      <c r="DZ32" s="620"/>
      <c r="EA32" s="620"/>
      <c r="EB32" s="620"/>
      <c r="EC32" s="621"/>
    </row>
    <row r="33" spans="2:133" ht="11.25" customHeight="1">
      <c r="B33" s="591" t="s">
        <v>299</v>
      </c>
      <c r="C33" s="592"/>
      <c r="D33" s="592"/>
      <c r="E33" s="592"/>
      <c r="F33" s="592"/>
      <c r="G33" s="592"/>
      <c r="H33" s="592"/>
      <c r="I33" s="592"/>
      <c r="J33" s="592"/>
      <c r="K33" s="592"/>
      <c r="L33" s="592"/>
      <c r="M33" s="592"/>
      <c r="N33" s="592"/>
      <c r="O33" s="592"/>
      <c r="P33" s="592"/>
      <c r="Q33" s="593"/>
      <c r="R33" s="594">
        <v>2163485</v>
      </c>
      <c r="S33" s="595"/>
      <c r="T33" s="595"/>
      <c r="U33" s="595"/>
      <c r="V33" s="595"/>
      <c r="W33" s="595"/>
      <c r="X33" s="595"/>
      <c r="Y33" s="596"/>
      <c r="Z33" s="597">
        <v>34.700000000000003</v>
      </c>
      <c r="AA33" s="597"/>
      <c r="AB33" s="597"/>
      <c r="AC33" s="597"/>
      <c r="AD33" s="598" t="s">
        <v>219</v>
      </c>
      <c r="AE33" s="598"/>
      <c r="AF33" s="598"/>
      <c r="AG33" s="598"/>
      <c r="AH33" s="598"/>
      <c r="AI33" s="598"/>
      <c r="AJ33" s="598"/>
      <c r="AK33" s="598"/>
      <c r="AL33" s="599" t="s">
        <v>219</v>
      </c>
      <c r="AM33" s="600"/>
      <c r="AN33" s="600"/>
      <c r="AO33" s="601"/>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8" t="s">
        <v>300</v>
      </c>
      <c r="CE33" s="609"/>
      <c r="CF33" s="609"/>
      <c r="CG33" s="609"/>
      <c r="CH33" s="609"/>
      <c r="CI33" s="609"/>
      <c r="CJ33" s="609"/>
      <c r="CK33" s="609"/>
      <c r="CL33" s="609"/>
      <c r="CM33" s="609"/>
      <c r="CN33" s="609"/>
      <c r="CO33" s="609"/>
      <c r="CP33" s="609"/>
      <c r="CQ33" s="610"/>
      <c r="CR33" s="594">
        <v>1671455</v>
      </c>
      <c r="CS33" s="626"/>
      <c r="CT33" s="626"/>
      <c r="CU33" s="626"/>
      <c r="CV33" s="626"/>
      <c r="CW33" s="626"/>
      <c r="CX33" s="626"/>
      <c r="CY33" s="627"/>
      <c r="CZ33" s="628">
        <v>27</v>
      </c>
      <c r="DA33" s="629"/>
      <c r="DB33" s="629"/>
      <c r="DC33" s="630"/>
      <c r="DD33" s="603">
        <v>1126454</v>
      </c>
      <c r="DE33" s="626"/>
      <c r="DF33" s="626"/>
      <c r="DG33" s="626"/>
      <c r="DH33" s="626"/>
      <c r="DI33" s="626"/>
      <c r="DJ33" s="626"/>
      <c r="DK33" s="627"/>
      <c r="DL33" s="603">
        <v>629190</v>
      </c>
      <c r="DM33" s="626"/>
      <c r="DN33" s="626"/>
      <c r="DO33" s="626"/>
      <c r="DP33" s="626"/>
      <c r="DQ33" s="626"/>
      <c r="DR33" s="626"/>
      <c r="DS33" s="626"/>
      <c r="DT33" s="626"/>
      <c r="DU33" s="626"/>
      <c r="DV33" s="627"/>
      <c r="DW33" s="599">
        <v>28.3</v>
      </c>
      <c r="DX33" s="620"/>
      <c r="DY33" s="620"/>
      <c r="DZ33" s="620"/>
      <c r="EA33" s="620"/>
      <c r="EB33" s="620"/>
      <c r="EC33" s="621"/>
    </row>
    <row r="34" spans="2:133" ht="11.25" customHeight="1">
      <c r="B34" s="591" t="s">
        <v>301</v>
      </c>
      <c r="C34" s="592"/>
      <c r="D34" s="592"/>
      <c r="E34" s="592"/>
      <c r="F34" s="592"/>
      <c r="G34" s="592"/>
      <c r="H34" s="592"/>
      <c r="I34" s="592"/>
      <c r="J34" s="592"/>
      <c r="K34" s="592"/>
      <c r="L34" s="592"/>
      <c r="M34" s="592"/>
      <c r="N34" s="592"/>
      <c r="O34" s="592"/>
      <c r="P34" s="592"/>
      <c r="Q34" s="593"/>
      <c r="R34" s="594" t="s">
        <v>219</v>
      </c>
      <c r="S34" s="595"/>
      <c r="T34" s="595"/>
      <c r="U34" s="595"/>
      <c r="V34" s="595"/>
      <c r="W34" s="595"/>
      <c r="X34" s="595"/>
      <c r="Y34" s="596"/>
      <c r="Z34" s="597" t="s">
        <v>219</v>
      </c>
      <c r="AA34" s="597"/>
      <c r="AB34" s="597"/>
      <c r="AC34" s="597"/>
      <c r="AD34" s="598" t="s">
        <v>219</v>
      </c>
      <c r="AE34" s="598"/>
      <c r="AF34" s="598"/>
      <c r="AG34" s="598"/>
      <c r="AH34" s="598"/>
      <c r="AI34" s="598"/>
      <c r="AJ34" s="598"/>
      <c r="AK34" s="598"/>
      <c r="AL34" s="599" t="s">
        <v>219</v>
      </c>
      <c r="AM34" s="600"/>
      <c r="AN34" s="600"/>
      <c r="AO34" s="601"/>
      <c r="AP34" s="186"/>
      <c r="AQ34" s="573" t="s">
        <v>302</v>
      </c>
      <c r="AR34" s="574"/>
      <c r="AS34" s="574"/>
      <c r="AT34" s="574"/>
      <c r="AU34" s="574"/>
      <c r="AV34" s="574"/>
      <c r="AW34" s="574"/>
      <c r="AX34" s="574"/>
      <c r="AY34" s="574"/>
      <c r="AZ34" s="574"/>
      <c r="BA34" s="574"/>
      <c r="BB34" s="574"/>
      <c r="BC34" s="574"/>
      <c r="BD34" s="574"/>
      <c r="BE34" s="574"/>
      <c r="BF34" s="575"/>
      <c r="BG34" s="573" t="s">
        <v>303</v>
      </c>
      <c r="BH34" s="574"/>
      <c r="BI34" s="574"/>
      <c r="BJ34" s="574"/>
      <c r="BK34" s="574"/>
      <c r="BL34" s="574"/>
      <c r="BM34" s="574"/>
      <c r="BN34" s="574"/>
      <c r="BO34" s="574"/>
      <c r="BP34" s="574"/>
      <c r="BQ34" s="574"/>
      <c r="BR34" s="574"/>
      <c r="BS34" s="574"/>
      <c r="BT34" s="574"/>
      <c r="BU34" s="574"/>
      <c r="BV34" s="574"/>
      <c r="BW34" s="574"/>
      <c r="BX34" s="574"/>
      <c r="BY34" s="574"/>
      <c r="BZ34" s="574"/>
      <c r="CA34" s="574"/>
      <c r="CB34" s="575"/>
      <c r="CD34" s="608" t="s">
        <v>304</v>
      </c>
      <c r="CE34" s="609"/>
      <c r="CF34" s="609"/>
      <c r="CG34" s="609"/>
      <c r="CH34" s="609"/>
      <c r="CI34" s="609"/>
      <c r="CJ34" s="609"/>
      <c r="CK34" s="609"/>
      <c r="CL34" s="609"/>
      <c r="CM34" s="609"/>
      <c r="CN34" s="609"/>
      <c r="CO34" s="609"/>
      <c r="CP34" s="609"/>
      <c r="CQ34" s="610"/>
      <c r="CR34" s="594">
        <v>781007</v>
      </c>
      <c r="CS34" s="595"/>
      <c r="CT34" s="595"/>
      <c r="CU34" s="595"/>
      <c r="CV34" s="595"/>
      <c r="CW34" s="595"/>
      <c r="CX34" s="595"/>
      <c r="CY34" s="596"/>
      <c r="CZ34" s="628">
        <v>12.6</v>
      </c>
      <c r="DA34" s="629"/>
      <c r="DB34" s="629"/>
      <c r="DC34" s="630"/>
      <c r="DD34" s="603">
        <v>445254</v>
      </c>
      <c r="DE34" s="595"/>
      <c r="DF34" s="595"/>
      <c r="DG34" s="595"/>
      <c r="DH34" s="595"/>
      <c r="DI34" s="595"/>
      <c r="DJ34" s="595"/>
      <c r="DK34" s="596"/>
      <c r="DL34" s="603">
        <v>176960</v>
      </c>
      <c r="DM34" s="595"/>
      <c r="DN34" s="595"/>
      <c r="DO34" s="595"/>
      <c r="DP34" s="595"/>
      <c r="DQ34" s="595"/>
      <c r="DR34" s="595"/>
      <c r="DS34" s="595"/>
      <c r="DT34" s="595"/>
      <c r="DU34" s="595"/>
      <c r="DV34" s="596"/>
      <c r="DW34" s="599">
        <v>8</v>
      </c>
      <c r="DX34" s="620"/>
      <c r="DY34" s="620"/>
      <c r="DZ34" s="620"/>
      <c r="EA34" s="620"/>
      <c r="EB34" s="620"/>
      <c r="EC34" s="621"/>
    </row>
    <row r="35" spans="2:133" ht="11.25" customHeight="1">
      <c r="B35" s="591" t="s">
        <v>305</v>
      </c>
      <c r="C35" s="592"/>
      <c r="D35" s="592"/>
      <c r="E35" s="592"/>
      <c r="F35" s="592"/>
      <c r="G35" s="592"/>
      <c r="H35" s="592"/>
      <c r="I35" s="592"/>
      <c r="J35" s="592"/>
      <c r="K35" s="592"/>
      <c r="L35" s="592"/>
      <c r="M35" s="592"/>
      <c r="N35" s="592"/>
      <c r="O35" s="592"/>
      <c r="P35" s="592"/>
      <c r="Q35" s="593"/>
      <c r="R35" s="594">
        <v>106385</v>
      </c>
      <c r="S35" s="595"/>
      <c r="T35" s="595"/>
      <c r="U35" s="595"/>
      <c r="V35" s="595"/>
      <c r="W35" s="595"/>
      <c r="X35" s="595"/>
      <c r="Y35" s="596"/>
      <c r="Z35" s="597">
        <v>1.7</v>
      </c>
      <c r="AA35" s="597"/>
      <c r="AB35" s="597"/>
      <c r="AC35" s="597"/>
      <c r="AD35" s="598" t="s">
        <v>219</v>
      </c>
      <c r="AE35" s="598"/>
      <c r="AF35" s="598"/>
      <c r="AG35" s="598"/>
      <c r="AH35" s="598"/>
      <c r="AI35" s="598"/>
      <c r="AJ35" s="598"/>
      <c r="AK35" s="598"/>
      <c r="AL35" s="599" t="s">
        <v>219</v>
      </c>
      <c r="AM35" s="600"/>
      <c r="AN35" s="600"/>
      <c r="AO35" s="601"/>
      <c r="AP35" s="186"/>
      <c r="AQ35" s="605" t="s">
        <v>306</v>
      </c>
      <c r="AR35" s="606"/>
      <c r="AS35" s="606"/>
      <c r="AT35" s="606"/>
      <c r="AU35" s="606"/>
      <c r="AV35" s="606"/>
      <c r="AW35" s="606"/>
      <c r="AX35" s="606"/>
      <c r="AY35" s="607"/>
      <c r="AZ35" s="583">
        <v>380631</v>
      </c>
      <c r="BA35" s="584"/>
      <c r="BB35" s="584"/>
      <c r="BC35" s="584"/>
      <c r="BD35" s="584"/>
      <c r="BE35" s="584"/>
      <c r="BF35" s="665"/>
      <c r="BG35" s="605" t="s">
        <v>307</v>
      </c>
      <c r="BH35" s="606"/>
      <c r="BI35" s="606"/>
      <c r="BJ35" s="606"/>
      <c r="BK35" s="606"/>
      <c r="BL35" s="606"/>
      <c r="BM35" s="606"/>
      <c r="BN35" s="606"/>
      <c r="BO35" s="606"/>
      <c r="BP35" s="606"/>
      <c r="BQ35" s="606"/>
      <c r="BR35" s="606"/>
      <c r="BS35" s="606"/>
      <c r="BT35" s="606"/>
      <c r="BU35" s="607"/>
      <c r="BV35" s="583">
        <v>6345</v>
      </c>
      <c r="BW35" s="584"/>
      <c r="BX35" s="584"/>
      <c r="BY35" s="584"/>
      <c r="BZ35" s="584"/>
      <c r="CA35" s="584"/>
      <c r="CB35" s="665"/>
      <c r="CD35" s="608" t="s">
        <v>308</v>
      </c>
      <c r="CE35" s="609"/>
      <c r="CF35" s="609"/>
      <c r="CG35" s="609"/>
      <c r="CH35" s="609"/>
      <c r="CI35" s="609"/>
      <c r="CJ35" s="609"/>
      <c r="CK35" s="609"/>
      <c r="CL35" s="609"/>
      <c r="CM35" s="609"/>
      <c r="CN35" s="609"/>
      <c r="CO35" s="609"/>
      <c r="CP35" s="609"/>
      <c r="CQ35" s="610"/>
      <c r="CR35" s="594">
        <v>4184</v>
      </c>
      <c r="CS35" s="626"/>
      <c r="CT35" s="626"/>
      <c r="CU35" s="626"/>
      <c r="CV35" s="626"/>
      <c r="CW35" s="626"/>
      <c r="CX35" s="626"/>
      <c r="CY35" s="627"/>
      <c r="CZ35" s="628">
        <v>0.1</v>
      </c>
      <c r="DA35" s="629"/>
      <c r="DB35" s="629"/>
      <c r="DC35" s="630"/>
      <c r="DD35" s="603">
        <v>4184</v>
      </c>
      <c r="DE35" s="626"/>
      <c r="DF35" s="626"/>
      <c r="DG35" s="626"/>
      <c r="DH35" s="626"/>
      <c r="DI35" s="626"/>
      <c r="DJ35" s="626"/>
      <c r="DK35" s="627"/>
      <c r="DL35" s="603">
        <v>4184</v>
      </c>
      <c r="DM35" s="626"/>
      <c r="DN35" s="626"/>
      <c r="DO35" s="626"/>
      <c r="DP35" s="626"/>
      <c r="DQ35" s="626"/>
      <c r="DR35" s="626"/>
      <c r="DS35" s="626"/>
      <c r="DT35" s="626"/>
      <c r="DU35" s="626"/>
      <c r="DV35" s="627"/>
      <c r="DW35" s="599">
        <v>0.2</v>
      </c>
      <c r="DX35" s="620"/>
      <c r="DY35" s="620"/>
      <c r="DZ35" s="620"/>
      <c r="EA35" s="620"/>
      <c r="EB35" s="620"/>
      <c r="EC35" s="621"/>
    </row>
    <row r="36" spans="2:133" ht="11.25" customHeight="1">
      <c r="B36" s="637" t="s">
        <v>309</v>
      </c>
      <c r="C36" s="638"/>
      <c r="D36" s="638"/>
      <c r="E36" s="638"/>
      <c r="F36" s="638"/>
      <c r="G36" s="638"/>
      <c r="H36" s="638"/>
      <c r="I36" s="638"/>
      <c r="J36" s="638"/>
      <c r="K36" s="638"/>
      <c r="L36" s="638"/>
      <c r="M36" s="638"/>
      <c r="N36" s="638"/>
      <c r="O36" s="638"/>
      <c r="P36" s="638"/>
      <c r="Q36" s="639"/>
      <c r="R36" s="666">
        <v>6240594</v>
      </c>
      <c r="S36" s="667"/>
      <c r="T36" s="667"/>
      <c r="U36" s="667"/>
      <c r="V36" s="667"/>
      <c r="W36" s="667"/>
      <c r="X36" s="667"/>
      <c r="Y36" s="668"/>
      <c r="Z36" s="669">
        <v>100</v>
      </c>
      <c r="AA36" s="669"/>
      <c r="AB36" s="669"/>
      <c r="AC36" s="669"/>
      <c r="AD36" s="670">
        <v>2114857</v>
      </c>
      <c r="AE36" s="670"/>
      <c r="AF36" s="670"/>
      <c r="AG36" s="670"/>
      <c r="AH36" s="670"/>
      <c r="AI36" s="670"/>
      <c r="AJ36" s="670"/>
      <c r="AK36" s="670"/>
      <c r="AL36" s="671">
        <v>100</v>
      </c>
      <c r="AM36" s="663"/>
      <c r="AN36" s="663"/>
      <c r="AO36" s="672"/>
      <c r="AQ36" s="673" t="s">
        <v>310</v>
      </c>
      <c r="AR36" s="674"/>
      <c r="AS36" s="674"/>
      <c r="AT36" s="674"/>
      <c r="AU36" s="674"/>
      <c r="AV36" s="674"/>
      <c r="AW36" s="674"/>
      <c r="AX36" s="674"/>
      <c r="AY36" s="675"/>
      <c r="AZ36" s="594">
        <v>125000</v>
      </c>
      <c r="BA36" s="595"/>
      <c r="BB36" s="595"/>
      <c r="BC36" s="595"/>
      <c r="BD36" s="626"/>
      <c r="BE36" s="626"/>
      <c r="BF36" s="651"/>
      <c r="BG36" s="608" t="s">
        <v>311</v>
      </c>
      <c r="BH36" s="609"/>
      <c r="BI36" s="609"/>
      <c r="BJ36" s="609"/>
      <c r="BK36" s="609"/>
      <c r="BL36" s="609"/>
      <c r="BM36" s="609"/>
      <c r="BN36" s="609"/>
      <c r="BO36" s="609"/>
      <c r="BP36" s="609"/>
      <c r="BQ36" s="609"/>
      <c r="BR36" s="609"/>
      <c r="BS36" s="609"/>
      <c r="BT36" s="609"/>
      <c r="BU36" s="610"/>
      <c r="BV36" s="594">
        <v>21149</v>
      </c>
      <c r="BW36" s="595"/>
      <c r="BX36" s="595"/>
      <c r="BY36" s="595"/>
      <c r="BZ36" s="595"/>
      <c r="CA36" s="595"/>
      <c r="CB36" s="604"/>
      <c r="CD36" s="608" t="s">
        <v>312</v>
      </c>
      <c r="CE36" s="609"/>
      <c r="CF36" s="609"/>
      <c r="CG36" s="609"/>
      <c r="CH36" s="609"/>
      <c r="CI36" s="609"/>
      <c r="CJ36" s="609"/>
      <c r="CK36" s="609"/>
      <c r="CL36" s="609"/>
      <c r="CM36" s="609"/>
      <c r="CN36" s="609"/>
      <c r="CO36" s="609"/>
      <c r="CP36" s="609"/>
      <c r="CQ36" s="610"/>
      <c r="CR36" s="594">
        <v>459912</v>
      </c>
      <c r="CS36" s="595"/>
      <c r="CT36" s="595"/>
      <c r="CU36" s="595"/>
      <c r="CV36" s="595"/>
      <c r="CW36" s="595"/>
      <c r="CX36" s="595"/>
      <c r="CY36" s="596"/>
      <c r="CZ36" s="628">
        <v>7.4</v>
      </c>
      <c r="DA36" s="629"/>
      <c r="DB36" s="629"/>
      <c r="DC36" s="630"/>
      <c r="DD36" s="603">
        <v>312677</v>
      </c>
      <c r="DE36" s="595"/>
      <c r="DF36" s="595"/>
      <c r="DG36" s="595"/>
      <c r="DH36" s="595"/>
      <c r="DI36" s="595"/>
      <c r="DJ36" s="595"/>
      <c r="DK36" s="596"/>
      <c r="DL36" s="603">
        <v>202944</v>
      </c>
      <c r="DM36" s="595"/>
      <c r="DN36" s="595"/>
      <c r="DO36" s="595"/>
      <c r="DP36" s="595"/>
      <c r="DQ36" s="595"/>
      <c r="DR36" s="595"/>
      <c r="DS36" s="595"/>
      <c r="DT36" s="595"/>
      <c r="DU36" s="595"/>
      <c r="DV36" s="596"/>
      <c r="DW36" s="599">
        <v>9.1</v>
      </c>
      <c r="DX36" s="620"/>
      <c r="DY36" s="620"/>
      <c r="DZ36" s="620"/>
      <c r="EA36" s="620"/>
      <c r="EB36" s="620"/>
      <c r="EC36" s="621"/>
    </row>
    <row r="37" spans="2:133" ht="11.25" customHeight="1">
      <c r="AQ37" s="673" t="s">
        <v>313</v>
      </c>
      <c r="AR37" s="674"/>
      <c r="AS37" s="674"/>
      <c r="AT37" s="674"/>
      <c r="AU37" s="674"/>
      <c r="AV37" s="674"/>
      <c r="AW37" s="674"/>
      <c r="AX37" s="674"/>
      <c r="AY37" s="675"/>
      <c r="AZ37" s="594">
        <v>74500</v>
      </c>
      <c r="BA37" s="595"/>
      <c r="BB37" s="595"/>
      <c r="BC37" s="595"/>
      <c r="BD37" s="626"/>
      <c r="BE37" s="626"/>
      <c r="BF37" s="651"/>
      <c r="BG37" s="608" t="s">
        <v>314</v>
      </c>
      <c r="BH37" s="609"/>
      <c r="BI37" s="609"/>
      <c r="BJ37" s="609"/>
      <c r="BK37" s="609"/>
      <c r="BL37" s="609"/>
      <c r="BM37" s="609"/>
      <c r="BN37" s="609"/>
      <c r="BO37" s="609"/>
      <c r="BP37" s="609"/>
      <c r="BQ37" s="609"/>
      <c r="BR37" s="609"/>
      <c r="BS37" s="609"/>
      <c r="BT37" s="609"/>
      <c r="BU37" s="610"/>
      <c r="BV37" s="594">
        <v>427</v>
      </c>
      <c r="BW37" s="595"/>
      <c r="BX37" s="595"/>
      <c r="BY37" s="595"/>
      <c r="BZ37" s="595"/>
      <c r="CA37" s="595"/>
      <c r="CB37" s="604"/>
      <c r="CD37" s="608" t="s">
        <v>315</v>
      </c>
      <c r="CE37" s="609"/>
      <c r="CF37" s="609"/>
      <c r="CG37" s="609"/>
      <c r="CH37" s="609"/>
      <c r="CI37" s="609"/>
      <c r="CJ37" s="609"/>
      <c r="CK37" s="609"/>
      <c r="CL37" s="609"/>
      <c r="CM37" s="609"/>
      <c r="CN37" s="609"/>
      <c r="CO37" s="609"/>
      <c r="CP37" s="609"/>
      <c r="CQ37" s="610"/>
      <c r="CR37" s="594">
        <v>257922</v>
      </c>
      <c r="CS37" s="626"/>
      <c r="CT37" s="626"/>
      <c r="CU37" s="626"/>
      <c r="CV37" s="626"/>
      <c r="CW37" s="626"/>
      <c r="CX37" s="626"/>
      <c r="CY37" s="627"/>
      <c r="CZ37" s="628">
        <v>4.2</v>
      </c>
      <c r="DA37" s="629"/>
      <c r="DB37" s="629"/>
      <c r="DC37" s="630"/>
      <c r="DD37" s="603">
        <v>168899</v>
      </c>
      <c r="DE37" s="626"/>
      <c r="DF37" s="626"/>
      <c r="DG37" s="626"/>
      <c r="DH37" s="626"/>
      <c r="DI37" s="626"/>
      <c r="DJ37" s="626"/>
      <c r="DK37" s="627"/>
      <c r="DL37" s="603">
        <v>130843</v>
      </c>
      <c r="DM37" s="626"/>
      <c r="DN37" s="626"/>
      <c r="DO37" s="626"/>
      <c r="DP37" s="626"/>
      <c r="DQ37" s="626"/>
      <c r="DR37" s="626"/>
      <c r="DS37" s="626"/>
      <c r="DT37" s="626"/>
      <c r="DU37" s="626"/>
      <c r="DV37" s="627"/>
      <c r="DW37" s="599">
        <v>5.9</v>
      </c>
      <c r="DX37" s="620"/>
      <c r="DY37" s="620"/>
      <c r="DZ37" s="620"/>
      <c r="EA37" s="620"/>
      <c r="EB37" s="620"/>
      <c r="EC37" s="621"/>
    </row>
    <row r="38" spans="2:133" ht="11.25" customHeight="1">
      <c r="AQ38" s="673" t="s">
        <v>316</v>
      </c>
      <c r="AR38" s="674"/>
      <c r="AS38" s="674"/>
      <c r="AT38" s="674"/>
      <c r="AU38" s="674"/>
      <c r="AV38" s="674"/>
      <c r="AW38" s="674"/>
      <c r="AX38" s="674"/>
      <c r="AY38" s="675"/>
      <c r="AZ38" s="594">
        <v>9120</v>
      </c>
      <c r="BA38" s="595"/>
      <c r="BB38" s="595"/>
      <c r="BC38" s="595"/>
      <c r="BD38" s="626"/>
      <c r="BE38" s="626"/>
      <c r="BF38" s="651"/>
      <c r="BG38" s="608" t="s">
        <v>317</v>
      </c>
      <c r="BH38" s="609"/>
      <c r="BI38" s="609"/>
      <c r="BJ38" s="609"/>
      <c r="BK38" s="609"/>
      <c r="BL38" s="609"/>
      <c r="BM38" s="609"/>
      <c r="BN38" s="609"/>
      <c r="BO38" s="609"/>
      <c r="BP38" s="609"/>
      <c r="BQ38" s="609"/>
      <c r="BR38" s="609"/>
      <c r="BS38" s="609"/>
      <c r="BT38" s="609"/>
      <c r="BU38" s="610"/>
      <c r="BV38" s="594">
        <v>656</v>
      </c>
      <c r="BW38" s="595"/>
      <c r="BX38" s="595"/>
      <c r="BY38" s="595"/>
      <c r="BZ38" s="595"/>
      <c r="CA38" s="595"/>
      <c r="CB38" s="604"/>
      <c r="CD38" s="608" t="s">
        <v>318</v>
      </c>
      <c r="CE38" s="609"/>
      <c r="CF38" s="609"/>
      <c r="CG38" s="609"/>
      <c r="CH38" s="609"/>
      <c r="CI38" s="609"/>
      <c r="CJ38" s="609"/>
      <c r="CK38" s="609"/>
      <c r="CL38" s="609"/>
      <c r="CM38" s="609"/>
      <c r="CN38" s="609"/>
      <c r="CO38" s="609"/>
      <c r="CP38" s="609"/>
      <c r="CQ38" s="610"/>
      <c r="CR38" s="594">
        <v>371511</v>
      </c>
      <c r="CS38" s="595"/>
      <c r="CT38" s="595"/>
      <c r="CU38" s="595"/>
      <c r="CV38" s="595"/>
      <c r="CW38" s="595"/>
      <c r="CX38" s="595"/>
      <c r="CY38" s="596"/>
      <c r="CZ38" s="628">
        <v>6</v>
      </c>
      <c r="DA38" s="629"/>
      <c r="DB38" s="629"/>
      <c r="DC38" s="630"/>
      <c r="DD38" s="603">
        <v>356201</v>
      </c>
      <c r="DE38" s="595"/>
      <c r="DF38" s="595"/>
      <c r="DG38" s="595"/>
      <c r="DH38" s="595"/>
      <c r="DI38" s="595"/>
      <c r="DJ38" s="595"/>
      <c r="DK38" s="596"/>
      <c r="DL38" s="603">
        <v>245102</v>
      </c>
      <c r="DM38" s="595"/>
      <c r="DN38" s="595"/>
      <c r="DO38" s="595"/>
      <c r="DP38" s="595"/>
      <c r="DQ38" s="595"/>
      <c r="DR38" s="595"/>
      <c r="DS38" s="595"/>
      <c r="DT38" s="595"/>
      <c r="DU38" s="595"/>
      <c r="DV38" s="596"/>
      <c r="DW38" s="599">
        <v>11</v>
      </c>
      <c r="DX38" s="620"/>
      <c r="DY38" s="620"/>
      <c r="DZ38" s="620"/>
      <c r="EA38" s="620"/>
      <c r="EB38" s="620"/>
      <c r="EC38" s="621"/>
    </row>
    <row r="39" spans="2:133" ht="11.25" customHeight="1">
      <c r="AQ39" s="673" t="s">
        <v>319</v>
      </c>
      <c r="AR39" s="674"/>
      <c r="AS39" s="674"/>
      <c r="AT39" s="674"/>
      <c r="AU39" s="674"/>
      <c r="AV39" s="674"/>
      <c r="AW39" s="674"/>
      <c r="AX39" s="674"/>
      <c r="AY39" s="675"/>
      <c r="AZ39" s="594" t="s">
        <v>219</v>
      </c>
      <c r="BA39" s="595"/>
      <c r="BB39" s="595"/>
      <c r="BC39" s="595"/>
      <c r="BD39" s="626"/>
      <c r="BE39" s="626"/>
      <c r="BF39" s="651"/>
      <c r="BG39" s="679" t="s">
        <v>320</v>
      </c>
      <c r="BH39" s="680"/>
      <c r="BI39" s="680"/>
      <c r="BJ39" s="680"/>
      <c r="BK39" s="680"/>
      <c r="BL39" s="187"/>
      <c r="BM39" s="609" t="s">
        <v>321</v>
      </c>
      <c r="BN39" s="609"/>
      <c r="BO39" s="609"/>
      <c r="BP39" s="609"/>
      <c r="BQ39" s="609"/>
      <c r="BR39" s="609"/>
      <c r="BS39" s="609"/>
      <c r="BT39" s="609"/>
      <c r="BU39" s="610"/>
      <c r="BV39" s="594">
        <v>97</v>
      </c>
      <c r="BW39" s="595"/>
      <c r="BX39" s="595"/>
      <c r="BY39" s="595"/>
      <c r="BZ39" s="595"/>
      <c r="CA39" s="595"/>
      <c r="CB39" s="604"/>
      <c r="CD39" s="608" t="s">
        <v>322</v>
      </c>
      <c r="CE39" s="609"/>
      <c r="CF39" s="609"/>
      <c r="CG39" s="609"/>
      <c r="CH39" s="609"/>
      <c r="CI39" s="609"/>
      <c r="CJ39" s="609"/>
      <c r="CK39" s="609"/>
      <c r="CL39" s="609"/>
      <c r="CM39" s="609"/>
      <c r="CN39" s="609"/>
      <c r="CO39" s="609"/>
      <c r="CP39" s="609"/>
      <c r="CQ39" s="610"/>
      <c r="CR39" s="594">
        <v>51241</v>
      </c>
      <c r="CS39" s="626"/>
      <c r="CT39" s="626"/>
      <c r="CU39" s="626"/>
      <c r="CV39" s="626"/>
      <c r="CW39" s="626"/>
      <c r="CX39" s="626"/>
      <c r="CY39" s="627"/>
      <c r="CZ39" s="628">
        <v>0.8</v>
      </c>
      <c r="DA39" s="629"/>
      <c r="DB39" s="629"/>
      <c r="DC39" s="630"/>
      <c r="DD39" s="603">
        <v>6338</v>
      </c>
      <c r="DE39" s="626"/>
      <c r="DF39" s="626"/>
      <c r="DG39" s="626"/>
      <c r="DH39" s="626"/>
      <c r="DI39" s="626"/>
      <c r="DJ39" s="626"/>
      <c r="DK39" s="627"/>
      <c r="DL39" s="603" t="s">
        <v>219</v>
      </c>
      <c r="DM39" s="626"/>
      <c r="DN39" s="626"/>
      <c r="DO39" s="626"/>
      <c r="DP39" s="626"/>
      <c r="DQ39" s="626"/>
      <c r="DR39" s="626"/>
      <c r="DS39" s="626"/>
      <c r="DT39" s="626"/>
      <c r="DU39" s="626"/>
      <c r="DV39" s="627"/>
      <c r="DW39" s="599" t="s">
        <v>219</v>
      </c>
      <c r="DX39" s="620"/>
      <c r="DY39" s="620"/>
      <c r="DZ39" s="620"/>
      <c r="EA39" s="620"/>
      <c r="EB39" s="620"/>
      <c r="EC39" s="62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3" t="s">
        <v>323</v>
      </c>
      <c r="AR40" s="674"/>
      <c r="AS40" s="674"/>
      <c r="AT40" s="674"/>
      <c r="AU40" s="674"/>
      <c r="AV40" s="674"/>
      <c r="AW40" s="674"/>
      <c r="AX40" s="674"/>
      <c r="AY40" s="675"/>
      <c r="AZ40" s="594">
        <v>57534</v>
      </c>
      <c r="BA40" s="595"/>
      <c r="BB40" s="595"/>
      <c r="BC40" s="595"/>
      <c r="BD40" s="626"/>
      <c r="BE40" s="626"/>
      <c r="BF40" s="651"/>
      <c r="BG40" s="679"/>
      <c r="BH40" s="680"/>
      <c r="BI40" s="680"/>
      <c r="BJ40" s="680"/>
      <c r="BK40" s="680"/>
      <c r="BL40" s="187"/>
      <c r="BM40" s="609" t="s">
        <v>324</v>
      </c>
      <c r="BN40" s="609"/>
      <c r="BO40" s="609"/>
      <c r="BP40" s="609"/>
      <c r="BQ40" s="609"/>
      <c r="BR40" s="609"/>
      <c r="BS40" s="609"/>
      <c r="BT40" s="609"/>
      <c r="BU40" s="610"/>
      <c r="BV40" s="594">
        <v>89</v>
      </c>
      <c r="BW40" s="595"/>
      <c r="BX40" s="595"/>
      <c r="BY40" s="595"/>
      <c r="BZ40" s="595"/>
      <c r="CA40" s="595"/>
      <c r="CB40" s="604"/>
      <c r="CD40" s="608" t="s">
        <v>325</v>
      </c>
      <c r="CE40" s="609"/>
      <c r="CF40" s="609"/>
      <c r="CG40" s="609"/>
      <c r="CH40" s="609"/>
      <c r="CI40" s="609"/>
      <c r="CJ40" s="609"/>
      <c r="CK40" s="609"/>
      <c r="CL40" s="609"/>
      <c r="CM40" s="609"/>
      <c r="CN40" s="609"/>
      <c r="CO40" s="609"/>
      <c r="CP40" s="609"/>
      <c r="CQ40" s="610"/>
      <c r="CR40" s="594">
        <v>3600</v>
      </c>
      <c r="CS40" s="595"/>
      <c r="CT40" s="595"/>
      <c r="CU40" s="595"/>
      <c r="CV40" s="595"/>
      <c r="CW40" s="595"/>
      <c r="CX40" s="595"/>
      <c r="CY40" s="596"/>
      <c r="CZ40" s="628">
        <v>0.1</v>
      </c>
      <c r="DA40" s="629"/>
      <c r="DB40" s="629"/>
      <c r="DC40" s="630"/>
      <c r="DD40" s="603">
        <v>1800</v>
      </c>
      <c r="DE40" s="595"/>
      <c r="DF40" s="595"/>
      <c r="DG40" s="595"/>
      <c r="DH40" s="595"/>
      <c r="DI40" s="595"/>
      <c r="DJ40" s="595"/>
      <c r="DK40" s="596"/>
      <c r="DL40" s="603" t="s">
        <v>219</v>
      </c>
      <c r="DM40" s="595"/>
      <c r="DN40" s="595"/>
      <c r="DO40" s="595"/>
      <c r="DP40" s="595"/>
      <c r="DQ40" s="595"/>
      <c r="DR40" s="595"/>
      <c r="DS40" s="595"/>
      <c r="DT40" s="595"/>
      <c r="DU40" s="595"/>
      <c r="DV40" s="596"/>
      <c r="DW40" s="599" t="s">
        <v>219</v>
      </c>
      <c r="DX40" s="620"/>
      <c r="DY40" s="620"/>
      <c r="DZ40" s="620"/>
      <c r="EA40" s="620"/>
      <c r="EB40" s="620"/>
      <c r="EC40" s="62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4" t="s">
        <v>326</v>
      </c>
      <c r="AR41" s="615"/>
      <c r="AS41" s="615"/>
      <c r="AT41" s="615"/>
      <c r="AU41" s="615"/>
      <c r="AV41" s="615"/>
      <c r="AW41" s="615"/>
      <c r="AX41" s="615"/>
      <c r="AY41" s="616"/>
      <c r="AZ41" s="666">
        <v>114477</v>
      </c>
      <c r="BA41" s="667"/>
      <c r="BB41" s="667"/>
      <c r="BC41" s="667"/>
      <c r="BD41" s="662"/>
      <c r="BE41" s="662"/>
      <c r="BF41" s="664"/>
      <c r="BG41" s="681"/>
      <c r="BH41" s="682"/>
      <c r="BI41" s="682"/>
      <c r="BJ41" s="682"/>
      <c r="BK41" s="682"/>
      <c r="BL41" s="189"/>
      <c r="BM41" s="615" t="s">
        <v>327</v>
      </c>
      <c r="BN41" s="615"/>
      <c r="BO41" s="615"/>
      <c r="BP41" s="615"/>
      <c r="BQ41" s="615"/>
      <c r="BR41" s="615"/>
      <c r="BS41" s="615"/>
      <c r="BT41" s="615"/>
      <c r="BU41" s="616"/>
      <c r="BV41" s="666">
        <v>361</v>
      </c>
      <c r="BW41" s="667"/>
      <c r="BX41" s="667"/>
      <c r="BY41" s="667"/>
      <c r="BZ41" s="667"/>
      <c r="CA41" s="667"/>
      <c r="CB41" s="676"/>
      <c r="CD41" s="608" t="s">
        <v>328</v>
      </c>
      <c r="CE41" s="609"/>
      <c r="CF41" s="609"/>
      <c r="CG41" s="609"/>
      <c r="CH41" s="609"/>
      <c r="CI41" s="609"/>
      <c r="CJ41" s="609"/>
      <c r="CK41" s="609"/>
      <c r="CL41" s="609"/>
      <c r="CM41" s="609"/>
      <c r="CN41" s="609"/>
      <c r="CO41" s="609"/>
      <c r="CP41" s="609"/>
      <c r="CQ41" s="610"/>
      <c r="CR41" s="594" t="s">
        <v>207</v>
      </c>
      <c r="CS41" s="626"/>
      <c r="CT41" s="626"/>
      <c r="CU41" s="626"/>
      <c r="CV41" s="626"/>
      <c r="CW41" s="626"/>
      <c r="CX41" s="626"/>
      <c r="CY41" s="627"/>
      <c r="CZ41" s="628" t="s">
        <v>207</v>
      </c>
      <c r="DA41" s="629"/>
      <c r="DB41" s="629"/>
      <c r="DC41" s="630"/>
      <c r="DD41" s="603" t="s">
        <v>207</v>
      </c>
      <c r="DE41" s="626"/>
      <c r="DF41" s="626"/>
      <c r="DG41" s="626"/>
      <c r="DH41" s="626"/>
      <c r="DI41" s="626"/>
      <c r="DJ41" s="626"/>
      <c r="DK41" s="627"/>
      <c r="DL41" s="683"/>
      <c r="DM41" s="684"/>
      <c r="DN41" s="684"/>
      <c r="DO41" s="684"/>
      <c r="DP41" s="684"/>
      <c r="DQ41" s="684"/>
      <c r="DR41" s="684"/>
      <c r="DS41" s="684"/>
      <c r="DT41" s="684"/>
      <c r="DU41" s="684"/>
      <c r="DV41" s="685"/>
      <c r="DW41" s="686"/>
      <c r="DX41" s="687"/>
      <c r="DY41" s="687"/>
      <c r="DZ41" s="687"/>
      <c r="EA41" s="687"/>
      <c r="EB41" s="687"/>
      <c r="EC41" s="68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1" t="s">
        <v>330</v>
      </c>
      <c r="CE42" s="592"/>
      <c r="CF42" s="592"/>
      <c r="CG42" s="592"/>
      <c r="CH42" s="592"/>
      <c r="CI42" s="592"/>
      <c r="CJ42" s="592"/>
      <c r="CK42" s="592"/>
      <c r="CL42" s="592"/>
      <c r="CM42" s="592"/>
      <c r="CN42" s="592"/>
      <c r="CO42" s="592"/>
      <c r="CP42" s="592"/>
      <c r="CQ42" s="593"/>
      <c r="CR42" s="594">
        <v>2573936</v>
      </c>
      <c r="CS42" s="595"/>
      <c r="CT42" s="595"/>
      <c r="CU42" s="595"/>
      <c r="CV42" s="595"/>
      <c r="CW42" s="595"/>
      <c r="CX42" s="595"/>
      <c r="CY42" s="596"/>
      <c r="CZ42" s="628">
        <v>41.5</v>
      </c>
      <c r="DA42" s="677"/>
      <c r="DB42" s="677"/>
      <c r="DC42" s="678"/>
      <c r="DD42" s="603">
        <v>98499</v>
      </c>
      <c r="DE42" s="595"/>
      <c r="DF42" s="595"/>
      <c r="DG42" s="595"/>
      <c r="DH42" s="595"/>
      <c r="DI42" s="595"/>
      <c r="DJ42" s="595"/>
      <c r="DK42" s="596"/>
      <c r="DL42" s="683"/>
      <c r="DM42" s="684"/>
      <c r="DN42" s="684"/>
      <c r="DO42" s="684"/>
      <c r="DP42" s="684"/>
      <c r="DQ42" s="684"/>
      <c r="DR42" s="684"/>
      <c r="DS42" s="684"/>
      <c r="DT42" s="684"/>
      <c r="DU42" s="684"/>
      <c r="DV42" s="685"/>
      <c r="DW42" s="686"/>
      <c r="DX42" s="687"/>
      <c r="DY42" s="687"/>
      <c r="DZ42" s="687"/>
      <c r="EA42" s="687"/>
      <c r="EB42" s="687"/>
      <c r="EC42" s="68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1" t="s">
        <v>332</v>
      </c>
      <c r="CE43" s="592"/>
      <c r="CF43" s="592"/>
      <c r="CG43" s="592"/>
      <c r="CH43" s="592"/>
      <c r="CI43" s="592"/>
      <c r="CJ43" s="592"/>
      <c r="CK43" s="592"/>
      <c r="CL43" s="592"/>
      <c r="CM43" s="592"/>
      <c r="CN43" s="592"/>
      <c r="CO43" s="592"/>
      <c r="CP43" s="592"/>
      <c r="CQ43" s="593"/>
      <c r="CR43" s="594">
        <v>19900</v>
      </c>
      <c r="CS43" s="626"/>
      <c r="CT43" s="626"/>
      <c r="CU43" s="626"/>
      <c r="CV43" s="626"/>
      <c r="CW43" s="626"/>
      <c r="CX43" s="626"/>
      <c r="CY43" s="627"/>
      <c r="CZ43" s="628">
        <v>0.3</v>
      </c>
      <c r="DA43" s="629"/>
      <c r="DB43" s="629"/>
      <c r="DC43" s="630"/>
      <c r="DD43" s="603">
        <v>19900</v>
      </c>
      <c r="DE43" s="626"/>
      <c r="DF43" s="626"/>
      <c r="DG43" s="626"/>
      <c r="DH43" s="626"/>
      <c r="DI43" s="626"/>
      <c r="DJ43" s="626"/>
      <c r="DK43" s="627"/>
      <c r="DL43" s="683"/>
      <c r="DM43" s="684"/>
      <c r="DN43" s="684"/>
      <c r="DO43" s="684"/>
      <c r="DP43" s="684"/>
      <c r="DQ43" s="684"/>
      <c r="DR43" s="684"/>
      <c r="DS43" s="684"/>
      <c r="DT43" s="684"/>
      <c r="DU43" s="684"/>
      <c r="DV43" s="685"/>
      <c r="DW43" s="686"/>
      <c r="DX43" s="687"/>
      <c r="DY43" s="687"/>
      <c r="DZ43" s="687"/>
      <c r="EA43" s="687"/>
      <c r="EB43" s="687"/>
      <c r="EC43" s="688"/>
    </row>
    <row r="44" spans="2:133" ht="11.25" customHeight="1">
      <c r="B44" s="192" t="s">
        <v>333</v>
      </c>
      <c r="CD44" s="700" t="s">
        <v>286</v>
      </c>
      <c r="CE44" s="701"/>
      <c r="CF44" s="591" t="s">
        <v>334</v>
      </c>
      <c r="CG44" s="592"/>
      <c r="CH44" s="592"/>
      <c r="CI44" s="592"/>
      <c r="CJ44" s="592"/>
      <c r="CK44" s="592"/>
      <c r="CL44" s="592"/>
      <c r="CM44" s="592"/>
      <c r="CN44" s="592"/>
      <c r="CO44" s="592"/>
      <c r="CP44" s="592"/>
      <c r="CQ44" s="593"/>
      <c r="CR44" s="594">
        <v>2573936</v>
      </c>
      <c r="CS44" s="595"/>
      <c r="CT44" s="595"/>
      <c r="CU44" s="595"/>
      <c r="CV44" s="595"/>
      <c r="CW44" s="595"/>
      <c r="CX44" s="595"/>
      <c r="CY44" s="596"/>
      <c r="CZ44" s="628">
        <v>41.5</v>
      </c>
      <c r="DA44" s="677"/>
      <c r="DB44" s="677"/>
      <c r="DC44" s="678"/>
      <c r="DD44" s="603">
        <v>98499</v>
      </c>
      <c r="DE44" s="595"/>
      <c r="DF44" s="595"/>
      <c r="DG44" s="595"/>
      <c r="DH44" s="595"/>
      <c r="DI44" s="595"/>
      <c r="DJ44" s="595"/>
      <c r="DK44" s="596"/>
      <c r="DL44" s="683"/>
      <c r="DM44" s="684"/>
      <c r="DN44" s="684"/>
      <c r="DO44" s="684"/>
      <c r="DP44" s="684"/>
      <c r="DQ44" s="684"/>
      <c r="DR44" s="684"/>
      <c r="DS44" s="684"/>
      <c r="DT44" s="684"/>
      <c r="DU44" s="684"/>
      <c r="DV44" s="685"/>
      <c r="DW44" s="686"/>
      <c r="DX44" s="687"/>
      <c r="DY44" s="687"/>
      <c r="DZ44" s="687"/>
      <c r="EA44" s="687"/>
      <c r="EB44" s="687"/>
      <c r="EC44" s="688"/>
    </row>
    <row r="45" spans="2:133" ht="11.25" customHeight="1">
      <c r="CD45" s="702"/>
      <c r="CE45" s="703"/>
      <c r="CF45" s="591" t="s">
        <v>335</v>
      </c>
      <c r="CG45" s="592"/>
      <c r="CH45" s="592"/>
      <c r="CI45" s="592"/>
      <c r="CJ45" s="592"/>
      <c r="CK45" s="592"/>
      <c r="CL45" s="592"/>
      <c r="CM45" s="592"/>
      <c r="CN45" s="592"/>
      <c r="CO45" s="592"/>
      <c r="CP45" s="592"/>
      <c r="CQ45" s="593"/>
      <c r="CR45" s="594">
        <v>1511408</v>
      </c>
      <c r="CS45" s="626"/>
      <c r="CT45" s="626"/>
      <c r="CU45" s="626"/>
      <c r="CV45" s="626"/>
      <c r="CW45" s="626"/>
      <c r="CX45" s="626"/>
      <c r="CY45" s="627"/>
      <c r="CZ45" s="628">
        <v>24.4</v>
      </c>
      <c r="DA45" s="629"/>
      <c r="DB45" s="629"/>
      <c r="DC45" s="630"/>
      <c r="DD45" s="603">
        <v>46599</v>
      </c>
      <c r="DE45" s="626"/>
      <c r="DF45" s="626"/>
      <c r="DG45" s="626"/>
      <c r="DH45" s="626"/>
      <c r="DI45" s="626"/>
      <c r="DJ45" s="626"/>
      <c r="DK45" s="627"/>
      <c r="DL45" s="683"/>
      <c r="DM45" s="684"/>
      <c r="DN45" s="684"/>
      <c r="DO45" s="684"/>
      <c r="DP45" s="684"/>
      <c r="DQ45" s="684"/>
      <c r="DR45" s="684"/>
      <c r="DS45" s="684"/>
      <c r="DT45" s="684"/>
      <c r="DU45" s="684"/>
      <c r="DV45" s="685"/>
      <c r="DW45" s="686"/>
      <c r="DX45" s="687"/>
      <c r="DY45" s="687"/>
      <c r="DZ45" s="687"/>
      <c r="EA45" s="687"/>
      <c r="EB45" s="687"/>
      <c r="EC45" s="688"/>
    </row>
    <row r="46" spans="2:133" ht="11.25" customHeight="1">
      <c r="CD46" s="702"/>
      <c r="CE46" s="703"/>
      <c r="CF46" s="591" t="s">
        <v>336</v>
      </c>
      <c r="CG46" s="592"/>
      <c r="CH46" s="592"/>
      <c r="CI46" s="592"/>
      <c r="CJ46" s="592"/>
      <c r="CK46" s="592"/>
      <c r="CL46" s="592"/>
      <c r="CM46" s="592"/>
      <c r="CN46" s="592"/>
      <c r="CO46" s="592"/>
      <c r="CP46" s="592"/>
      <c r="CQ46" s="593"/>
      <c r="CR46" s="594">
        <v>1058028</v>
      </c>
      <c r="CS46" s="595"/>
      <c r="CT46" s="595"/>
      <c r="CU46" s="595"/>
      <c r="CV46" s="595"/>
      <c r="CW46" s="595"/>
      <c r="CX46" s="595"/>
      <c r="CY46" s="596"/>
      <c r="CZ46" s="628">
        <v>17.100000000000001</v>
      </c>
      <c r="DA46" s="677"/>
      <c r="DB46" s="677"/>
      <c r="DC46" s="678"/>
      <c r="DD46" s="603">
        <v>51700</v>
      </c>
      <c r="DE46" s="595"/>
      <c r="DF46" s="595"/>
      <c r="DG46" s="595"/>
      <c r="DH46" s="595"/>
      <c r="DI46" s="595"/>
      <c r="DJ46" s="595"/>
      <c r="DK46" s="596"/>
      <c r="DL46" s="683"/>
      <c r="DM46" s="684"/>
      <c r="DN46" s="684"/>
      <c r="DO46" s="684"/>
      <c r="DP46" s="684"/>
      <c r="DQ46" s="684"/>
      <c r="DR46" s="684"/>
      <c r="DS46" s="684"/>
      <c r="DT46" s="684"/>
      <c r="DU46" s="684"/>
      <c r="DV46" s="685"/>
      <c r="DW46" s="686"/>
      <c r="DX46" s="687"/>
      <c r="DY46" s="687"/>
      <c r="DZ46" s="687"/>
      <c r="EA46" s="687"/>
      <c r="EB46" s="687"/>
      <c r="EC46" s="688"/>
    </row>
    <row r="47" spans="2:133" ht="11.25" customHeight="1">
      <c r="CD47" s="702"/>
      <c r="CE47" s="703"/>
      <c r="CF47" s="591" t="s">
        <v>337</v>
      </c>
      <c r="CG47" s="592"/>
      <c r="CH47" s="592"/>
      <c r="CI47" s="592"/>
      <c r="CJ47" s="592"/>
      <c r="CK47" s="592"/>
      <c r="CL47" s="592"/>
      <c r="CM47" s="592"/>
      <c r="CN47" s="592"/>
      <c r="CO47" s="592"/>
      <c r="CP47" s="592"/>
      <c r="CQ47" s="593"/>
      <c r="CR47" s="594" t="s">
        <v>219</v>
      </c>
      <c r="CS47" s="626"/>
      <c r="CT47" s="626"/>
      <c r="CU47" s="626"/>
      <c r="CV47" s="626"/>
      <c r="CW47" s="626"/>
      <c r="CX47" s="626"/>
      <c r="CY47" s="627"/>
      <c r="CZ47" s="628" t="s">
        <v>219</v>
      </c>
      <c r="DA47" s="629"/>
      <c r="DB47" s="629"/>
      <c r="DC47" s="630"/>
      <c r="DD47" s="603" t="s">
        <v>219</v>
      </c>
      <c r="DE47" s="626"/>
      <c r="DF47" s="626"/>
      <c r="DG47" s="626"/>
      <c r="DH47" s="626"/>
      <c r="DI47" s="626"/>
      <c r="DJ47" s="626"/>
      <c r="DK47" s="627"/>
      <c r="DL47" s="683"/>
      <c r="DM47" s="684"/>
      <c r="DN47" s="684"/>
      <c r="DO47" s="684"/>
      <c r="DP47" s="684"/>
      <c r="DQ47" s="684"/>
      <c r="DR47" s="684"/>
      <c r="DS47" s="684"/>
      <c r="DT47" s="684"/>
      <c r="DU47" s="684"/>
      <c r="DV47" s="685"/>
      <c r="DW47" s="686"/>
      <c r="DX47" s="687"/>
      <c r="DY47" s="687"/>
      <c r="DZ47" s="687"/>
      <c r="EA47" s="687"/>
      <c r="EB47" s="687"/>
      <c r="EC47" s="688"/>
    </row>
    <row r="48" spans="2:133">
      <c r="CD48" s="704"/>
      <c r="CE48" s="705"/>
      <c r="CF48" s="591" t="s">
        <v>338</v>
      </c>
      <c r="CG48" s="592"/>
      <c r="CH48" s="592"/>
      <c r="CI48" s="592"/>
      <c r="CJ48" s="592"/>
      <c r="CK48" s="592"/>
      <c r="CL48" s="592"/>
      <c r="CM48" s="592"/>
      <c r="CN48" s="592"/>
      <c r="CO48" s="592"/>
      <c r="CP48" s="592"/>
      <c r="CQ48" s="593"/>
      <c r="CR48" s="594" t="s">
        <v>219</v>
      </c>
      <c r="CS48" s="595"/>
      <c r="CT48" s="595"/>
      <c r="CU48" s="595"/>
      <c r="CV48" s="595"/>
      <c r="CW48" s="595"/>
      <c r="CX48" s="595"/>
      <c r="CY48" s="596"/>
      <c r="CZ48" s="628" t="s">
        <v>219</v>
      </c>
      <c r="DA48" s="677"/>
      <c r="DB48" s="677"/>
      <c r="DC48" s="678"/>
      <c r="DD48" s="603" t="s">
        <v>219</v>
      </c>
      <c r="DE48" s="595"/>
      <c r="DF48" s="595"/>
      <c r="DG48" s="595"/>
      <c r="DH48" s="595"/>
      <c r="DI48" s="595"/>
      <c r="DJ48" s="595"/>
      <c r="DK48" s="596"/>
      <c r="DL48" s="683"/>
      <c r="DM48" s="684"/>
      <c r="DN48" s="684"/>
      <c r="DO48" s="684"/>
      <c r="DP48" s="684"/>
      <c r="DQ48" s="684"/>
      <c r="DR48" s="684"/>
      <c r="DS48" s="684"/>
      <c r="DT48" s="684"/>
      <c r="DU48" s="684"/>
      <c r="DV48" s="685"/>
      <c r="DW48" s="686"/>
      <c r="DX48" s="687"/>
      <c r="DY48" s="687"/>
      <c r="DZ48" s="687"/>
      <c r="EA48" s="687"/>
      <c r="EB48" s="687"/>
      <c r="EC48" s="688"/>
    </row>
    <row r="49" spans="82:133" ht="11.25" customHeight="1">
      <c r="CD49" s="637" t="s">
        <v>339</v>
      </c>
      <c r="CE49" s="638"/>
      <c r="CF49" s="638"/>
      <c r="CG49" s="638"/>
      <c r="CH49" s="638"/>
      <c r="CI49" s="638"/>
      <c r="CJ49" s="638"/>
      <c r="CK49" s="638"/>
      <c r="CL49" s="638"/>
      <c r="CM49" s="638"/>
      <c r="CN49" s="638"/>
      <c r="CO49" s="638"/>
      <c r="CP49" s="638"/>
      <c r="CQ49" s="639"/>
      <c r="CR49" s="666">
        <v>6199758</v>
      </c>
      <c r="CS49" s="662"/>
      <c r="CT49" s="662"/>
      <c r="CU49" s="662"/>
      <c r="CV49" s="662"/>
      <c r="CW49" s="662"/>
      <c r="CX49" s="662"/>
      <c r="CY49" s="689"/>
      <c r="CZ49" s="690">
        <v>100</v>
      </c>
      <c r="DA49" s="691"/>
      <c r="DB49" s="691"/>
      <c r="DC49" s="692"/>
      <c r="DD49" s="693">
        <v>2886460</v>
      </c>
      <c r="DE49" s="662"/>
      <c r="DF49" s="662"/>
      <c r="DG49" s="662"/>
      <c r="DH49" s="662"/>
      <c r="DI49" s="662"/>
      <c r="DJ49" s="662"/>
      <c r="DK49" s="689"/>
      <c r="DL49" s="694"/>
      <c r="DM49" s="695"/>
      <c r="DN49" s="695"/>
      <c r="DO49" s="695"/>
      <c r="DP49" s="695"/>
      <c r="DQ49" s="695"/>
      <c r="DR49" s="695"/>
      <c r="DS49" s="695"/>
      <c r="DT49" s="695"/>
      <c r="DU49" s="695"/>
      <c r="DV49" s="696"/>
      <c r="DW49" s="697"/>
      <c r="DX49" s="698"/>
      <c r="DY49" s="698"/>
      <c r="DZ49" s="698"/>
      <c r="EA49" s="698"/>
      <c r="EB49" s="698"/>
      <c r="EC49" s="699"/>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5" t="s">
        <v>341</v>
      </c>
      <c r="DK2" s="736"/>
      <c r="DL2" s="736"/>
      <c r="DM2" s="736"/>
      <c r="DN2" s="736"/>
      <c r="DO2" s="737"/>
      <c r="DP2" s="200"/>
      <c r="DQ2" s="735" t="s">
        <v>342</v>
      </c>
      <c r="DR2" s="736"/>
      <c r="DS2" s="736"/>
      <c r="DT2" s="736"/>
      <c r="DU2" s="736"/>
      <c r="DV2" s="736"/>
      <c r="DW2" s="736"/>
      <c r="DX2" s="736"/>
      <c r="DY2" s="736"/>
      <c r="DZ2" s="73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8" t="s">
        <v>343</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9" t="s">
        <v>345</v>
      </c>
      <c r="B5" s="730"/>
      <c r="C5" s="730"/>
      <c r="D5" s="730"/>
      <c r="E5" s="730"/>
      <c r="F5" s="730"/>
      <c r="G5" s="730"/>
      <c r="H5" s="730"/>
      <c r="I5" s="730"/>
      <c r="J5" s="730"/>
      <c r="K5" s="730"/>
      <c r="L5" s="730"/>
      <c r="M5" s="730"/>
      <c r="N5" s="730"/>
      <c r="O5" s="730"/>
      <c r="P5" s="731"/>
      <c r="Q5" s="706" t="s">
        <v>346</v>
      </c>
      <c r="R5" s="707"/>
      <c r="S5" s="707"/>
      <c r="T5" s="707"/>
      <c r="U5" s="708"/>
      <c r="V5" s="706" t="s">
        <v>347</v>
      </c>
      <c r="W5" s="707"/>
      <c r="X5" s="707"/>
      <c r="Y5" s="707"/>
      <c r="Z5" s="708"/>
      <c r="AA5" s="706" t="s">
        <v>348</v>
      </c>
      <c r="AB5" s="707"/>
      <c r="AC5" s="707"/>
      <c r="AD5" s="707"/>
      <c r="AE5" s="707"/>
      <c r="AF5" s="739" t="s">
        <v>349</v>
      </c>
      <c r="AG5" s="707"/>
      <c r="AH5" s="707"/>
      <c r="AI5" s="707"/>
      <c r="AJ5" s="718"/>
      <c r="AK5" s="707" t="s">
        <v>350</v>
      </c>
      <c r="AL5" s="707"/>
      <c r="AM5" s="707"/>
      <c r="AN5" s="707"/>
      <c r="AO5" s="708"/>
      <c r="AP5" s="706" t="s">
        <v>351</v>
      </c>
      <c r="AQ5" s="707"/>
      <c r="AR5" s="707"/>
      <c r="AS5" s="707"/>
      <c r="AT5" s="708"/>
      <c r="AU5" s="706" t="s">
        <v>352</v>
      </c>
      <c r="AV5" s="707"/>
      <c r="AW5" s="707"/>
      <c r="AX5" s="707"/>
      <c r="AY5" s="718"/>
      <c r="AZ5" s="207"/>
      <c r="BA5" s="207"/>
      <c r="BB5" s="207"/>
      <c r="BC5" s="207"/>
      <c r="BD5" s="207"/>
      <c r="BE5" s="208"/>
      <c r="BF5" s="208"/>
      <c r="BG5" s="208"/>
      <c r="BH5" s="208"/>
      <c r="BI5" s="208"/>
      <c r="BJ5" s="208"/>
      <c r="BK5" s="208"/>
      <c r="BL5" s="208"/>
      <c r="BM5" s="208"/>
      <c r="BN5" s="208"/>
      <c r="BO5" s="208"/>
      <c r="BP5" s="208"/>
      <c r="BQ5" s="729" t="s">
        <v>353</v>
      </c>
      <c r="BR5" s="730"/>
      <c r="BS5" s="730"/>
      <c r="BT5" s="730"/>
      <c r="BU5" s="730"/>
      <c r="BV5" s="730"/>
      <c r="BW5" s="730"/>
      <c r="BX5" s="730"/>
      <c r="BY5" s="730"/>
      <c r="BZ5" s="730"/>
      <c r="CA5" s="730"/>
      <c r="CB5" s="730"/>
      <c r="CC5" s="730"/>
      <c r="CD5" s="730"/>
      <c r="CE5" s="730"/>
      <c r="CF5" s="730"/>
      <c r="CG5" s="731"/>
      <c r="CH5" s="706" t="s">
        <v>354</v>
      </c>
      <c r="CI5" s="707"/>
      <c r="CJ5" s="707"/>
      <c r="CK5" s="707"/>
      <c r="CL5" s="708"/>
      <c r="CM5" s="706" t="s">
        <v>355</v>
      </c>
      <c r="CN5" s="707"/>
      <c r="CO5" s="707"/>
      <c r="CP5" s="707"/>
      <c r="CQ5" s="708"/>
      <c r="CR5" s="706" t="s">
        <v>356</v>
      </c>
      <c r="CS5" s="707"/>
      <c r="CT5" s="707"/>
      <c r="CU5" s="707"/>
      <c r="CV5" s="708"/>
      <c r="CW5" s="706" t="s">
        <v>357</v>
      </c>
      <c r="CX5" s="707"/>
      <c r="CY5" s="707"/>
      <c r="CZ5" s="707"/>
      <c r="DA5" s="708"/>
      <c r="DB5" s="706" t="s">
        <v>358</v>
      </c>
      <c r="DC5" s="707"/>
      <c r="DD5" s="707"/>
      <c r="DE5" s="707"/>
      <c r="DF5" s="708"/>
      <c r="DG5" s="712" t="s">
        <v>359</v>
      </c>
      <c r="DH5" s="713"/>
      <c r="DI5" s="713"/>
      <c r="DJ5" s="713"/>
      <c r="DK5" s="714"/>
      <c r="DL5" s="712" t="s">
        <v>360</v>
      </c>
      <c r="DM5" s="713"/>
      <c r="DN5" s="713"/>
      <c r="DO5" s="713"/>
      <c r="DP5" s="714"/>
      <c r="DQ5" s="706" t="s">
        <v>361</v>
      </c>
      <c r="DR5" s="707"/>
      <c r="DS5" s="707"/>
      <c r="DT5" s="707"/>
      <c r="DU5" s="708"/>
      <c r="DV5" s="706" t="s">
        <v>352</v>
      </c>
      <c r="DW5" s="707"/>
      <c r="DX5" s="707"/>
      <c r="DY5" s="707"/>
      <c r="DZ5" s="718"/>
      <c r="EA5" s="205"/>
    </row>
    <row r="6" spans="1:131" s="206" customFormat="1" ht="26.25" customHeight="1" thickBot="1">
      <c r="A6" s="732"/>
      <c r="B6" s="733"/>
      <c r="C6" s="733"/>
      <c r="D6" s="733"/>
      <c r="E6" s="733"/>
      <c r="F6" s="733"/>
      <c r="G6" s="733"/>
      <c r="H6" s="733"/>
      <c r="I6" s="733"/>
      <c r="J6" s="733"/>
      <c r="K6" s="733"/>
      <c r="L6" s="733"/>
      <c r="M6" s="733"/>
      <c r="N6" s="733"/>
      <c r="O6" s="733"/>
      <c r="P6" s="734"/>
      <c r="Q6" s="709"/>
      <c r="R6" s="710"/>
      <c r="S6" s="710"/>
      <c r="T6" s="710"/>
      <c r="U6" s="711"/>
      <c r="V6" s="709"/>
      <c r="W6" s="710"/>
      <c r="X6" s="710"/>
      <c r="Y6" s="710"/>
      <c r="Z6" s="711"/>
      <c r="AA6" s="709"/>
      <c r="AB6" s="710"/>
      <c r="AC6" s="710"/>
      <c r="AD6" s="710"/>
      <c r="AE6" s="710"/>
      <c r="AF6" s="740"/>
      <c r="AG6" s="710"/>
      <c r="AH6" s="710"/>
      <c r="AI6" s="710"/>
      <c r="AJ6" s="719"/>
      <c r="AK6" s="710"/>
      <c r="AL6" s="710"/>
      <c r="AM6" s="710"/>
      <c r="AN6" s="710"/>
      <c r="AO6" s="711"/>
      <c r="AP6" s="709"/>
      <c r="AQ6" s="710"/>
      <c r="AR6" s="710"/>
      <c r="AS6" s="710"/>
      <c r="AT6" s="711"/>
      <c r="AU6" s="709"/>
      <c r="AV6" s="710"/>
      <c r="AW6" s="710"/>
      <c r="AX6" s="710"/>
      <c r="AY6" s="719"/>
      <c r="AZ6" s="203"/>
      <c r="BA6" s="203"/>
      <c r="BB6" s="203"/>
      <c r="BC6" s="203"/>
      <c r="BD6" s="203"/>
      <c r="BE6" s="204"/>
      <c r="BF6" s="204"/>
      <c r="BG6" s="204"/>
      <c r="BH6" s="204"/>
      <c r="BI6" s="204"/>
      <c r="BJ6" s="204"/>
      <c r="BK6" s="204"/>
      <c r="BL6" s="204"/>
      <c r="BM6" s="204"/>
      <c r="BN6" s="204"/>
      <c r="BO6" s="204"/>
      <c r="BP6" s="204"/>
      <c r="BQ6" s="732"/>
      <c r="BR6" s="733"/>
      <c r="BS6" s="733"/>
      <c r="BT6" s="733"/>
      <c r="BU6" s="733"/>
      <c r="BV6" s="733"/>
      <c r="BW6" s="733"/>
      <c r="BX6" s="733"/>
      <c r="BY6" s="733"/>
      <c r="BZ6" s="733"/>
      <c r="CA6" s="733"/>
      <c r="CB6" s="733"/>
      <c r="CC6" s="733"/>
      <c r="CD6" s="733"/>
      <c r="CE6" s="733"/>
      <c r="CF6" s="733"/>
      <c r="CG6" s="734"/>
      <c r="CH6" s="709"/>
      <c r="CI6" s="710"/>
      <c r="CJ6" s="710"/>
      <c r="CK6" s="710"/>
      <c r="CL6" s="711"/>
      <c r="CM6" s="709"/>
      <c r="CN6" s="710"/>
      <c r="CO6" s="710"/>
      <c r="CP6" s="710"/>
      <c r="CQ6" s="711"/>
      <c r="CR6" s="709"/>
      <c r="CS6" s="710"/>
      <c r="CT6" s="710"/>
      <c r="CU6" s="710"/>
      <c r="CV6" s="711"/>
      <c r="CW6" s="709"/>
      <c r="CX6" s="710"/>
      <c r="CY6" s="710"/>
      <c r="CZ6" s="710"/>
      <c r="DA6" s="711"/>
      <c r="DB6" s="709"/>
      <c r="DC6" s="710"/>
      <c r="DD6" s="710"/>
      <c r="DE6" s="710"/>
      <c r="DF6" s="711"/>
      <c r="DG6" s="715"/>
      <c r="DH6" s="716"/>
      <c r="DI6" s="716"/>
      <c r="DJ6" s="716"/>
      <c r="DK6" s="717"/>
      <c r="DL6" s="715"/>
      <c r="DM6" s="716"/>
      <c r="DN6" s="716"/>
      <c r="DO6" s="716"/>
      <c r="DP6" s="717"/>
      <c r="DQ6" s="709"/>
      <c r="DR6" s="710"/>
      <c r="DS6" s="710"/>
      <c r="DT6" s="710"/>
      <c r="DU6" s="711"/>
      <c r="DV6" s="709"/>
      <c r="DW6" s="710"/>
      <c r="DX6" s="710"/>
      <c r="DY6" s="710"/>
      <c r="DZ6" s="719"/>
      <c r="EA6" s="205"/>
    </row>
    <row r="7" spans="1:131" s="206" customFormat="1" ht="26.25" customHeight="1" thickTop="1">
      <c r="A7" s="209">
        <v>1</v>
      </c>
      <c r="B7" s="720" t="s">
        <v>362</v>
      </c>
      <c r="C7" s="721"/>
      <c r="D7" s="721"/>
      <c r="E7" s="721"/>
      <c r="F7" s="721"/>
      <c r="G7" s="721"/>
      <c r="H7" s="721"/>
      <c r="I7" s="721"/>
      <c r="J7" s="721"/>
      <c r="K7" s="721"/>
      <c r="L7" s="721"/>
      <c r="M7" s="721"/>
      <c r="N7" s="721"/>
      <c r="O7" s="721"/>
      <c r="P7" s="722"/>
      <c r="Q7" s="723">
        <v>6241</v>
      </c>
      <c r="R7" s="724"/>
      <c r="S7" s="724"/>
      <c r="T7" s="724"/>
      <c r="U7" s="724"/>
      <c r="V7" s="724">
        <v>6200</v>
      </c>
      <c r="W7" s="724"/>
      <c r="X7" s="724"/>
      <c r="Y7" s="724"/>
      <c r="Z7" s="724"/>
      <c r="AA7" s="724">
        <v>40</v>
      </c>
      <c r="AB7" s="724"/>
      <c r="AC7" s="724"/>
      <c r="AD7" s="724"/>
      <c r="AE7" s="725"/>
      <c r="AF7" s="726">
        <v>40</v>
      </c>
      <c r="AG7" s="727"/>
      <c r="AH7" s="727"/>
      <c r="AI7" s="727"/>
      <c r="AJ7" s="728"/>
      <c r="AK7" s="763"/>
      <c r="AL7" s="764"/>
      <c r="AM7" s="764"/>
      <c r="AN7" s="764"/>
      <c r="AO7" s="764"/>
      <c r="AP7" s="764">
        <v>8216</v>
      </c>
      <c r="AQ7" s="764"/>
      <c r="AR7" s="764"/>
      <c r="AS7" s="764"/>
      <c r="AT7" s="764"/>
      <c r="AU7" s="765"/>
      <c r="AV7" s="765"/>
      <c r="AW7" s="765"/>
      <c r="AX7" s="765"/>
      <c r="AY7" s="766"/>
      <c r="AZ7" s="203"/>
      <c r="BA7" s="203"/>
      <c r="BB7" s="203"/>
      <c r="BC7" s="203"/>
      <c r="BD7" s="203"/>
      <c r="BE7" s="204"/>
      <c r="BF7" s="204"/>
      <c r="BG7" s="204"/>
      <c r="BH7" s="204"/>
      <c r="BI7" s="204"/>
      <c r="BJ7" s="204"/>
      <c r="BK7" s="204"/>
      <c r="BL7" s="204"/>
      <c r="BM7" s="204"/>
      <c r="BN7" s="204"/>
      <c r="BO7" s="204"/>
      <c r="BP7" s="204"/>
      <c r="BQ7" s="210">
        <v>1</v>
      </c>
      <c r="BR7" s="211"/>
      <c r="BS7" s="767" t="s">
        <v>526</v>
      </c>
      <c r="BT7" s="768"/>
      <c r="BU7" s="768"/>
      <c r="BV7" s="768"/>
      <c r="BW7" s="768"/>
      <c r="BX7" s="768"/>
      <c r="BY7" s="768"/>
      <c r="BZ7" s="768"/>
      <c r="CA7" s="768"/>
      <c r="CB7" s="768"/>
      <c r="CC7" s="768"/>
      <c r="CD7" s="768"/>
      <c r="CE7" s="768"/>
      <c r="CF7" s="768"/>
      <c r="CG7" s="769"/>
      <c r="CH7" s="760">
        <v>6</v>
      </c>
      <c r="CI7" s="761"/>
      <c r="CJ7" s="761"/>
      <c r="CK7" s="761"/>
      <c r="CL7" s="762"/>
      <c r="CM7" s="760">
        <v>248</v>
      </c>
      <c r="CN7" s="761"/>
      <c r="CO7" s="761"/>
      <c r="CP7" s="761"/>
      <c r="CQ7" s="762"/>
      <c r="CR7" s="760">
        <v>240</v>
      </c>
      <c r="CS7" s="761"/>
      <c r="CT7" s="761"/>
      <c r="CU7" s="761"/>
      <c r="CV7" s="762"/>
      <c r="CW7" s="760" t="s">
        <v>528</v>
      </c>
      <c r="CX7" s="761"/>
      <c r="CY7" s="761"/>
      <c r="CZ7" s="761"/>
      <c r="DA7" s="762"/>
      <c r="DB7" s="760" t="s">
        <v>528</v>
      </c>
      <c r="DC7" s="761"/>
      <c r="DD7" s="761"/>
      <c r="DE7" s="761"/>
      <c r="DF7" s="762"/>
      <c r="DG7" s="760" t="s">
        <v>528</v>
      </c>
      <c r="DH7" s="761"/>
      <c r="DI7" s="761"/>
      <c r="DJ7" s="761"/>
      <c r="DK7" s="762"/>
      <c r="DL7" s="760" t="s">
        <v>528</v>
      </c>
      <c r="DM7" s="761"/>
      <c r="DN7" s="761"/>
      <c r="DO7" s="761"/>
      <c r="DP7" s="762"/>
      <c r="DQ7" s="760" t="s">
        <v>528</v>
      </c>
      <c r="DR7" s="761"/>
      <c r="DS7" s="761"/>
      <c r="DT7" s="761"/>
      <c r="DU7" s="762"/>
      <c r="DV7" s="741"/>
      <c r="DW7" s="742"/>
      <c r="DX7" s="742"/>
      <c r="DY7" s="742"/>
      <c r="DZ7" s="743"/>
      <c r="EA7" s="205"/>
    </row>
    <row r="8" spans="1:131" s="206" customFormat="1" ht="26.25" customHeight="1">
      <c r="A8" s="212">
        <v>2</v>
      </c>
      <c r="B8" s="744"/>
      <c r="C8" s="745"/>
      <c r="D8" s="745"/>
      <c r="E8" s="745"/>
      <c r="F8" s="745"/>
      <c r="G8" s="745"/>
      <c r="H8" s="745"/>
      <c r="I8" s="745"/>
      <c r="J8" s="745"/>
      <c r="K8" s="745"/>
      <c r="L8" s="745"/>
      <c r="M8" s="745"/>
      <c r="N8" s="745"/>
      <c r="O8" s="745"/>
      <c r="P8" s="746"/>
      <c r="Q8" s="747"/>
      <c r="R8" s="748"/>
      <c r="S8" s="748"/>
      <c r="T8" s="748"/>
      <c r="U8" s="748"/>
      <c r="V8" s="748"/>
      <c r="W8" s="748"/>
      <c r="X8" s="748"/>
      <c r="Y8" s="748"/>
      <c r="Z8" s="748"/>
      <c r="AA8" s="748"/>
      <c r="AB8" s="748"/>
      <c r="AC8" s="748"/>
      <c r="AD8" s="748"/>
      <c r="AE8" s="749"/>
      <c r="AF8" s="750"/>
      <c r="AG8" s="751"/>
      <c r="AH8" s="751"/>
      <c r="AI8" s="751"/>
      <c r="AJ8" s="752"/>
      <c r="AK8" s="753"/>
      <c r="AL8" s="754"/>
      <c r="AM8" s="754"/>
      <c r="AN8" s="754"/>
      <c r="AO8" s="754"/>
      <c r="AP8" s="754"/>
      <c r="AQ8" s="754"/>
      <c r="AR8" s="754"/>
      <c r="AS8" s="754"/>
      <c r="AT8" s="754"/>
      <c r="AU8" s="755"/>
      <c r="AV8" s="755"/>
      <c r="AW8" s="755"/>
      <c r="AX8" s="755"/>
      <c r="AY8" s="756"/>
      <c r="AZ8" s="203"/>
      <c r="BA8" s="203"/>
      <c r="BB8" s="203"/>
      <c r="BC8" s="203"/>
      <c r="BD8" s="203"/>
      <c r="BE8" s="204"/>
      <c r="BF8" s="204"/>
      <c r="BG8" s="204"/>
      <c r="BH8" s="204"/>
      <c r="BI8" s="204"/>
      <c r="BJ8" s="204"/>
      <c r="BK8" s="204"/>
      <c r="BL8" s="204"/>
      <c r="BM8" s="204"/>
      <c r="BN8" s="204"/>
      <c r="BO8" s="204"/>
      <c r="BP8" s="204"/>
      <c r="BQ8" s="213">
        <v>2</v>
      </c>
      <c r="BR8" s="214"/>
      <c r="BS8" s="757" t="s">
        <v>527</v>
      </c>
      <c r="BT8" s="758"/>
      <c r="BU8" s="758"/>
      <c r="BV8" s="758"/>
      <c r="BW8" s="758"/>
      <c r="BX8" s="758"/>
      <c r="BY8" s="758"/>
      <c r="BZ8" s="758"/>
      <c r="CA8" s="758"/>
      <c r="CB8" s="758"/>
      <c r="CC8" s="758"/>
      <c r="CD8" s="758"/>
      <c r="CE8" s="758"/>
      <c r="CF8" s="758"/>
      <c r="CG8" s="759"/>
      <c r="CH8" s="770">
        <v>12</v>
      </c>
      <c r="CI8" s="771"/>
      <c r="CJ8" s="771"/>
      <c r="CK8" s="771"/>
      <c r="CL8" s="772"/>
      <c r="CM8" s="770">
        <v>74</v>
      </c>
      <c r="CN8" s="771"/>
      <c r="CO8" s="771"/>
      <c r="CP8" s="771"/>
      <c r="CQ8" s="772"/>
      <c r="CR8" s="770">
        <v>50</v>
      </c>
      <c r="CS8" s="771"/>
      <c r="CT8" s="771"/>
      <c r="CU8" s="771"/>
      <c r="CV8" s="772"/>
      <c r="CW8" s="770" t="s">
        <v>528</v>
      </c>
      <c r="CX8" s="771"/>
      <c r="CY8" s="771"/>
      <c r="CZ8" s="771"/>
      <c r="DA8" s="772"/>
      <c r="DB8" s="770" t="s">
        <v>528</v>
      </c>
      <c r="DC8" s="771"/>
      <c r="DD8" s="771"/>
      <c r="DE8" s="771"/>
      <c r="DF8" s="772"/>
      <c r="DG8" s="770" t="s">
        <v>528</v>
      </c>
      <c r="DH8" s="771"/>
      <c r="DI8" s="771"/>
      <c r="DJ8" s="771"/>
      <c r="DK8" s="772"/>
      <c r="DL8" s="770" t="s">
        <v>528</v>
      </c>
      <c r="DM8" s="771"/>
      <c r="DN8" s="771"/>
      <c r="DO8" s="771"/>
      <c r="DP8" s="772"/>
      <c r="DQ8" s="770" t="s">
        <v>528</v>
      </c>
      <c r="DR8" s="771"/>
      <c r="DS8" s="771"/>
      <c r="DT8" s="771"/>
      <c r="DU8" s="772"/>
      <c r="DV8" s="773"/>
      <c r="DW8" s="774"/>
      <c r="DX8" s="774"/>
      <c r="DY8" s="774"/>
      <c r="DZ8" s="775"/>
      <c r="EA8" s="205"/>
    </row>
    <row r="9" spans="1:131" s="206" customFormat="1" ht="26.25" customHeight="1">
      <c r="A9" s="212">
        <v>3</v>
      </c>
      <c r="B9" s="744"/>
      <c r="C9" s="745"/>
      <c r="D9" s="745"/>
      <c r="E9" s="745"/>
      <c r="F9" s="745"/>
      <c r="G9" s="745"/>
      <c r="H9" s="745"/>
      <c r="I9" s="745"/>
      <c r="J9" s="745"/>
      <c r="K9" s="745"/>
      <c r="L9" s="745"/>
      <c r="M9" s="745"/>
      <c r="N9" s="745"/>
      <c r="O9" s="745"/>
      <c r="P9" s="746"/>
      <c r="Q9" s="747"/>
      <c r="R9" s="748"/>
      <c r="S9" s="748"/>
      <c r="T9" s="748"/>
      <c r="U9" s="748"/>
      <c r="V9" s="748"/>
      <c r="W9" s="748"/>
      <c r="X9" s="748"/>
      <c r="Y9" s="748"/>
      <c r="Z9" s="748"/>
      <c r="AA9" s="748"/>
      <c r="AB9" s="748"/>
      <c r="AC9" s="748"/>
      <c r="AD9" s="748"/>
      <c r="AE9" s="749"/>
      <c r="AF9" s="750"/>
      <c r="AG9" s="751"/>
      <c r="AH9" s="751"/>
      <c r="AI9" s="751"/>
      <c r="AJ9" s="752"/>
      <c r="AK9" s="753"/>
      <c r="AL9" s="754"/>
      <c r="AM9" s="754"/>
      <c r="AN9" s="754"/>
      <c r="AO9" s="754"/>
      <c r="AP9" s="754"/>
      <c r="AQ9" s="754"/>
      <c r="AR9" s="754"/>
      <c r="AS9" s="754"/>
      <c r="AT9" s="754"/>
      <c r="AU9" s="755"/>
      <c r="AV9" s="755"/>
      <c r="AW9" s="755"/>
      <c r="AX9" s="755"/>
      <c r="AY9" s="756"/>
      <c r="AZ9" s="203"/>
      <c r="BA9" s="203"/>
      <c r="BB9" s="203"/>
      <c r="BC9" s="203"/>
      <c r="BD9" s="203"/>
      <c r="BE9" s="204"/>
      <c r="BF9" s="204"/>
      <c r="BG9" s="204"/>
      <c r="BH9" s="204"/>
      <c r="BI9" s="204"/>
      <c r="BJ9" s="204"/>
      <c r="BK9" s="204"/>
      <c r="BL9" s="204"/>
      <c r="BM9" s="204"/>
      <c r="BN9" s="204"/>
      <c r="BO9" s="204"/>
      <c r="BP9" s="204"/>
      <c r="BQ9" s="213">
        <v>3</v>
      </c>
      <c r="BR9" s="214"/>
      <c r="BS9" s="757"/>
      <c r="BT9" s="758"/>
      <c r="BU9" s="758"/>
      <c r="BV9" s="758"/>
      <c r="BW9" s="758"/>
      <c r="BX9" s="758"/>
      <c r="BY9" s="758"/>
      <c r="BZ9" s="758"/>
      <c r="CA9" s="758"/>
      <c r="CB9" s="758"/>
      <c r="CC9" s="758"/>
      <c r="CD9" s="758"/>
      <c r="CE9" s="758"/>
      <c r="CF9" s="758"/>
      <c r="CG9" s="759"/>
      <c r="CH9" s="770"/>
      <c r="CI9" s="771"/>
      <c r="CJ9" s="771"/>
      <c r="CK9" s="771"/>
      <c r="CL9" s="772"/>
      <c r="CM9" s="770"/>
      <c r="CN9" s="771"/>
      <c r="CO9" s="771"/>
      <c r="CP9" s="771"/>
      <c r="CQ9" s="772"/>
      <c r="CR9" s="770"/>
      <c r="CS9" s="771"/>
      <c r="CT9" s="771"/>
      <c r="CU9" s="771"/>
      <c r="CV9" s="772"/>
      <c r="CW9" s="770"/>
      <c r="CX9" s="771"/>
      <c r="CY9" s="771"/>
      <c r="CZ9" s="771"/>
      <c r="DA9" s="772"/>
      <c r="DB9" s="770"/>
      <c r="DC9" s="771"/>
      <c r="DD9" s="771"/>
      <c r="DE9" s="771"/>
      <c r="DF9" s="772"/>
      <c r="DG9" s="770"/>
      <c r="DH9" s="771"/>
      <c r="DI9" s="771"/>
      <c r="DJ9" s="771"/>
      <c r="DK9" s="772"/>
      <c r="DL9" s="770"/>
      <c r="DM9" s="771"/>
      <c r="DN9" s="771"/>
      <c r="DO9" s="771"/>
      <c r="DP9" s="772"/>
      <c r="DQ9" s="770"/>
      <c r="DR9" s="771"/>
      <c r="DS9" s="771"/>
      <c r="DT9" s="771"/>
      <c r="DU9" s="772"/>
      <c r="DV9" s="773"/>
      <c r="DW9" s="774"/>
      <c r="DX9" s="774"/>
      <c r="DY9" s="774"/>
      <c r="DZ9" s="775"/>
      <c r="EA9" s="205"/>
    </row>
    <row r="10" spans="1:131" s="206" customFormat="1" ht="26.25" customHeight="1">
      <c r="A10" s="212">
        <v>4</v>
      </c>
      <c r="B10" s="744"/>
      <c r="C10" s="745"/>
      <c r="D10" s="745"/>
      <c r="E10" s="745"/>
      <c r="F10" s="745"/>
      <c r="G10" s="745"/>
      <c r="H10" s="745"/>
      <c r="I10" s="745"/>
      <c r="J10" s="745"/>
      <c r="K10" s="745"/>
      <c r="L10" s="745"/>
      <c r="M10" s="745"/>
      <c r="N10" s="745"/>
      <c r="O10" s="745"/>
      <c r="P10" s="746"/>
      <c r="Q10" s="747"/>
      <c r="R10" s="748"/>
      <c r="S10" s="748"/>
      <c r="T10" s="748"/>
      <c r="U10" s="748"/>
      <c r="V10" s="748"/>
      <c r="W10" s="748"/>
      <c r="X10" s="748"/>
      <c r="Y10" s="748"/>
      <c r="Z10" s="748"/>
      <c r="AA10" s="748"/>
      <c r="AB10" s="748"/>
      <c r="AC10" s="748"/>
      <c r="AD10" s="748"/>
      <c r="AE10" s="749"/>
      <c r="AF10" s="750"/>
      <c r="AG10" s="751"/>
      <c r="AH10" s="751"/>
      <c r="AI10" s="751"/>
      <c r="AJ10" s="752"/>
      <c r="AK10" s="753"/>
      <c r="AL10" s="754"/>
      <c r="AM10" s="754"/>
      <c r="AN10" s="754"/>
      <c r="AO10" s="754"/>
      <c r="AP10" s="754"/>
      <c r="AQ10" s="754"/>
      <c r="AR10" s="754"/>
      <c r="AS10" s="754"/>
      <c r="AT10" s="754"/>
      <c r="AU10" s="755"/>
      <c r="AV10" s="755"/>
      <c r="AW10" s="755"/>
      <c r="AX10" s="755"/>
      <c r="AY10" s="756"/>
      <c r="AZ10" s="203"/>
      <c r="BA10" s="203"/>
      <c r="BB10" s="203"/>
      <c r="BC10" s="203"/>
      <c r="BD10" s="203"/>
      <c r="BE10" s="204"/>
      <c r="BF10" s="204"/>
      <c r="BG10" s="204"/>
      <c r="BH10" s="204"/>
      <c r="BI10" s="204"/>
      <c r="BJ10" s="204"/>
      <c r="BK10" s="204"/>
      <c r="BL10" s="204"/>
      <c r="BM10" s="204"/>
      <c r="BN10" s="204"/>
      <c r="BO10" s="204"/>
      <c r="BP10" s="204"/>
      <c r="BQ10" s="213">
        <v>4</v>
      </c>
      <c r="BR10" s="214"/>
      <c r="BS10" s="757"/>
      <c r="BT10" s="758"/>
      <c r="BU10" s="758"/>
      <c r="BV10" s="758"/>
      <c r="BW10" s="758"/>
      <c r="BX10" s="758"/>
      <c r="BY10" s="758"/>
      <c r="BZ10" s="758"/>
      <c r="CA10" s="758"/>
      <c r="CB10" s="758"/>
      <c r="CC10" s="758"/>
      <c r="CD10" s="758"/>
      <c r="CE10" s="758"/>
      <c r="CF10" s="758"/>
      <c r="CG10" s="759"/>
      <c r="CH10" s="770"/>
      <c r="CI10" s="771"/>
      <c r="CJ10" s="771"/>
      <c r="CK10" s="771"/>
      <c r="CL10" s="772"/>
      <c r="CM10" s="770"/>
      <c r="CN10" s="771"/>
      <c r="CO10" s="771"/>
      <c r="CP10" s="771"/>
      <c r="CQ10" s="772"/>
      <c r="CR10" s="770"/>
      <c r="CS10" s="771"/>
      <c r="CT10" s="771"/>
      <c r="CU10" s="771"/>
      <c r="CV10" s="772"/>
      <c r="CW10" s="770"/>
      <c r="CX10" s="771"/>
      <c r="CY10" s="771"/>
      <c r="CZ10" s="771"/>
      <c r="DA10" s="772"/>
      <c r="DB10" s="770"/>
      <c r="DC10" s="771"/>
      <c r="DD10" s="771"/>
      <c r="DE10" s="771"/>
      <c r="DF10" s="772"/>
      <c r="DG10" s="770"/>
      <c r="DH10" s="771"/>
      <c r="DI10" s="771"/>
      <c r="DJ10" s="771"/>
      <c r="DK10" s="772"/>
      <c r="DL10" s="770"/>
      <c r="DM10" s="771"/>
      <c r="DN10" s="771"/>
      <c r="DO10" s="771"/>
      <c r="DP10" s="772"/>
      <c r="DQ10" s="770"/>
      <c r="DR10" s="771"/>
      <c r="DS10" s="771"/>
      <c r="DT10" s="771"/>
      <c r="DU10" s="772"/>
      <c r="DV10" s="773"/>
      <c r="DW10" s="774"/>
      <c r="DX10" s="774"/>
      <c r="DY10" s="774"/>
      <c r="DZ10" s="775"/>
      <c r="EA10" s="205"/>
    </row>
    <row r="11" spans="1:131" s="206" customFormat="1" ht="26.25" customHeight="1">
      <c r="A11" s="212">
        <v>5</v>
      </c>
      <c r="B11" s="744"/>
      <c r="C11" s="745"/>
      <c r="D11" s="745"/>
      <c r="E11" s="745"/>
      <c r="F11" s="745"/>
      <c r="G11" s="745"/>
      <c r="H11" s="745"/>
      <c r="I11" s="745"/>
      <c r="J11" s="745"/>
      <c r="K11" s="745"/>
      <c r="L11" s="745"/>
      <c r="M11" s="745"/>
      <c r="N11" s="745"/>
      <c r="O11" s="745"/>
      <c r="P11" s="746"/>
      <c r="Q11" s="747"/>
      <c r="R11" s="748"/>
      <c r="S11" s="748"/>
      <c r="T11" s="748"/>
      <c r="U11" s="748"/>
      <c r="V11" s="748"/>
      <c r="W11" s="748"/>
      <c r="X11" s="748"/>
      <c r="Y11" s="748"/>
      <c r="Z11" s="748"/>
      <c r="AA11" s="748"/>
      <c r="AB11" s="748"/>
      <c r="AC11" s="748"/>
      <c r="AD11" s="748"/>
      <c r="AE11" s="749"/>
      <c r="AF11" s="750"/>
      <c r="AG11" s="751"/>
      <c r="AH11" s="751"/>
      <c r="AI11" s="751"/>
      <c r="AJ11" s="752"/>
      <c r="AK11" s="753"/>
      <c r="AL11" s="754"/>
      <c r="AM11" s="754"/>
      <c r="AN11" s="754"/>
      <c r="AO11" s="754"/>
      <c r="AP11" s="754"/>
      <c r="AQ11" s="754"/>
      <c r="AR11" s="754"/>
      <c r="AS11" s="754"/>
      <c r="AT11" s="754"/>
      <c r="AU11" s="755"/>
      <c r="AV11" s="755"/>
      <c r="AW11" s="755"/>
      <c r="AX11" s="755"/>
      <c r="AY11" s="756"/>
      <c r="AZ11" s="203"/>
      <c r="BA11" s="203"/>
      <c r="BB11" s="203"/>
      <c r="BC11" s="203"/>
      <c r="BD11" s="203"/>
      <c r="BE11" s="204"/>
      <c r="BF11" s="204"/>
      <c r="BG11" s="204"/>
      <c r="BH11" s="204"/>
      <c r="BI11" s="204"/>
      <c r="BJ11" s="204"/>
      <c r="BK11" s="204"/>
      <c r="BL11" s="204"/>
      <c r="BM11" s="204"/>
      <c r="BN11" s="204"/>
      <c r="BO11" s="204"/>
      <c r="BP11" s="204"/>
      <c r="BQ11" s="213">
        <v>5</v>
      </c>
      <c r="BR11" s="214"/>
      <c r="BS11" s="757"/>
      <c r="BT11" s="758"/>
      <c r="BU11" s="758"/>
      <c r="BV11" s="758"/>
      <c r="BW11" s="758"/>
      <c r="BX11" s="758"/>
      <c r="BY11" s="758"/>
      <c r="BZ11" s="758"/>
      <c r="CA11" s="758"/>
      <c r="CB11" s="758"/>
      <c r="CC11" s="758"/>
      <c r="CD11" s="758"/>
      <c r="CE11" s="758"/>
      <c r="CF11" s="758"/>
      <c r="CG11" s="759"/>
      <c r="CH11" s="770"/>
      <c r="CI11" s="771"/>
      <c r="CJ11" s="771"/>
      <c r="CK11" s="771"/>
      <c r="CL11" s="772"/>
      <c r="CM11" s="770"/>
      <c r="CN11" s="771"/>
      <c r="CO11" s="771"/>
      <c r="CP11" s="771"/>
      <c r="CQ11" s="772"/>
      <c r="CR11" s="770"/>
      <c r="CS11" s="771"/>
      <c r="CT11" s="771"/>
      <c r="CU11" s="771"/>
      <c r="CV11" s="772"/>
      <c r="CW11" s="770"/>
      <c r="CX11" s="771"/>
      <c r="CY11" s="771"/>
      <c r="CZ11" s="771"/>
      <c r="DA11" s="772"/>
      <c r="DB11" s="770"/>
      <c r="DC11" s="771"/>
      <c r="DD11" s="771"/>
      <c r="DE11" s="771"/>
      <c r="DF11" s="772"/>
      <c r="DG11" s="770"/>
      <c r="DH11" s="771"/>
      <c r="DI11" s="771"/>
      <c r="DJ11" s="771"/>
      <c r="DK11" s="772"/>
      <c r="DL11" s="770"/>
      <c r="DM11" s="771"/>
      <c r="DN11" s="771"/>
      <c r="DO11" s="771"/>
      <c r="DP11" s="772"/>
      <c r="DQ11" s="770"/>
      <c r="DR11" s="771"/>
      <c r="DS11" s="771"/>
      <c r="DT11" s="771"/>
      <c r="DU11" s="772"/>
      <c r="DV11" s="773"/>
      <c r="DW11" s="774"/>
      <c r="DX11" s="774"/>
      <c r="DY11" s="774"/>
      <c r="DZ11" s="775"/>
      <c r="EA11" s="205"/>
    </row>
    <row r="12" spans="1:131" s="206" customFormat="1" ht="26.25" customHeight="1">
      <c r="A12" s="212">
        <v>6</v>
      </c>
      <c r="B12" s="744"/>
      <c r="C12" s="745"/>
      <c r="D12" s="745"/>
      <c r="E12" s="745"/>
      <c r="F12" s="745"/>
      <c r="G12" s="745"/>
      <c r="H12" s="745"/>
      <c r="I12" s="745"/>
      <c r="J12" s="745"/>
      <c r="K12" s="745"/>
      <c r="L12" s="745"/>
      <c r="M12" s="745"/>
      <c r="N12" s="745"/>
      <c r="O12" s="745"/>
      <c r="P12" s="746"/>
      <c r="Q12" s="747"/>
      <c r="R12" s="748"/>
      <c r="S12" s="748"/>
      <c r="T12" s="748"/>
      <c r="U12" s="748"/>
      <c r="V12" s="748"/>
      <c r="W12" s="748"/>
      <c r="X12" s="748"/>
      <c r="Y12" s="748"/>
      <c r="Z12" s="748"/>
      <c r="AA12" s="748"/>
      <c r="AB12" s="748"/>
      <c r="AC12" s="748"/>
      <c r="AD12" s="748"/>
      <c r="AE12" s="749"/>
      <c r="AF12" s="750"/>
      <c r="AG12" s="751"/>
      <c r="AH12" s="751"/>
      <c r="AI12" s="751"/>
      <c r="AJ12" s="752"/>
      <c r="AK12" s="753"/>
      <c r="AL12" s="754"/>
      <c r="AM12" s="754"/>
      <c r="AN12" s="754"/>
      <c r="AO12" s="754"/>
      <c r="AP12" s="754"/>
      <c r="AQ12" s="754"/>
      <c r="AR12" s="754"/>
      <c r="AS12" s="754"/>
      <c r="AT12" s="754"/>
      <c r="AU12" s="755"/>
      <c r="AV12" s="755"/>
      <c r="AW12" s="755"/>
      <c r="AX12" s="755"/>
      <c r="AY12" s="756"/>
      <c r="AZ12" s="203"/>
      <c r="BA12" s="203"/>
      <c r="BB12" s="203"/>
      <c r="BC12" s="203"/>
      <c r="BD12" s="203"/>
      <c r="BE12" s="204"/>
      <c r="BF12" s="204"/>
      <c r="BG12" s="204"/>
      <c r="BH12" s="204"/>
      <c r="BI12" s="204"/>
      <c r="BJ12" s="204"/>
      <c r="BK12" s="204"/>
      <c r="BL12" s="204"/>
      <c r="BM12" s="204"/>
      <c r="BN12" s="204"/>
      <c r="BO12" s="204"/>
      <c r="BP12" s="204"/>
      <c r="BQ12" s="213">
        <v>6</v>
      </c>
      <c r="BR12" s="214"/>
      <c r="BS12" s="757"/>
      <c r="BT12" s="758"/>
      <c r="BU12" s="758"/>
      <c r="BV12" s="758"/>
      <c r="BW12" s="758"/>
      <c r="BX12" s="758"/>
      <c r="BY12" s="758"/>
      <c r="BZ12" s="758"/>
      <c r="CA12" s="758"/>
      <c r="CB12" s="758"/>
      <c r="CC12" s="758"/>
      <c r="CD12" s="758"/>
      <c r="CE12" s="758"/>
      <c r="CF12" s="758"/>
      <c r="CG12" s="759"/>
      <c r="CH12" s="770"/>
      <c r="CI12" s="771"/>
      <c r="CJ12" s="771"/>
      <c r="CK12" s="771"/>
      <c r="CL12" s="772"/>
      <c r="CM12" s="770"/>
      <c r="CN12" s="771"/>
      <c r="CO12" s="771"/>
      <c r="CP12" s="771"/>
      <c r="CQ12" s="772"/>
      <c r="CR12" s="770"/>
      <c r="CS12" s="771"/>
      <c r="CT12" s="771"/>
      <c r="CU12" s="771"/>
      <c r="CV12" s="772"/>
      <c r="CW12" s="770"/>
      <c r="CX12" s="771"/>
      <c r="CY12" s="771"/>
      <c r="CZ12" s="771"/>
      <c r="DA12" s="772"/>
      <c r="DB12" s="770"/>
      <c r="DC12" s="771"/>
      <c r="DD12" s="771"/>
      <c r="DE12" s="771"/>
      <c r="DF12" s="772"/>
      <c r="DG12" s="770"/>
      <c r="DH12" s="771"/>
      <c r="DI12" s="771"/>
      <c r="DJ12" s="771"/>
      <c r="DK12" s="772"/>
      <c r="DL12" s="770"/>
      <c r="DM12" s="771"/>
      <c r="DN12" s="771"/>
      <c r="DO12" s="771"/>
      <c r="DP12" s="772"/>
      <c r="DQ12" s="770"/>
      <c r="DR12" s="771"/>
      <c r="DS12" s="771"/>
      <c r="DT12" s="771"/>
      <c r="DU12" s="772"/>
      <c r="DV12" s="773"/>
      <c r="DW12" s="774"/>
      <c r="DX12" s="774"/>
      <c r="DY12" s="774"/>
      <c r="DZ12" s="775"/>
      <c r="EA12" s="205"/>
    </row>
    <row r="13" spans="1:131" s="206" customFormat="1" ht="26.25" customHeight="1">
      <c r="A13" s="212">
        <v>7</v>
      </c>
      <c r="B13" s="744"/>
      <c r="C13" s="745"/>
      <c r="D13" s="745"/>
      <c r="E13" s="745"/>
      <c r="F13" s="745"/>
      <c r="G13" s="745"/>
      <c r="H13" s="745"/>
      <c r="I13" s="745"/>
      <c r="J13" s="745"/>
      <c r="K13" s="745"/>
      <c r="L13" s="745"/>
      <c r="M13" s="745"/>
      <c r="N13" s="745"/>
      <c r="O13" s="745"/>
      <c r="P13" s="746"/>
      <c r="Q13" s="747"/>
      <c r="R13" s="748"/>
      <c r="S13" s="748"/>
      <c r="T13" s="748"/>
      <c r="U13" s="748"/>
      <c r="V13" s="748"/>
      <c r="W13" s="748"/>
      <c r="X13" s="748"/>
      <c r="Y13" s="748"/>
      <c r="Z13" s="748"/>
      <c r="AA13" s="748"/>
      <c r="AB13" s="748"/>
      <c r="AC13" s="748"/>
      <c r="AD13" s="748"/>
      <c r="AE13" s="749"/>
      <c r="AF13" s="750"/>
      <c r="AG13" s="751"/>
      <c r="AH13" s="751"/>
      <c r="AI13" s="751"/>
      <c r="AJ13" s="752"/>
      <c r="AK13" s="753"/>
      <c r="AL13" s="754"/>
      <c r="AM13" s="754"/>
      <c r="AN13" s="754"/>
      <c r="AO13" s="754"/>
      <c r="AP13" s="754"/>
      <c r="AQ13" s="754"/>
      <c r="AR13" s="754"/>
      <c r="AS13" s="754"/>
      <c r="AT13" s="754"/>
      <c r="AU13" s="755"/>
      <c r="AV13" s="755"/>
      <c r="AW13" s="755"/>
      <c r="AX13" s="755"/>
      <c r="AY13" s="756"/>
      <c r="AZ13" s="203"/>
      <c r="BA13" s="203"/>
      <c r="BB13" s="203"/>
      <c r="BC13" s="203"/>
      <c r="BD13" s="203"/>
      <c r="BE13" s="204"/>
      <c r="BF13" s="204"/>
      <c r="BG13" s="204"/>
      <c r="BH13" s="204"/>
      <c r="BI13" s="204"/>
      <c r="BJ13" s="204"/>
      <c r="BK13" s="204"/>
      <c r="BL13" s="204"/>
      <c r="BM13" s="204"/>
      <c r="BN13" s="204"/>
      <c r="BO13" s="204"/>
      <c r="BP13" s="204"/>
      <c r="BQ13" s="213">
        <v>7</v>
      </c>
      <c r="BR13" s="214"/>
      <c r="BS13" s="757"/>
      <c r="BT13" s="758"/>
      <c r="BU13" s="758"/>
      <c r="BV13" s="758"/>
      <c r="BW13" s="758"/>
      <c r="BX13" s="758"/>
      <c r="BY13" s="758"/>
      <c r="BZ13" s="758"/>
      <c r="CA13" s="758"/>
      <c r="CB13" s="758"/>
      <c r="CC13" s="758"/>
      <c r="CD13" s="758"/>
      <c r="CE13" s="758"/>
      <c r="CF13" s="758"/>
      <c r="CG13" s="759"/>
      <c r="CH13" s="770"/>
      <c r="CI13" s="771"/>
      <c r="CJ13" s="771"/>
      <c r="CK13" s="771"/>
      <c r="CL13" s="772"/>
      <c r="CM13" s="770"/>
      <c r="CN13" s="771"/>
      <c r="CO13" s="771"/>
      <c r="CP13" s="771"/>
      <c r="CQ13" s="772"/>
      <c r="CR13" s="770"/>
      <c r="CS13" s="771"/>
      <c r="CT13" s="771"/>
      <c r="CU13" s="771"/>
      <c r="CV13" s="772"/>
      <c r="CW13" s="770"/>
      <c r="CX13" s="771"/>
      <c r="CY13" s="771"/>
      <c r="CZ13" s="771"/>
      <c r="DA13" s="772"/>
      <c r="DB13" s="770"/>
      <c r="DC13" s="771"/>
      <c r="DD13" s="771"/>
      <c r="DE13" s="771"/>
      <c r="DF13" s="772"/>
      <c r="DG13" s="770"/>
      <c r="DH13" s="771"/>
      <c r="DI13" s="771"/>
      <c r="DJ13" s="771"/>
      <c r="DK13" s="772"/>
      <c r="DL13" s="770"/>
      <c r="DM13" s="771"/>
      <c r="DN13" s="771"/>
      <c r="DO13" s="771"/>
      <c r="DP13" s="772"/>
      <c r="DQ13" s="770"/>
      <c r="DR13" s="771"/>
      <c r="DS13" s="771"/>
      <c r="DT13" s="771"/>
      <c r="DU13" s="772"/>
      <c r="DV13" s="773"/>
      <c r="DW13" s="774"/>
      <c r="DX13" s="774"/>
      <c r="DY13" s="774"/>
      <c r="DZ13" s="775"/>
      <c r="EA13" s="205"/>
    </row>
    <row r="14" spans="1:131" s="206" customFormat="1" ht="26.25" customHeight="1">
      <c r="A14" s="212">
        <v>8</v>
      </c>
      <c r="B14" s="744"/>
      <c r="C14" s="745"/>
      <c r="D14" s="745"/>
      <c r="E14" s="745"/>
      <c r="F14" s="745"/>
      <c r="G14" s="745"/>
      <c r="H14" s="745"/>
      <c r="I14" s="745"/>
      <c r="J14" s="745"/>
      <c r="K14" s="745"/>
      <c r="L14" s="745"/>
      <c r="M14" s="745"/>
      <c r="N14" s="745"/>
      <c r="O14" s="745"/>
      <c r="P14" s="746"/>
      <c r="Q14" s="747"/>
      <c r="R14" s="748"/>
      <c r="S14" s="748"/>
      <c r="T14" s="748"/>
      <c r="U14" s="748"/>
      <c r="V14" s="748"/>
      <c r="W14" s="748"/>
      <c r="X14" s="748"/>
      <c r="Y14" s="748"/>
      <c r="Z14" s="748"/>
      <c r="AA14" s="748"/>
      <c r="AB14" s="748"/>
      <c r="AC14" s="748"/>
      <c r="AD14" s="748"/>
      <c r="AE14" s="749"/>
      <c r="AF14" s="750"/>
      <c r="AG14" s="751"/>
      <c r="AH14" s="751"/>
      <c r="AI14" s="751"/>
      <c r="AJ14" s="752"/>
      <c r="AK14" s="753"/>
      <c r="AL14" s="754"/>
      <c r="AM14" s="754"/>
      <c r="AN14" s="754"/>
      <c r="AO14" s="754"/>
      <c r="AP14" s="754"/>
      <c r="AQ14" s="754"/>
      <c r="AR14" s="754"/>
      <c r="AS14" s="754"/>
      <c r="AT14" s="754"/>
      <c r="AU14" s="755"/>
      <c r="AV14" s="755"/>
      <c r="AW14" s="755"/>
      <c r="AX14" s="755"/>
      <c r="AY14" s="756"/>
      <c r="AZ14" s="203"/>
      <c r="BA14" s="203"/>
      <c r="BB14" s="203"/>
      <c r="BC14" s="203"/>
      <c r="BD14" s="203"/>
      <c r="BE14" s="204"/>
      <c r="BF14" s="204"/>
      <c r="BG14" s="204"/>
      <c r="BH14" s="204"/>
      <c r="BI14" s="204"/>
      <c r="BJ14" s="204"/>
      <c r="BK14" s="204"/>
      <c r="BL14" s="204"/>
      <c r="BM14" s="204"/>
      <c r="BN14" s="204"/>
      <c r="BO14" s="204"/>
      <c r="BP14" s="204"/>
      <c r="BQ14" s="213">
        <v>8</v>
      </c>
      <c r="BR14" s="214"/>
      <c r="BS14" s="757"/>
      <c r="BT14" s="758"/>
      <c r="BU14" s="758"/>
      <c r="BV14" s="758"/>
      <c r="BW14" s="758"/>
      <c r="BX14" s="758"/>
      <c r="BY14" s="758"/>
      <c r="BZ14" s="758"/>
      <c r="CA14" s="758"/>
      <c r="CB14" s="758"/>
      <c r="CC14" s="758"/>
      <c r="CD14" s="758"/>
      <c r="CE14" s="758"/>
      <c r="CF14" s="758"/>
      <c r="CG14" s="759"/>
      <c r="CH14" s="770"/>
      <c r="CI14" s="771"/>
      <c r="CJ14" s="771"/>
      <c r="CK14" s="771"/>
      <c r="CL14" s="772"/>
      <c r="CM14" s="770"/>
      <c r="CN14" s="771"/>
      <c r="CO14" s="771"/>
      <c r="CP14" s="771"/>
      <c r="CQ14" s="772"/>
      <c r="CR14" s="770"/>
      <c r="CS14" s="771"/>
      <c r="CT14" s="771"/>
      <c r="CU14" s="771"/>
      <c r="CV14" s="772"/>
      <c r="CW14" s="770"/>
      <c r="CX14" s="771"/>
      <c r="CY14" s="771"/>
      <c r="CZ14" s="771"/>
      <c r="DA14" s="772"/>
      <c r="DB14" s="770"/>
      <c r="DC14" s="771"/>
      <c r="DD14" s="771"/>
      <c r="DE14" s="771"/>
      <c r="DF14" s="772"/>
      <c r="DG14" s="770"/>
      <c r="DH14" s="771"/>
      <c r="DI14" s="771"/>
      <c r="DJ14" s="771"/>
      <c r="DK14" s="772"/>
      <c r="DL14" s="770"/>
      <c r="DM14" s="771"/>
      <c r="DN14" s="771"/>
      <c r="DO14" s="771"/>
      <c r="DP14" s="772"/>
      <c r="DQ14" s="770"/>
      <c r="DR14" s="771"/>
      <c r="DS14" s="771"/>
      <c r="DT14" s="771"/>
      <c r="DU14" s="772"/>
      <c r="DV14" s="773"/>
      <c r="DW14" s="774"/>
      <c r="DX14" s="774"/>
      <c r="DY14" s="774"/>
      <c r="DZ14" s="775"/>
      <c r="EA14" s="205"/>
    </row>
    <row r="15" spans="1:131" s="206" customFormat="1" ht="26.25" customHeight="1">
      <c r="A15" s="212">
        <v>9</v>
      </c>
      <c r="B15" s="744"/>
      <c r="C15" s="745"/>
      <c r="D15" s="745"/>
      <c r="E15" s="745"/>
      <c r="F15" s="745"/>
      <c r="G15" s="745"/>
      <c r="H15" s="745"/>
      <c r="I15" s="745"/>
      <c r="J15" s="745"/>
      <c r="K15" s="745"/>
      <c r="L15" s="745"/>
      <c r="M15" s="745"/>
      <c r="N15" s="745"/>
      <c r="O15" s="745"/>
      <c r="P15" s="746"/>
      <c r="Q15" s="747"/>
      <c r="R15" s="748"/>
      <c r="S15" s="748"/>
      <c r="T15" s="748"/>
      <c r="U15" s="748"/>
      <c r="V15" s="748"/>
      <c r="W15" s="748"/>
      <c r="X15" s="748"/>
      <c r="Y15" s="748"/>
      <c r="Z15" s="748"/>
      <c r="AA15" s="748"/>
      <c r="AB15" s="748"/>
      <c r="AC15" s="748"/>
      <c r="AD15" s="748"/>
      <c r="AE15" s="749"/>
      <c r="AF15" s="750"/>
      <c r="AG15" s="751"/>
      <c r="AH15" s="751"/>
      <c r="AI15" s="751"/>
      <c r="AJ15" s="752"/>
      <c r="AK15" s="753"/>
      <c r="AL15" s="754"/>
      <c r="AM15" s="754"/>
      <c r="AN15" s="754"/>
      <c r="AO15" s="754"/>
      <c r="AP15" s="754"/>
      <c r="AQ15" s="754"/>
      <c r="AR15" s="754"/>
      <c r="AS15" s="754"/>
      <c r="AT15" s="754"/>
      <c r="AU15" s="755"/>
      <c r="AV15" s="755"/>
      <c r="AW15" s="755"/>
      <c r="AX15" s="755"/>
      <c r="AY15" s="756"/>
      <c r="AZ15" s="203"/>
      <c r="BA15" s="203"/>
      <c r="BB15" s="203"/>
      <c r="BC15" s="203"/>
      <c r="BD15" s="203"/>
      <c r="BE15" s="204"/>
      <c r="BF15" s="204"/>
      <c r="BG15" s="204"/>
      <c r="BH15" s="204"/>
      <c r="BI15" s="204"/>
      <c r="BJ15" s="204"/>
      <c r="BK15" s="204"/>
      <c r="BL15" s="204"/>
      <c r="BM15" s="204"/>
      <c r="BN15" s="204"/>
      <c r="BO15" s="204"/>
      <c r="BP15" s="204"/>
      <c r="BQ15" s="213">
        <v>9</v>
      </c>
      <c r="BR15" s="214"/>
      <c r="BS15" s="757"/>
      <c r="BT15" s="758"/>
      <c r="BU15" s="758"/>
      <c r="BV15" s="758"/>
      <c r="BW15" s="758"/>
      <c r="BX15" s="758"/>
      <c r="BY15" s="758"/>
      <c r="BZ15" s="758"/>
      <c r="CA15" s="758"/>
      <c r="CB15" s="758"/>
      <c r="CC15" s="758"/>
      <c r="CD15" s="758"/>
      <c r="CE15" s="758"/>
      <c r="CF15" s="758"/>
      <c r="CG15" s="759"/>
      <c r="CH15" s="770"/>
      <c r="CI15" s="771"/>
      <c r="CJ15" s="771"/>
      <c r="CK15" s="771"/>
      <c r="CL15" s="772"/>
      <c r="CM15" s="770"/>
      <c r="CN15" s="771"/>
      <c r="CO15" s="771"/>
      <c r="CP15" s="771"/>
      <c r="CQ15" s="772"/>
      <c r="CR15" s="770"/>
      <c r="CS15" s="771"/>
      <c r="CT15" s="771"/>
      <c r="CU15" s="771"/>
      <c r="CV15" s="772"/>
      <c r="CW15" s="770"/>
      <c r="CX15" s="771"/>
      <c r="CY15" s="771"/>
      <c r="CZ15" s="771"/>
      <c r="DA15" s="772"/>
      <c r="DB15" s="770"/>
      <c r="DC15" s="771"/>
      <c r="DD15" s="771"/>
      <c r="DE15" s="771"/>
      <c r="DF15" s="772"/>
      <c r="DG15" s="770"/>
      <c r="DH15" s="771"/>
      <c r="DI15" s="771"/>
      <c r="DJ15" s="771"/>
      <c r="DK15" s="772"/>
      <c r="DL15" s="770"/>
      <c r="DM15" s="771"/>
      <c r="DN15" s="771"/>
      <c r="DO15" s="771"/>
      <c r="DP15" s="772"/>
      <c r="DQ15" s="770"/>
      <c r="DR15" s="771"/>
      <c r="DS15" s="771"/>
      <c r="DT15" s="771"/>
      <c r="DU15" s="772"/>
      <c r="DV15" s="773"/>
      <c r="DW15" s="774"/>
      <c r="DX15" s="774"/>
      <c r="DY15" s="774"/>
      <c r="DZ15" s="775"/>
      <c r="EA15" s="205"/>
    </row>
    <row r="16" spans="1:131" s="206" customFormat="1" ht="26.25" customHeight="1">
      <c r="A16" s="212">
        <v>10</v>
      </c>
      <c r="B16" s="744"/>
      <c r="C16" s="745"/>
      <c r="D16" s="745"/>
      <c r="E16" s="745"/>
      <c r="F16" s="745"/>
      <c r="G16" s="745"/>
      <c r="H16" s="745"/>
      <c r="I16" s="745"/>
      <c r="J16" s="745"/>
      <c r="K16" s="745"/>
      <c r="L16" s="745"/>
      <c r="M16" s="745"/>
      <c r="N16" s="745"/>
      <c r="O16" s="745"/>
      <c r="P16" s="746"/>
      <c r="Q16" s="747"/>
      <c r="R16" s="748"/>
      <c r="S16" s="748"/>
      <c r="T16" s="748"/>
      <c r="U16" s="748"/>
      <c r="V16" s="748"/>
      <c r="W16" s="748"/>
      <c r="X16" s="748"/>
      <c r="Y16" s="748"/>
      <c r="Z16" s="748"/>
      <c r="AA16" s="748"/>
      <c r="AB16" s="748"/>
      <c r="AC16" s="748"/>
      <c r="AD16" s="748"/>
      <c r="AE16" s="749"/>
      <c r="AF16" s="750"/>
      <c r="AG16" s="751"/>
      <c r="AH16" s="751"/>
      <c r="AI16" s="751"/>
      <c r="AJ16" s="752"/>
      <c r="AK16" s="753"/>
      <c r="AL16" s="754"/>
      <c r="AM16" s="754"/>
      <c r="AN16" s="754"/>
      <c r="AO16" s="754"/>
      <c r="AP16" s="754"/>
      <c r="AQ16" s="754"/>
      <c r="AR16" s="754"/>
      <c r="AS16" s="754"/>
      <c r="AT16" s="754"/>
      <c r="AU16" s="755"/>
      <c r="AV16" s="755"/>
      <c r="AW16" s="755"/>
      <c r="AX16" s="755"/>
      <c r="AY16" s="756"/>
      <c r="AZ16" s="203"/>
      <c r="BA16" s="203"/>
      <c r="BB16" s="203"/>
      <c r="BC16" s="203"/>
      <c r="BD16" s="203"/>
      <c r="BE16" s="204"/>
      <c r="BF16" s="204"/>
      <c r="BG16" s="204"/>
      <c r="BH16" s="204"/>
      <c r="BI16" s="204"/>
      <c r="BJ16" s="204"/>
      <c r="BK16" s="204"/>
      <c r="BL16" s="204"/>
      <c r="BM16" s="204"/>
      <c r="BN16" s="204"/>
      <c r="BO16" s="204"/>
      <c r="BP16" s="204"/>
      <c r="BQ16" s="213">
        <v>10</v>
      </c>
      <c r="BR16" s="214"/>
      <c r="BS16" s="757"/>
      <c r="BT16" s="758"/>
      <c r="BU16" s="758"/>
      <c r="BV16" s="758"/>
      <c r="BW16" s="758"/>
      <c r="BX16" s="758"/>
      <c r="BY16" s="758"/>
      <c r="BZ16" s="758"/>
      <c r="CA16" s="758"/>
      <c r="CB16" s="758"/>
      <c r="CC16" s="758"/>
      <c r="CD16" s="758"/>
      <c r="CE16" s="758"/>
      <c r="CF16" s="758"/>
      <c r="CG16" s="759"/>
      <c r="CH16" s="770"/>
      <c r="CI16" s="771"/>
      <c r="CJ16" s="771"/>
      <c r="CK16" s="771"/>
      <c r="CL16" s="772"/>
      <c r="CM16" s="770"/>
      <c r="CN16" s="771"/>
      <c r="CO16" s="771"/>
      <c r="CP16" s="771"/>
      <c r="CQ16" s="772"/>
      <c r="CR16" s="770"/>
      <c r="CS16" s="771"/>
      <c r="CT16" s="771"/>
      <c r="CU16" s="771"/>
      <c r="CV16" s="772"/>
      <c r="CW16" s="770"/>
      <c r="CX16" s="771"/>
      <c r="CY16" s="771"/>
      <c r="CZ16" s="771"/>
      <c r="DA16" s="772"/>
      <c r="DB16" s="770"/>
      <c r="DC16" s="771"/>
      <c r="DD16" s="771"/>
      <c r="DE16" s="771"/>
      <c r="DF16" s="772"/>
      <c r="DG16" s="770"/>
      <c r="DH16" s="771"/>
      <c r="DI16" s="771"/>
      <c r="DJ16" s="771"/>
      <c r="DK16" s="772"/>
      <c r="DL16" s="770"/>
      <c r="DM16" s="771"/>
      <c r="DN16" s="771"/>
      <c r="DO16" s="771"/>
      <c r="DP16" s="772"/>
      <c r="DQ16" s="770"/>
      <c r="DR16" s="771"/>
      <c r="DS16" s="771"/>
      <c r="DT16" s="771"/>
      <c r="DU16" s="772"/>
      <c r="DV16" s="773"/>
      <c r="DW16" s="774"/>
      <c r="DX16" s="774"/>
      <c r="DY16" s="774"/>
      <c r="DZ16" s="775"/>
      <c r="EA16" s="205"/>
    </row>
    <row r="17" spans="1:131" s="206" customFormat="1" ht="26.25" customHeight="1">
      <c r="A17" s="212">
        <v>11</v>
      </c>
      <c r="B17" s="744"/>
      <c r="C17" s="745"/>
      <c r="D17" s="745"/>
      <c r="E17" s="745"/>
      <c r="F17" s="745"/>
      <c r="G17" s="745"/>
      <c r="H17" s="745"/>
      <c r="I17" s="745"/>
      <c r="J17" s="745"/>
      <c r="K17" s="745"/>
      <c r="L17" s="745"/>
      <c r="M17" s="745"/>
      <c r="N17" s="745"/>
      <c r="O17" s="745"/>
      <c r="P17" s="746"/>
      <c r="Q17" s="747"/>
      <c r="R17" s="748"/>
      <c r="S17" s="748"/>
      <c r="T17" s="748"/>
      <c r="U17" s="748"/>
      <c r="V17" s="748"/>
      <c r="W17" s="748"/>
      <c r="X17" s="748"/>
      <c r="Y17" s="748"/>
      <c r="Z17" s="748"/>
      <c r="AA17" s="748"/>
      <c r="AB17" s="748"/>
      <c r="AC17" s="748"/>
      <c r="AD17" s="748"/>
      <c r="AE17" s="749"/>
      <c r="AF17" s="750"/>
      <c r="AG17" s="751"/>
      <c r="AH17" s="751"/>
      <c r="AI17" s="751"/>
      <c r="AJ17" s="752"/>
      <c r="AK17" s="753"/>
      <c r="AL17" s="754"/>
      <c r="AM17" s="754"/>
      <c r="AN17" s="754"/>
      <c r="AO17" s="754"/>
      <c r="AP17" s="754"/>
      <c r="AQ17" s="754"/>
      <c r="AR17" s="754"/>
      <c r="AS17" s="754"/>
      <c r="AT17" s="754"/>
      <c r="AU17" s="755"/>
      <c r="AV17" s="755"/>
      <c r="AW17" s="755"/>
      <c r="AX17" s="755"/>
      <c r="AY17" s="756"/>
      <c r="AZ17" s="203"/>
      <c r="BA17" s="203"/>
      <c r="BB17" s="203"/>
      <c r="BC17" s="203"/>
      <c r="BD17" s="203"/>
      <c r="BE17" s="204"/>
      <c r="BF17" s="204"/>
      <c r="BG17" s="204"/>
      <c r="BH17" s="204"/>
      <c r="BI17" s="204"/>
      <c r="BJ17" s="204"/>
      <c r="BK17" s="204"/>
      <c r="BL17" s="204"/>
      <c r="BM17" s="204"/>
      <c r="BN17" s="204"/>
      <c r="BO17" s="204"/>
      <c r="BP17" s="204"/>
      <c r="BQ17" s="213">
        <v>11</v>
      </c>
      <c r="BR17" s="214"/>
      <c r="BS17" s="757"/>
      <c r="BT17" s="758"/>
      <c r="BU17" s="758"/>
      <c r="BV17" s="758"/>
      <c r="BW17" s="758"/>
      <c r="BX17" s="758"/>
      <c r="BY17" s="758"/>
      <c r="BZ17" s="758"/>
      <c r="CA17" s="758"/>
      <c r="CB17" s="758"/>
      <c r="CC17" s="758"/>
      <c r="CD17" s="758"/>
      <c r="CE17" s="758"/>
      <c r="CF17" s="758"/>
      <c r="CG17" s="759"/>
      <c r="CH17" s="770"/>
      <c r="CI17" s="771"/>
      <c r="CJ17" s="771"/>
      <c r="CK17" s="771"/>
      <c r="CL17" s="772"/>
      <c r="CM17" s="770"/>
      <c r="CN17" s="771"/>
      <c r="CO17" s="771"/>
      <c r="CP17" s="771"/>
      <c r="CQ17" s="772"/>
      <c r="CR17" s="770"/>
      <c r="CS17" s="771"/>
      <c r="CT17" s="771"/>
      <c r="CU17" s="771"/>
      <c r="CV17" s="772"/>
      <c r="CW17" s="770"/>
      <c r="CX17" s="771"/>
      <c r="CY17" s="771"/>
      <c r="CZ17" s="771"/>
      <c r="DA17" s="772"/>
      <c r="DB17" s="770"/>
      <c r="DC17" s="771"/>
      <c r="DD17" s="771"/>
      <c r="DE17" s="771"/>
      <c r="DF17" s="772"/>
      <c r="DG17" s="770"/>
      <c r="DH17" s="771"/>
      <c r="DI17" s="771"/>
      <c r="DJ17" s="771"/>
      <c r="DK17" s="772"/>
      <c r="DL17" s="770"/>
      <c r="DM17" s="771"/>
      <c r="DN17" s="771"/>
      <c r="DO17" s="771"/>
      <c r="DP17" s="772"/>
      <c r="DQ17" s="770"/>
      <c r="DR17" s="771"/>
      <c r="DS17" s="771"/>
      <c r="DT17" s="771"/>
      <c r="DU17" s="772"/>
      <c r="DV17" s="773"/>
      <c r="DW17" s="774"/>
      <c r="DX17" s="774"/>
      <c r="DY17" s="774"/>
      <c r="DZ17" s="775"/>
      <c r="EA17" s="205"/>
    </row>
    <row r="18" spans="1:131" s="206" customFormat="1" ht="26.25" customHeight="1">
      <c r="A18" s="212">
        <v>12</v>
      </c>
      <c r="B18" s="744"/>
      <c r="C18" s="745"/>
      <c r="D18" s="745"/>
      <c r="E18" s="745"/>
      <c r="F18" s="745"/>
      <c r="G18" s="745"/>
      <c r="H18" s="745"/>
      <c r="I18" s="745"/>
      <c r="J18" s="745"/>
      <c r="K18" s="745"/>
      <c r="L18" s="745"/>
      <c r="M18" s="745"/>
      <c r="N18" s="745"/>
      <c r="O18" s="745"/>
      <c r="P18" s="746"/>
      <c r="Q18" s="747"/>
      <c r="R18" s="748"/>
      <c r="S18" s="748"/>
      <c r="T18" s="748"/>
      <c r="U18" s="748"/>
      <c r="V18" s="748"/>
      <c r="W18" s="748"/>
      <c r="X18" s="748"/>
      <c r="Y18" s="748"/>
      <c r="Z18" s="748"/>
      <c r="AA18" s="748"/>
      <c r="AB18" s="748"/>
      <c r="AC18" s="748"/>
      <c r="AD18" s="748"/>
      <c r="AE18" s="749"/>
      <c r="AF18" s="750"/>
      <c r="AG18" s="751"/>
      <c r="AH18" s="751"/>
      <c r="AI18" s="751"/>
      <c r="AJ18" s="752"/>
      <c r="AK18" s="753"/>
      <c r="AL18" s="754"/>
      <c r="AM18" s="754"/>
      <c r="AN18" s="754"/>
      <c r="AO18" s="754"/>
      <c r="AP18" s="754"/>
      <c r="AQ18" s="754"/>
      <c r="AR18" s="754"/>
      <c r="AS18" s="754"/>
      <c r="AT18" s="754"/>
      <c r="AU18" s="755"/>
      <c r="AV18" s="755"/>
      <c r="AW18" s="755"/>
      <c r="AX18" s="755"/>
      <c r="AY18" s="756"/>
      <c r="AZ18" s="203"/>
      <c r="BA18" s="203"/>
      <c r="BB18" s="203"/>
      <c r="BC18" s="203"/>
      <c r="BD18" s="203"/>
      <c r="BE18" s="204"/>
      <c r="BF18" s="204"/>
      <c r="BG18" s="204"/>
      <c r="BH18" s="204"/>
      <c r="BI18" s="204"/>
      <c r="BJ18" s="204"/>
      <c r="BK18" s="204"/>
      <c r="BL18" s="204"/>
      <c r="BM18" s="204"/>
      <c r="BN18" s="204"/>
      <c r="BO18" s="204"/>
      <c r="BP18" s="204"/>
      <c r="BQ18" s="213">
        <v>12</v>
      </c>
      <c r="BR18" s="214"/>
      <c r="BS18" s="757"/>
      <c r="BT18" s="758"/>
      <c r="BU18" s="758"/>
      <c r="BV18" s="758"/>
      <c r="BW18" s="758"/>
      <c r="BX18" s="758"/>
      <c r="BY18" s="758"/>
      <c r="BZ18" s="758"/>
      <c r="CA18" s="758"/>
      <c r="CB18" s="758"/>
      <c r="CC18" s="758"/>
      <c r="CD18" s="758"/>
      <c r="CE18" s="758"/>
      <c r="CF18" s="758"/>
      <c r="CG18" s="759"/>
      <c r="CH18" s="770"/>
      <c r="CI18" s="771"/>
      <c r="CJ18" s="771"/>
      <c r="CK18" s="771"/>
      <c r="CL18" s="772"/>
      <c r="CM18" s="770"/>
      <c r="CN18" s="771"/>
      <c r="CO18" s="771"/>
      <c r="CP18" s="771"/>
      <c r="CQ18" s="772"/>
      <c r="CR18" s="770"/>
      <c r="CS18" s="771"/>
      <c r="CT18" s="771"/>
      <c r="CU18" s="771"/>
      <c r="CV18" s="772"/>
      <c r="CW18" s="770"/>
      <c r="CX18" s="771"/>
      <c r="CY18" s="771"/>
      <c r="CZ18" s="771"/>
      <c r="DA18" s="772"/>
      <c r="DB18" s="770"/>
      <c r="DC18" s="771"/>
      <c r="DD18" s="771"/>
      <c r="DE18" s="771"/>
      <c r="DF18" s="772"/>
      <c r="DG18" s="770"/>
      <c r="DH18" s="771"/>
      <c r="DI18" s="771"/>
      <c r="DJ18" s="771"/>
      <c r="DK18" s="772"/>
      <c r="DL18" s="770"/>
      <c r="DM18" s="771"/>
      <c r="DN18" s="771"/>
      <c r="DO18" s="771"/>
      <c r="DP18" s="772"/>
      <c r="DQ18" s="770"/>
      <c r="DR18" s="771"/>
      <c r="DS18" s="771"/>
      <c r="DT18" s="771"/>
      <c r="DU18" s="772"/>
      <c r="DV18" s="773"/>
      <c r="DW18" s="774"/>
      <c r="DX18" s="774"/>
      <c r="DY18" s="774"/>
      <c r="DZ18" s="775"/>
      <c r="EA18" s="205"/>
    </row>
    <row r="19" spans="1:131" s="206" customFormat="1" ht="26.25" customHeight="1">
      <c r="A19" s="212">
        <v>13</v>
      </c>
      <c r="B19" s="744"/>
      <c r="C19" s="745"/>
      <c r="D19" s="745"/>
      <c r="E19" s="745"/>
      <c r="F19" s="745"/>
      <c r="G19" s="745"/>
      <c r="H19" s="745"/>
      <c r="I19" s="745"/>
      <c r="J19" s="745"/>
      <c r="K19" s="745"/>
      <c r="L19" s="745"/>
      <c r="M19" s="745"/>
      <c r="N19" s="745"/>
      <c r="O19" s="745"/>
      <c r="P19" s="746"/>
      <c r="Q19" s="747"/>
      <c r="R19" s="748"/>
      <c r="S19" s="748"/>
      <c r="T19" s="748"/>
      <c r="U19" s="748"/>
      <c r="V19" s="748"/>
      <c r="W19" s="748"/>
      <c r="X19" s="748"/>
      <c r="Y19" s="748"/>
      <c r="Z19" s="748"/>
      <c r="AA19" s="748"/>
      <c r="AB19" s="748"/>
      <c r="AC19" s="748"/>
      <c r="AD19" s="748"/>
      <c r="AE19" s="749"/>
      <c r="AF19" s="750"/>
      <c r="AG19" s="751"/>
      <c r="AH19" s="751"/>
      <c r="AI19" s="751"/>
      <c r="AJ19" s="752"/>
      <c r="AK19" s="753"/>
      <c r="AL19" s="754"/>
      <c r="AM19" s="754"/>
      <c r="AN19" s="754"/>
      <c r="AO19" s="754"/>
      <c r="AP19" s="754"/>
      <c r="AQ19" s="754"/>
      <c r="AR19" s="754"/>
      <c r="AS19" s="754"/>
      <c r="AT19" s="754"/>
      <c r="AU19" s="755"/>
      <c r="AV19" s="755"/>
      <c r="AW19" s="755"/>
      <c r="AX19" s="755"/>
      <c r="AY19" s="756"/>
      <c r="AZ19" s="203"/>
      <c r="BA19" s="203"/>
      <c r="BB19" s="203"/>
      <c r="BC19" s="203"/>
      <c r="BD19" s="203"/>
      <c r="BE19" s="204"/>
      <c r="BF19" s="204"/>
      <c r="BG19" s="204"/>
      <c r="BH19" s="204"/>
      <c r="BI19" s="204"/>
      <c r="BJ19" s="204"/>
      <c r="BK19" s="204"/>
      <c r="BL19" s="204"/>
      <c r="BM19" s="204"/>
      <c r="BN19" s="204"/>
      <c r="BO19" s="204"/>
      <c r="BP19" s="204"/>
      <c r="BQ19" s="213">
        <v>13</v>
      </c>
      <c r="BR19" s="214"/>
      <c r="BS19" s="757"/>
      <c r="BT19" s="758"/>
      <c r="BU19" s="758"/>
      <c r="BV19" s="758"/>
      <c r="BW19" s="758"/>
      <c r="BX19" s="758"/>
      <c r="BY19" s="758"/>
      <c r="BZ19" s="758"/>
      <c r="CA19" s="758"/>
      <c r="CB19" s="758"/>
      <c r="CC19" s="758"/>
      <c r="CD19" s="758"/>
      <c r="CE19" s="758"/>
      <c r="CF19" s="758"/>
      <c r="CG19" s="759"/>
      <c r="CH19" s="770"/>
      <c r="CI19" s="771"/>
      <c r="CJ19" s="771"/>
      <c r="CK19" s="771"/>
      <c r="CL19" s="772"/>
      <c r="CM19" s="770"/>
      <c r="CN19" s="771"/>
      <c r="CO19" s="771"/>
      <c r="CP19" s="771"/>
      <c r="CQ19" s="772"/>
      <c r="CR19" s="770"/>
      <c r="CS19" s="771"/>
      <c r="CT19" s="771"/>
      <c r="CU19" s="771"/>
      <c r="CV19" s="772"/>
      <c r="CW19" s="770"/>
      <c r="CX19" s="771"/>
      <c r="CY19" s="771"/>
      <c r="CZ19" s="771"/>
      <c r="DA19" s="772"/>
      <c r="DB19" s="770"/>
      <c r="DC19" s="771"/>
      <c r="DD19" s="771"/>
      <c r="DE19" s="771"/>
      <c r="DF19" s="772"/>
      <c r="DG19" s="770"/>
      <c r="DH19" s="771"/>
      <c r="DI19" s="771"/>
      <c r="DJ19" s="771"/>
      <c r="DK19" s="772"/>
      <c r="DL19" s="770"/>
      <c r="DM19" s="771"/>
      <c r="DN19" s="771"/>
      <c r="DO19" s="771"/>
      <c r="DP19" s="772"/>
      <c r="DQ19" s="770"/>
      <c r="DR19" s="771"/>
      <c r="DS19" s="771"/>
      <c r="DT19" s="771"/>
      <c r="DU19" s="772"/>
      <c r="DV19" s="773"/>
      <c r="DW19" s="774"/>
      <c r="DX19" s="774"/>
      <c r="DY19" s="774"/>
      <c r="DZ19" s="775"/>
      <c r="EA19" s="205"/>
    </row>
    <row r="20" spans="1:131" s="206" customFormat="1" ht="26.25" customHeight="1">
      <c r="A20" s="212">
        <v>14</v>
      </c>
      <c r="B20" s="744"/>
      <c r="C20" s="745"/>
      <c r="D20" s="745"/>
      <c r="E20" s="745"/>
      <c r="F20" s="745"/>
      <c r="G20" s="745"/>
      <c r="H20" s="745"/>
      <c r="I20" s="745"/>
      <c r="J20" s="745"/>
      <c r="K20" s="745"/>
      <c r="L20" s="745"/>
      <c r="M20" s="745"/>
      <c r="N20" s="745"/>
      <c r="O20" s="745"/>
      <c r="P20" s="746"/>
      <c r="Q20" s="747"/>
      <c r="R20" s="748"/>
      <c r="S20" s="748"/>
      <c r="T20" s="748"/>
      <c r="U20" s="748"/>
      <c r="V20" s="748"/>
      <c r="W20" s="748"/>
      <c r="X20" s="748"/>
      <c r="Y20" s="748"/>
      <c r="Z20" s="748"/>
      <c r="AA20" s="748"/>
      <c r="AB20" s="748"/>
      <c r="AC20" s="748"/>
      <c r="AD20" s="748"/>
      <c r="AE20" s="749"/>
      <c r="AF20" s="750"/>
      <c r="AG20" s="751"/>
      <c r="AH20" s="751"/>
      <c r="AI20" s="751"/>
      <c r="AJ20" s="752"/>
      <c r="AK20" s="753"/>
      <c r="AL20" s="754"/>
      <c r="AM20" s="754"/>
      <c r="AN20" s="754"/>
      <c r="AO20" s="754"/>
      <c r="AP20" s="754"/>
      <c r="AQ20" s="754"/>
      <c r="AR20" s="754"/>
      <c r="AS20" s="754"/>
      <c r="AT20" s="754"/>
      <c r="AU20" s="755"/>
      <c r="AV20" s="755"/>
      <c r="AW20" s="755"/>
      <c r="AX20" s="755"/>
      <c r="AY20" s="756"/>
      <c r="AZ20" s="203"/>
      <c r="BA20" s="203"/>
      <c r="BB20" s="203"/>
      <c r="BC20" s="203"/>
      <c r="BD20" s="203"/>
      <c r="BE20" s="204"/>
      <c r="BF20" s="204"/>
      <c r="BG20" s="204"/>
      <c r="BH20" s="204"/>
      <c r="BI20" s="204"/>
      <c r="BJ20" s="204"/>
      <c r="BK20" s="204"/>
      <c r="BL20" s="204"/>
      <c r="BM20" s="204"/>
      <c r="BN20" s="204"/>
      <c r="BO20" s="204"/>
      <c r="BP20" s="204"/>
      <c r="BQ20" s="213">
        <v>14</v>
      </c>
      <c r="BR20" s="214"/>
      <c r="BS20" s="757"/>
      <c r="BT20" s="758"/>
      <c r="BU20" s="758"/>
      <c r="BV20" s="758"/>
      <c r="BW20" s="758"/>
      <c r="BX20" s="758"/>
      <c r="BY20" s="758"/>
      <c r="BZ20" s="758"/>
      <c r="CA20" s="758"/>
      <c r="CB20" s="758"/>
      <c r="CC20" s="758"/>
      <c r="CD20" s="758"/>
      <c r="CE20" s="758"/>
      <c r="CF20" s="758"/>
      <c r="CG20" s="759"/>
      <c r="CH20" s="770"/>
      <c r="CI20" s="771"/>
      <c r="CJ20" s="771"/>
      <c r="CK20" s="771"/>
      <c r="CL20" s="772"/>
      <c r="CM20" s="770"/>
      <c r="CN20" s="771"/>
      <c r="CO20" s="771"/>
      <c r="CP20" s="771"/>
      <c r="CQ20" s="772"/>
      <c r="CR20" s="770"/>
      <c r="CS20" s="771"/>
      <c r="CT20" s="771"/>
      <c r="CU20" s="771"/>
      <c r="CV20" s="772"/>
      <c r="CW20" s="770"/>
      <c r="CX20" s="771"/>
      <c r="CY20" s="771"/>
      <c r="CZ20" s="771"/>
      <c r="DA20" s="772"/>
      <c r="DB20" s="770"/>
      <c r="DC20" s="771"/>
      <c r="DD20" s="771"/>
      <c r="DE20" s="771"/>
      <c r="DF20" s="772"/>
      <c r="DG20" s="770"/>
      <c r="DH20" s="771"/>
      <c r="DI20" s="771"/>
      <c r="DJ20" s="771"/>
      <c r="DK20" s="772"/>
      <c r="DL20" s="770"/>
      <c r="DM20" s="771"/>
      <c r="DN20" s="771"/>
      <c r="DO20" s="771"/>
      <c r="DP20" s="772"/>
      <c r="DQ20" s="770"/>
      <c r="DR20" s="771"/>
      <c r="DS20" s="771"/>
      <c r="DT20" s="771"/>
      <c r="DU20" s="772"/>
      <c r="DV20" s="773"/>
      <c r="DW20" s="774"/>
      <c r="DX20" s="774"/>
      <c r="DY20" s="774"/>
      <c r="DZ20" s="775"/>
      <c r="EA20" s="205"/>
    </row>
    <row r="21" spans="1:131" s="206" customFormat="1" ht="26.25" customHeight="1" thickBot="1">
      <c r="A21" s="212">
        <v>15</v>
      </c>
      <c r="B21" s="744"/>
      <c r="C21" s="745"/>
      <c r="D21" s="745"/>
      <c r="E21" s="745"/>
      <c r="F21" s="745"/>
      <c r="G21" s="745"/>
      <c r="H21" s="745"/>
      <c r="I21" s="745"/>
      <c r="J21" s="745"/>
      <c r="K21" s="745"/>
      <c r="L21" s="745"/>
      <c r="M21" s="745"/>
      <c r="N21" s="745"/>
      <c r="O21" s="745"/>
      <c r="P21" s="746"/>
      <c r="Q21" s="747"/>
      <c r="R21" s="748"/>
      <c r="S21" s="748"/>
      <c r="T21" s="748"/>
      <c r="U21" s="748"/>
      <c r="V21" s="748"/>
      <c r="W21" s="748"/>
      <c r="X21" s="748"/>
      <c r="Y21" s="748"/>
      <c r="Z21" s="748"/>
      <c r="AA21" s="748"/>
      <c r="AB21" s="748"/>
      <c r="AC21" s="748"/>
      <c r="AD21" s="748"/>
      <c r="AE21" s="749"/>
      <c r="AF21" s="750"/>
      <c r="AG21" s="751"/>
      <c r="AH21" s="751"/>
      <c r="AI21" s="751"/>
      <c r="AJ21" s="752"/>
      <c r="AK21" s="753"/>
      <c r="AL21" s="754"/>
      <c r="AM21" s="754"/>
      <c r="AN21" s="754"/>
      <c r="AO21" s="754"/>
      <c r="AP21" s="754"/>
      <c r="AQ21" s="754"/>
      <c r="AR21" s="754"/>
      <c r="AS21" s="754"/>
      <c r="AT21" s="754"/>
      <c r="AU21" s="755"/>
      <c r="AV21" s="755"/>
      <c r="AW21" s="755"/>
      <c r="AX21" s="755"/>
      <c r="AY21" s="756"/>
      <c r="AZ21" s="203"/>
      <c r="BA21" s="203"/>
      <c r="BB21" s="203"/>
      <c r="BC21" s="203"/>
      <c r="BD21" s="203"/>
      <c r="BE21" s="204"/>
      <c r="BF21" s="204"/>
      <c r="BG21" s="204"/>
      <c r="BH21" s="204"/>
      <c r="BI21" s="204"/>
      <c r="BJ21" s="204"/>
      <c r="BK21" s="204"/>
      <c r="BL21" s="204"/>
      <c r="BM21" s="204"/>
      <c r="BN21" s="204"/>
      <c r="BO21" s="204"/>
      <c r="BP21" s="204"/>
      <c r="BQ21" s="213">
        <v>15</v>
      </c>
      <c r="BR21" s="214"/>
      <c r="BS21" s="757"/>
      <c r="BT21" s="758"/>
      <c r="BU21" s="758"/>
      <c r="BV21" s="758"/>
      <c r="BW21" s="758"/>
      <c r="BX21" s="758"/>
      <c r="BY21" s="758"/>
      <c r="BZ21" s="758"/>
      <c r="CA21" s="758"/>
      <c r="CB21" s="758"/>
      <c r="CC21" s="758"/>
      <c r="CD21" s="758"/>
      <c r="CE21" s="758"/>
      <c r="CF21" s="758"/>
      <c r="CG21" s="759"/>
      <c r="CH21" s="770"/>
      <c r="CI21" s="771"/>
      <c r="CJ21" s="771"/>
      <c r="CK21" s="771"/>
      <c r="CL21" s="772"/>
      <c r="CM21" s="770"/>
      <c r="CN21" s="771"/>
      <c r="CO21" s="771"/>
      <c r="CP21" s="771"/>
      <c r="CQ21" s="772"/>
      <c r="CR21" s="770"/>
      <c r="CS21" s="771"/>
      <c r="CT21" s="771"/>
      <c r="CU21" s="771"/>
      <c r="CV21" s="772"/>
      <c r="CW21" s="770"/>
      <c r="CX21" s="771"/>
      <c r="CY21" s="771"/>
      <c r="CZ21" s="771"/>
      <c r="DA21" s="772"/>
      <c r="DB21" s="770"/>
      <c r="DC21" s="771"/>
      <c r="DD21" s="771"/>
      <c r="DE21" s="771"/>
      <c r="DF21" s="772"/>
      <c r="DG21" s="770"/>
      <c r="DH21" s="771"/>
      <c r="DI21" s="771"/>
      <c r="DJ21" s="771"/>
      <c r="DK21" s="772"/>
      <c r="DL21" s="770"/>
      <c r="DM21" s="771"/>
      <c r="DN21" s="771"/>
      <c r="DO21" s="771"/>
      <c r="DP21" s="772"/>
      <c r="DQ21" s="770"/>
      <c r="DR21" s="771"/>
      <c r="DS21" s="771"/>
      <c r="DT21" s="771"/>
      <c r="DU21" s="772"/>
      <c r="DV21" s="773"/>
      <c r="DW21" s="774"/>
      <c r="DX21" s="774"/>
      <c r="DY21" s="774"/>
      <c r="DZ21" s="775"/>
      <c r="EA21" s="205"/>
    </row>
    <row r="22" spans="1:131" s="206" customFormat="1" ht="26.25" customHeight="1">
      <c r="A22" s="212">
        <v>16</v>
      </c>
      <c r="B22" s="744"/>
      <c r="C22" s="745"/>
      <c r="D22" s="745"/>
      <c r="E22" s="745"/>
      <c r="F22" s="745"/>
      <c r="G22" s="745"/>
      <c r="H22" s="745"/>
      <c r="I22" s="745"/>
      <c r="J22" s="745"/>
      <c r="K22" s="745"/>
      <c r="L22" s="745"/>
      <c r="M22" s="745"/>
      <c r="N22" s="745"/>
      <c r="O22" s="745"/>
      <c r="P22" s="746"/>
      <c r="Q22" s="776"/>
      <c r="R22" s="777"/>
      <c r="S22" s="777"/>
      <c r="T22" s="777"/>
      <c r="U22" s="777"/>
      <c r="V22" s="777"/>
      <c r="W22" s="777"/>
      <c r="X22" s="777"/>
      <c r="Y22" s="777"/>
      <c r="Z22" s="777"/>
      <c r="AA22" s="777"/>
      <c r="AB22" s="777"/>
      <c r="AC22" s="777"/>
      <c r="AD22" s="777"/>
      <c r="AE22" s="778"/>
      <c r="AF22" s="750"/>
      <c r="AG22" s="751"/>
      <c r="AH22" s="751"/>
      <c r="AI22" s="751"/>
      <c r="AJ22" s="752"/>
      <c r="AK22" s="791"/>
      <c r="AL22" s="792"/>
      <c r="AM22" s="792"/>
      <c r="AN22" s="792"/>
      <c r="AO22" s="792"/>
      <c r="AP22" s="792"/>
      <c r="AQ22" s="792"/>
      <c r="AR22" s="792"/>
      <c r="AS22" s="792"/>
      <c r="AT22" s="792"/>
      <c r="AU22" s="793"/>
      <c r="AV22" s="793"/>
      <c r="AW22" s="793"/>
      <c r="AX22" s="793"/>
      <c r="AY22" s="794"/>
      <c r="AZ22" s="795" t="s">
        <v>363</v>
      </c>
      <c r="BA22" s="795"/>
      <c r="BB22" s="795"/>
      <c r="BC22" s="795"/>
      <c r="BD22" s="796"/>
      <c r="BE22" s="204"/>
      <c r="BF22" s="204"/>
      <c r="BG22" s="204"/>
      <c r="BH22" s="204"/>
      <c r="BI22" s="204"/>
      <c r="BJ22" s="204"/>
      <c r="BK22" s="204"/>
      <c r="BL22" s="204"/>
      <c r="BM22" s="204"/>
      <c r="BN22" s="204"/>
      <c r="BO22" s="204"/>
      <c r="BP22" s="204"/>
      <c r="BQ22" s="213">
        <v>16</v>
      </c>
      <c r="BR22" s="214"/>
      <c r="BS22" s="757"/>
      <c r="BT22" s="758"/>
      <c r="BU22" s="758"/>
      <c r="BV22" s="758"/>
      <c r="BW22" s="758"/>
      <c r="BX22" s="758"/>
      <c r="BY22" s="758"/>
      <c r="BZ22" s="758"/>
      <c r="CA22" s="758"/>
      <c r="CB22" s="758"/>
      <c r="CC22" s="758"/>
      <c r="CD22" s="758"/>
      <c r="CE22" s="758"/>
      <c r="CF22" s="758"/>
      <c r="CG22" s="759"/>
      <c r="CH22" s="770"/>
      <c r="CI22" s="771"/>
      <c r="CJ22" s="771"/>
      <c r="CK22" s="771"/>
      <c r="CL22" s="772"/>
      <c r="CM22" s="770"/>
      <c r="CN22" s="771"/>
      <c r="CO22" s="771"/>
      <c r="CP22" s="771"/>
      <c r="CQ22" s="772"/>
      <c r="CR22" s="770"/>
      <c r="CS22" s="771"/>
      <c r="CT22" s="771"/>
      <c r="CU22" s="771"/>
      <c r="CV22" s="772"/>
      <c r="CW22" s="770"/>
      <c r="CX22" s="771"/>
      <c r="CY22" s="771"/>
      <c r="CZ22" s="771"/>
      <c r="DA22" s="772"/>
      <c r="DB22" s="770"/>
      <c r="DC22" s="771"/>
      <c r="DD22" s="771"/>
      <c r="DE22" s="771"/>
      <c r="DF22" s="772"/>
      <c r="DG22" s="770"/>
      <c r="DH22" s="771"/>
      <c r="DI22" s="771"/>
      <c r="DJ22" s="771"/>
      <c r="DK22" s="772"/>
      <c r="DL22" s="770"/>
      <c r="DM22" s="771"/>
      <c r="DN22" s="771"/>
      <c r="DO22" s="771"/>
      <c r="DP22" s="772"/>
      <c r="DQ22" s="770"/>
      <c r="DR22" s="771"/>
      <c r="DS22" s="771"/>
      <c r="DT22" s="771"/>
      <c r="DU22" s="772"/>
      <c r="DV22" s="773"/>
      <c r="DW22" s="774"/>
      <c r="DX22" s="774"/>
      <c r="DY22" s="774"/>
      <c r="DZ22" s="775"/>
      <c r="EA22" s="205"/>
    </row>
    <row r="23" spans="1:131" s="206" customFormat="1" ht="26.25" customHeight="1" thickBot="1">
      <c r="A23" s="215" t="s">
        <v>364</v>
      </c>
      <c r="B23" s="779" t="s">
        <v>365</v>
      </c>
      <c r="C23" s="780"/>
      <c r="D23" s="780"/>
      <c r="E23" s="780"/>
      <c r="F23" s="780"/>
      <c r="G23" s="780"/>
      <c r="H23" s="780"/>
      <c r="I23" s="780"/>
      <c r="J23" s="780"/>
      <c r="K23" s="780"/>
      <c r="L23" s="780"/>
      <c r="M23" s="780"/>
      <c r="N23" s="780"/>
      <c r="O23" s="780"/>
      <c r="P23" s="781"/>
      <c r="Q23" s="782">
        <f>Q7</f>
        <v>6241</v>
      </c>
      <c r="R23" s="783"/>
      <c r="S23" s="783"/>
      <c r="T23" s="783"/>
      <c r="U23" s="783"/>
      <c r="V23" s="783">
        <f>V7</f>
        <v>6200</v>
      </c>
      <c r="W23" s="783"/>
      <c r="X23" s="783"/>
      <c r="Y23" s="783"/>
      <c r="Z23" s="783"/>
      <c r="AA23" s="783">
        <f>AA7</f>
        <v>40</v>
      </c>
      <c r="AB23" s="783"/>
      <c r="AC23" s="783"/>
      <c r="AD23" s="783"/>
      <c r="AE23" s="784"/>
      <c r="AF23" s="785">
        <f>AF7</f>
        <v>40</v>
      </c>
      <c r="AG23" s="783"/>
      <c r="AH23" s="783"/>
      <c r="AI23" s="783"/>
      <c r="AJ23" s="786"/>
      <c r="AK23" s="787"/>
      <c r="AL23" s="788"/>
      <c r="AM23" s="788"/>
      <c r="AN23" s="788"/>
      <c r="AO23" s="788"/>
      <c r="AP23" s="783">
        <f>AP7</f>
        <v>8216</v>
      </c>
      <c r="AQ23" s="783"/>
      <c r="AR23" s="783"/>
      <c r="AS23" s="783"/>
      <c r="AT23" s="783"/>
      <c r="AU23" s="789"/>
      <c r="AV23" s="789"/>
      <c r="AW23" s="789"/>
      <c r="AX23" s="789"/>
      <c r="AY23" s="790"/>
      <c r="AZ23" s="798" t="s">
        <v>366</v>
      </c>
      <c r="BA23" s="799"/>
      <c r="BB23" s="799"/>
      <c r="BC23" s="799"/>
      <c r="BD23" s="800"/>
      <c r="BE23" s="204"/>
      <c r="BF23" s="204"/>
      <c r="BG23" s="204"/>
      <c r="BH23" s="204"/>
      <c r="BI23" s="204"/>
      <c r="BJ23" s="204"/>
      <c r="BK23" s="204"/>
      <c r="BL23" s="204"/>
      <c r="BM23" s="204"/>
      <c r="BN23" s="204"/>
      <c r="BO23" s="204"/>
      <c r="BP23" s="204"/>
      <c r="BQ23" s="213">
        <v>17</v>
      </c>
      <c r="BR23" s="214"/>
      <c r="BS23" s="757"/>
      <c r="BT23" s="758"/>
      <c r="BU23" s="758"/>
      <c r="BV23" s="758"/>
      <c r="BW23" s="758"/>
      <c r="BX23" s="758"/>
      <c r="BY23" s="758"/>
      <c r="BZ23" s="758"/>
      <c r="CA23" s="758"/>
      <c r="CB23" s="758"/>
      <c r="CC23" s="758"/>
      <c r="CD23" s="758"/>
      <c r="CE23" s="758"/>
      <c r="CF23" s="758"/>
      <c r="CG23" s="759"/>
      <c r="CH23" s="770"/>
      <c r="CI23" s="771"/>
      <c r="CJ23" s="771"/>
      <c r="CK23" s="771"/>
      <c r="CL23" s="772"/>
      <c r="CM23" s="770"/>
      <c r="CN23" s="771"/>
      <c r="CO23" s="771"/>
      <c r="CP23" s="771"/>
      <c r="CQ23" s="772"/>
      <c r="CR23" s="770"/>
      <c r="CS23" s="771"/>
      <c r="CT23" s="771"/>
      <c r="CU23" s="771"/>
      <c r="CV23" s="772"/>
      <c r="CW23" s="770"/>
      <c r="CX23" s="771"/>
      <c r="CY23" s="771"/>
      <c r="CZ23" s="771"/>
      <c r="DA23" s="772"/>
      <c r="DB23" s="770"/>
      <c r="DC23" s="771"/>
      <c r="DD23" s="771"/>
      <c r="DE23" s="771"/>
      <c r="DF23" s="772"/>
      <c r="DG23" s="770"/>
      <c r="DH23" s="771"/>
      <c r="DI23" s="771"/>
      <c r="DJ23" s="771"/>
      <c r="DK23" s="772"/>
      <c r="DL23" s="770"/>
      <c r="DM23" s="771"/>
      <c r="DN23" s="771"/>
      <c r="DO23" s="771"/>
      <c r="DP23" s="772"/>
      <c r="DQ23" s="770"/>
      <c r="DR23" s="771"/>
      <c r="DS23" s="771"/>
      <c r="DT23" s="771"/>
      <c r="DU23" s="772"/>
      <c r="DV23" s="773"/>
      <c r="DW23" s="774"/>
      <c r="DX23" s="774"/>
      <c r="DY23" s="774"/>
      <c r="DZ23" s="775"/>
      <c r="EA23" s="205"/>
    </row>
    <row r="24" spans="1:131" s="206" customFormat="1" ht="26.25" customHeight="1">
      <c r="A24" s="797" t="s">
        <v>367</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7"/>
      <c r="BT24" s="758"/>
      <c r="BU24" s="758"/>
      <c r="BV24" s="758"/>
      <c r="BW24" s="758"/>
      <c r="BX24" s="758"/>
      <c r="BY24" s="758"/>
      <c r="BZ24" s="758"/>
      <c r="CA24" s="758"/>
      <c r="CB24" s="758"/>
      <c r="CC24" s="758"/>
      <c r="CD24" s="758"/>
      <c r="CE24" s="758"/>
      <c r="CF24" s="758"/>
      <c r="CG24" s="759"/>
      <c r="CH24" s="770"/>
      <c r="CI24" s="771"/>
      <c r="CJ24" s="771"/>
      <c r="CK24" s="771"/>
      <c r="CL24" s="772"/>
      <c r="CM24" s="770"/>
      <c r="CN24" s="771"/>
      <c r="CO24" s="771"/>
      <c r="CP24" s="771"/>
      <c r="CQ24" s="772"/>
      <c r="CR24" s="770"/>
      <c r="CS24" s="771"/>
      <c r="CT24" s="771"/>
      <c r="CU24" s="771"/>
      <c r="CV24" s="772"/>
      <c r="CW24" s="770"/>
      <c r="CX24" s="771"/>
      <c r="CY24" s="771"/>
      <c r="CZ24" s="771"/>
      <c r="DA24" s="772"/>
      <c r="DB24" s="770"/>
      <c r="DC24" s="771"/>
      <c r="DD24" s="771"/>
      <c r="DE24" s="771"/>
      <c r="DF24" s="772"/>
      <c r="DG24" s="770"/>
      <c r="DH24" s="771"/>
      <c r="DI24" s="771"/>
      <c r="DJ24" s="771"/>
      <c r="DK24" s="772"/>
      <c r="DL24" s="770"/>
      <c r="DM24" s="771"/>
      <c r="DN24" s="771"/>
      <c r="DO24" s="771"/>
      <c r="DP24" s="772"/>
      <c r="DQ24" s="770"/>
      <c r="DR24" s="771"/>
      <c r="DS24" s="771"/>
      <c r="DT24" s="771"/>
      <c r="DU24" s="772"/>
      <c r="DV24" s="773"/>
      <c r="DW24" s="774"/>
      <c r="DX24" s="774"/>
      <c r="DY24" s="774"/>
      <c r="DZ24" s="775"/>
      <c r="EA24" s="205"/>
    </row>
    <row r="25" spans="1:131" s="198" customFormat="1" ht="26.25" customHeight="1" thickBot="1">
      <c r="A25" s="738" t="s">
        <v>368</v>
      </c>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738"/>
      <c r="AW25" s="738"/>
      <c r="AX25" s="738"/>
      <c r="AY25" s="738"/>
      <c r="AZ25" s="738"/>
      <c r="BA25" s="738"/>
      <c r="BB25" s="738"/>
      <c r="BC25" s="738"/>
      <c r="BD25" s="738"/>
      <c r="BE25" s="738"/>
      <c r="BF25" s="738"/>
      <c r="BG25" s="738"/>
      <c r="BH25" s="738"/>
      <c r="BI25" s="738"/>
      <c r="BJ25" s="203"/>
      <c r="BK25" s="203"/>
      <c r="BL25" s="203"/>
      <c r="BM25" s="203"/>
      <c r="BN25" s="203"/>
      <c r="BO25" s="216"/>
      <c r="BP25" s="216"/>
      <c r="BQ25" s="213">
        <v>19</v>
      </c>
      <c r="BR25" s="214"/>
      <c r="BS25" s="757"/>
      <c r="BT25" s="758"/>
      <c r="BU25" s="758"/>
      <c r="BV25" s="758"/>
      <c r="BW25" s="758"/>
      <c r="BX25" s="758"/>
      <c r="BY25" s="758"/>
      <c r="BZ25" s="758"/>
      <c r="CA25" s="758"/>
      <c r="CB25" s="758"/>
      <c r="CC25" s="758"/>
      <c r="CD25" s="758"/>
      <c r="CE25" s="758"/>
      <c r="CF25" s="758"/>
      <c r="CG25" s="759"/>
      <c r="CH25" s="770"/>
      <c r="CI25" s="771"/>
      <c r="CJ25" s="771"/>
      <c r="CK25" s="771"/>
      <c r="CL25" s="772"/>
      <c r="CM25" s="770"/>
      <c r="CN25" s="771"/>
      <c r="CO25" s="771"/>
      <c r="CP25" s="771"/>
      <c r="CQ25" s="772"/>
      <c r="CR25" s="770"/>
      <c r="CS25" s="771"/>
      <c r="CT25" s="771"/>
      <c r="CU25" s="771"/>
      <c r="CV25" s="772"/>
      <c r="CW25" s="770"/>
      <c r="CX25" s="771"/>
      <c r="CY25" s="771"/>
      <c r="CZ25" s="771"/>
      <c r="DA25" s="772"/>
      <c r="DB25" s="770"/>
      <c r="DC25" s="771"/>
      <c r="DD25" s="771"/>
      <c r="DE25" s="771"/>
      <c r="DF25" s="772"/>
      <c r="DG25" s="770"/>
      <c r="DH25" s="771"/>
      <c r="DI25" s="771"/>
      <c r="DJ25" s="771"/>
      <c r="DK25" s="772"/>
      <c r="DL25" s="770"/>
      <c r="DM25" s="771"/>
      <c r="DN25" s="771"/>
      <c r="DO25" s="771"/>
      <c r="DP25" s="772"/>
      <c r="DQ25" s="770"/>
      <c r="DR25" s="771"/>
      <c r="DS25" s="771"/>
      <c r="DT25" s="771"/>
      <c r="DU25" s="772"/>
      <c r="DV25" s="773"/>
      <c r="DW25" s="774"/>
      <c r="DX25" s="774"/>
      <c r="DY25" s="774"/>
      <c r="DZ25" s="775"/>
      <c r="EA25" s="197"/>
    </row>
    <row r="26" spans="1:131" s="198" customFormat="1" ht="26.25" customHeight="1">
      <c r="A26" s="729" t="s">
        <v>345</v>
      </c>
      <c r="B26" s="730"/>
      <c r="C26" s="730"/>
      <c r="D26" s="730"/>
      <c r="E26" s="730"/>
      <c r="F26" s="730"/>
      <c r="G26" s="730"/>
      <c r="H26" s="730"/>
      <c r="I26" s="730"/>
      <c r="J26" s="730"/>
      <c r="K26" s="730"/>
      <c r="L26" s="730"/>
      <c r="M26" s="730"/>
      <c r="N26" s="730"/>
      <c r="O26" s="730"/>
      <c r="P26" s="731"/>
      <c r="Q26" s="706" t="s">
        <v>369</v>
      </c>
      <c r="R26" s="707"/>
      <c r="S26" s="707"/>
      <c r="T26" s="707"/>
      <c r="U26" s="708"/>
      <c r="V26" s="706" t="s">
        <v>370</v>
      </c>
      <c r="W26" s="707"/>
      <c r="X26" s="707"/>
      <c r="Y26" s="707"/>
      <c r="Z26" s="708"/>
      <c r="AA26" s="706" t="s">
        <v>371</v>
      </c>
      <c r="AB26" s="707"/>
      <c r="AC26" s="707"/>
      <c r="AD26" s="707"/>
      <c r="AE26" s="707"/>
      <c r="AF26" s="801" t="s">
        <v>372</v>
      </c>
      <c r="AG26" s="802"/>
      <c r="AH26" s="802"/>
      <c r="AI26" s="802"/>
      <c r="AJ26" s="803"/>
      <c r="AK26" s="707" t="s">
        <v>373</v>
      </c>
      <c r="AL26" s="707"/>
      <c r="AM26" s="707"/>
      <c r="AN26" s="707"/>
      <c r="AO26" s="708"/>
      <c r="AP26" s="706" t="s">
        <v>374</v>
      </c>
      <c r="AQ26" s="707"/>
      <c r="AR26" s="707"/>
      <c r="AS26" s="707"/>
      <c r="AT26" s="708"/>
      <c r="AU26" s="706" t="s">
        <v>375</v>
      </c>
      <c r="AV26" s="707"/>
      <c r="AW26" s="707"/>
      <c r="AX26" s="707"/>
      <c r="AY26" s="708"/>
      <c r="AZ26" s="706" t="s">
        <v>376</v>
      </c>
      <c r="BA26" s="707"/>
      <c r="BB26" s="707"/>
      <c r="BC26" s="707"/>
      <c r="BD26" s="708"/>
      <c r="BE26" s="706" t="s">
        <v>352</v>
      </c>
      <c r="BF26" s="707"/>
      <c r="BG26" s="707"/>
      <c r="BH26" s="707"/>
      <c r="BI26" s="718"/>
      <c r="BJ26" s="203"/>
      <c r="BK26" s="203"/>
      <c r="BL26" s="203"/>
      <c r="BM26" s="203"/>
      <c r="BN26" s="203"/>
      <c r="BO26" s="216"/>
      <c r="BP26" s="216"/>
      <c r="BQ26" s="213">
        <v>20</v>
      </c>
      <c r="BR26" s="214"/>
      <c r="BS26" s="757"/>
      <c r="BT26" s="758"/>
      <c r="BU26" s="758"/>
      <c r="BV26" s="758"/>
      <c r="BW26" s="758"/>
      <c r="BX26" s="758"/>
      <c r="BY26" s="758"/>
      <c r="BZ26" s="758"/>
      <c r="CA26" s="758"/>
      <c r="CB26" s="758"/>
      <c r="CC26" s="758"/>
      <c r="CD26" s="758"/>
      <c r="CE26" s="758"/>
      <c r="CF26" s="758"/>
      <c r="CG26" s="759"/>
      <c r="CH26" s="770"/>
      <c r="CI26" s="771"/>
      <c r="CJ26" s="771"/>
      <c r="CK26" s="771"/>
      <c r="CL26" s="772"/>
      <c r="CM26" s="770"/>
      <c r="CN26" s="771"/>
      <c r="CO26" s="771"/>
      <c r="CP26" s="771"/>
      <c r="CQ26" s="772"/>
      <c r="CR26" s="770"/>
      <c r="CS26" s="771"/>
      <c r="CT26" s="771"/>
      <c r="CU26" s="771"/>
      <c r="CV26" s="772"/>
      <c r="CW26" s="770"/>
      <c r="CX26" s="771"/>
      <c r="CY26" s="771"/>
      <c r="CZ26" s="771"/>
      <c r="DA26" s="772"/>
      <c r="DB26" s="770"/>
      <c r="DC26" s="771"/>
      <c r="DD26" s="771"/>
      <c r="DE26" s="771"/>
      <c r="DF26" s="772"/>
      <c r="DG26" s="770"/>
      <c r="DH26" s="771"/>
      <c r="DI26" s="771"/>
      <c r="DJ26" s="771"/>
      <c r="DK26" s="772"/>
      <c r="DL26" s="770"/>
      <c r="DM26" s="771"/>
      <c r="DN26" s="771"/>
      <c r="DO26" s="771"/>
      <c r="DP26" s="772"/>
      <c r="DQ26" s="770"/>
      <c r="DR26" s="771"/>
      <c r="DS26" s="771"/>
      <c r="DT26" s="771"/>
      <c r="DU26" s="772"/>
      <c r="DV26" s="773"/>
      <c r="DW26" s="774"/>
      <c r="DX26" s="774"/>
      <c r="DY26" s="774"/>
      <c r="DZ26" s="775"/>
      <c r="EA26" s="197"/>
    </row>
    <row r="27" spans="1:131" s="198" customFormat="1" ht="26.25" customHeight="1" thickBot="1">
      <c r="A27" s="732"/>
      <c r="B27" s="733"/>
      <c r="C27" s="733"/>
      <c r="D27" s="733"/>
      <c r="E27" s="733"/>
      <c r="F27" s="733"/>
      <c r="G27" s="733"/>
      <c r="H27" s="733"/>
      <c r="I27" s="733"/>
      <c r="J27" s="733"/>
      <c r="K27" s="733"/>
      <c r="L27" s="733"/>
      <c r="M27" s="733"/>
      <c r="N27" s="733"/>
      <c r="O27" s="733"/>
      <c r="P27" s="734"/>
      <c r="Q27" s="709"/>
      <c r="R27" s="710"/>
      <c r="S27" s="710"/>
      <c r="T27" s="710"/>
      <c r="U27" s="711"/>
      <c r="V27" s="709"/>
      <c r="W27" s="710"/>
      <c r="X27" s="710"/>
      <c r="Y27" s="710"/>
      <c r="Z27" s="711"/>
      <c r="AA27" s="709"/>
      <c r="AB27" s="710"/>
      <c r="AC27" s="710"/>
      <c r="AD27" s="710"/>
      <c r="AE27" s="710"/>
      <c r="AF27" s="804"/>
      <c r="AG27" s="805"/>
      <c r="AH27" s="805"/>
      <c r="AI27" s="805"/>
      <c r="AJ27" s="806"/>
      <c r="AK27" s="710"/>
      <c r="AL27" s="710"/>
      <c r="AM27" s="710"/>
      <c r="AN27" s="710"/>
      <c r="AO27" s="711"/>
      <c r="AP27" s="709"/>
      <c r="AQ27" s="710"/>
      <c r="AR27" s="710"/>
      <c r="AS27" s="710"/>
      <c r="AT27" s="711"/>
      <c r="AU27" s="709"/>
      <c r="AV27" s="710"/>
      <c r="AW27" s="710"/>
      <c r="AX27" s="710"/>
      <c r="AY27" s="711"/>
      <c r="AZ27" s="709"/>
      <c r="BA27" s="710"/>
      <c r="BB27" s="710"/>
      <c r="BC27" s="710"/>
      <c r="BD27" s="711"/>
      <c r="BE27" s="709"/>
      <c r="BF27" s="710"/>
      <c r="BG27" s="710"/>
      <c r="BH27" s="710"/>
      <c r="BI27" s="719"/>
      <c r="BJ27" s="203"/>
      <c r="BK27" s="203"/>
      <c r="BL27" s="203"/>
      <c r="BM27" s="203"/>
      <c r="BN27" s="203"/>
      <c r="BO27" s="216"/>
      <c r="BP27" s="216"/>
      <c r="BQ27" s="213">
        <v>21</v>
      </c>
      <c r="BR27" s="214"/>
      <c r="BS27" s="757"/>
      <c r="BT27" s="758"/>
      <c r="BU27" s="758"/>
      <c r="BV27" s="758"/>
      <c r="BW27" s="758"/>
      <c r="BX27" s="758"/>
      <c r="BY27" s="758"/>
      <c r="BZ27" s="758"/>
      <c r="CA27" s="758"/>
      <c r="CB27" s="758"/>
      <c r="CC27" s="758"/>
      <c r="CD27" s="758"/>
      <c r="CE27" s="758"/>
      <c r="CF27" s="758"/>
      <c r="CG27" s="759"/>
      <c r="CH27" s="770"/>
      <c r="CI27" s="771"/>
      <c r="CJ27" s="771"/>
      <c r="CK27" s="771"/>
      <c r="CL27" s="772"/>
      <c r="CM27" s="770"/>
      <c r="CN27" s="771"/>
      <c r="CO27" s="771"/>
      <c r="CP27" s="771"/>
      <c r="CQ27" s="772"/>
      <c r="CR27" s="770"/>
      <c r="CS27" s="771"/>
      <c r="CT27" s="771"/>
      <c r="CU27" s="771"/>
      <c r="CV27" s="772"/>
      <c r="CW27" s="770"/>
      <c r="CX27" s="771"/>
      <c r="CY27" s="771"/>
      <c r="CZ27" s="771"/>
      <c r="DA27" s="772"/>
      <c r="DB27" s="770"/>
      <c r="DC27" s="771"/>
      <c r="DD27" s="771"/>
      <c r="DE27" s="771"/>
      <c r="DF27" s="772"/>
      <c r="DG27" s="770"/>
      <c r="DH27" s="771"/>
      <c r="DI27" s="771"/>
      <c r="DJ27" s="771"/>
      <c r="DK27" s="772"/>
      <c r="DL27" s="770"/>
      <c r="DM27" s="771"/>
      <c r="DN27" s="771"/>
      <c r="DO27" s="771"/>
      <c r="DP27" s="772"/>
      <c r="DQ27" s="770"/>
      <c r="DR27" s="771"/>
      <c r="DS27" s="771"/>
      <c r="DT27" s="771"/>
      <c r="DU27" s="772"/>
      <c r="DV27" s="773"/>
      <c r="DW27" s="774"/>
      <c r="DX27" s="774"/>
      <c r="DY27" s="774"/>
      <c r="DZ27" s="775"/>
      <c r="EA27" s="197"/>
    </row>
    <row r="28" spans="1:131" s="198" customFormat="1" ht="26.25" customHeight="1" thickTop="1">
      <c r="A28" s="217">
        <v>1</v>
      </c>
      <c r="B28" s="720" t="s">
        <v>377</v>
      </c>
      <c r="C28" s="721"/>
      <c r="D28" s="721"/>
      <c r="E28" s="721"/>
      <c r="F28" s="721"/>
      <c r="G28" s="721"/>
      <c r="H28" s="721"/>
      <c r="I28" s="721"/>
      <c r="J28" s="721"/>
      <c r="K28" s="721"/>
      <c r="L28" s="721"/>
      <c r="M28" s="721"/>
      <c r="N28" s="721"/>
      <c r="O28" s="721"/>
      <c r="P28" s="722"/>
      <c r="Q28" s="810">
        <v>663</v>
      </c>
      <c r="R28" s="811"/>
      <c r="S28" s="811"/>
      <c r="T28" s="811"/>
      <c r="U28" s="811"/>
      <c r="V28" s="811">
        <v>360</v>
      </c>
      <c r="W28" s="811"/>
      <c r="X28" s="811"/>
      <c r="Y28" s="811"/>
      <c r="Z28" s="811"/>
      <c r="AA28" s="811">
        <v>6</v>
      </c>
      <c r="AB28" s="811"/>
      <c r="AC28" s="811"/>
      <c r="AD28" s="811"/>
      <c r="AE28" s="812"/>
      <c r="AF28" s="813">
        <v>6</v>
      </c>
      <c r="AG28" s="811"/>
      <c r="AH28" s="811"/>
      <c r="AI28" s="811"/>
      <c r="AJ28" s="814"/>
      <c r="AK28" s="815">
        <v>17</v>
      </c>
      <c r="AL28" s="807"/>
      <c r="AM28" s="807"/>
      <c r="AN28" s="807"/>
      <c r="AO28" s="807"/>
      <c r="AP28" s="807"/>
      <c r="AQ28" s="807"/>
      <c r="AR28" s="807"/>
      <c r="AS28" s="807"/>
      <c r="AT28" s="807"/>
      <c r="AU28" s="807"/>
      <c r="AV28" s="807"/>
      <c r="AW28" s="807"/>
      <c r="AX28" s="807"/>
      <c r="AY28" s="807"/>
      <c r="AZ28" s="807" t="s">
        <v>540</v>
      </c>
      <c r="BA28" s="807"/>
      <c r="BB28" s="807"/>
      <c r="BC28" s="807"/>
      <c r="BD28" s="807"/>
      <c r="BE28" s="808"/>
      <c r="BF28" s="808"/>
      <c r="BG28" s="808"/>
      <c r="BH28" s="808"/>
      <c r="BI28" s="809"/>
      <c r="BJ28" s="203"/>
      <c r="BK28" s="203"/>
      <c r="BL28" s="203"/>
      <c r="BM28" s="203"/>
      <c r="BN28" s="203"/>
      <c r="BO28" s="216"/>
      <c r="BP28" s="216"/>
      <c r="BQ28" s="213">
        <v>22</v>
      </c>
      <c r="BR28" s="214"/>
      <c r="BS28" s="757"/>
      <c r="BT28" s="758"/>
      <c r="BU28" s="758"/>
      <c r="BV28" s="758"/>
      <c r="BW28" s="758"/>
      <c r="BX28" s="758"/>
      <c r="BY28" s="758"/>
      <c r="BZ28" s="758"/>
      <c r="CA28" s="758"/>
      <c r="CB28" s="758"/>
      <c r="CC28" s="758"/>
      <c r="CD28" s="758"/>
      <c r="CE28" s="758"/>
      <c r="CF28" s="758"/>
      <c r="CG28" s="759"/>
      <c r="CH28" s="770"/>
      <c r="CI28" s="771"/>
      <c r="CJ28" s="771"/>
      <c r="CK28" s="771"/>
      <c r="CL28" s="772"/>
      <c r="CM28" s="770"/>
      <c r="CN28" s="771"/>
      <c r="CO28" s="771"/>
      <c r="CP28" s="771"/>
      <c r="CQ28" s="772"/>
      <c r="CR28" s="770"/>
      <c r="CS28" s="771"/>
      <c r="CT28" s="771"/>
      <c r="CU28" s="771"/>
      <c r="CV28" s="772"/>
      <c r="CW28" s="770"/>
      <c r="CX28" s="771"/>
      <c r="CY28" s="771"/>
      <c r="CZ28" s="771"/>
      <c r="DA28" s="772"/>
      <c r="DB28" s="770"/>
      <c r="DC28" s="771"/>
      <c r="DD28" s="771"/>
      <c r="DE28" s="771"/>
      <c r="DF28" s="772"/>
      <c r="DG28" s="770"/>
      <c r="DH28" s="771"/>
      <c r="DI28" s="771"/>
      <c r="DJ28" s="771"/>
      <c r="DK28" s="772"/>
      <c r="DL28" s="770"/>
      <c r="DM28" s="771"/>
      <c r="DN28" s="771"/>
      <c r="DO28" s="771"/>
      <c r="DP28" s="772"/>
      <c r="DQ28" s="770"/>
      <c r="DR28" s="771"/>
      <c r="DS28" s="771"/>
      <c r="DT28" s="771"/>
      <c r="DU28" s="772"/>
      <c r="DV28" s="773"/>
      <c r="DW28" s="774"/>
      <c r="DX28" s="774"/>
      <c r="DY28" s="774"/>
      <c r="DZ28" s="775"/>
      <c r="EA28" s="197"/>
    </row>
    <row r="29" spans="1:131" s="198" customFormat="1" ht="26.25" customHeight="1">
      <c r="A29" s="217">
        <v>2</v>
      </c>
      <c r="B29" s="744" t="s">
        <v>378</v>
      </c>
      <c r="C29" s="745"/>
      <c r="D29" s="745"/>
      <c r="E29" s="745"/>
      <c r="F29" s="745"/>
      <c r="G29" s="745"/>
      <c r="H29" s="745"/>
      <c r="I29" s="745"/>
      <c r="J29" s="745"/>
      <c r="K29" s="745"/>
      <c r="L29" s="745"/>
      <c r="M29" s="745"/>
      <c r="N29" s="745"/>
      <c r="O29" s="745"/>
      <c r="P29" s="746"/>
      <c r="Q29" s="747">
        <v>419</v>
      </c>
      <c r="R29" s="748"/>
      <c r="S29" s="748"/>
      <c r="T29" s="748"/>
      <c r="U29" s="748"/>
      <c r="V29" s="748">
        <v>419</v>
      </c>
      <c r="W29" s="748"/>
      <c r="X29" s="748"/>
      <c r="Y29" s="748"/>
      <c r="Z29" s="748"/>
      <c r="AA29" s="748">
        <v>0</v>
      </c>
      <c r="AB29" s="748"/>
      <c r="AC29" s="748"/>
      <c r="AD29" s="748"/>
      <c r="AE29" s="749"/>
      <c r="AF29" s="750">
        <v>0</v>
      </c>
      <c r="AG29" s="751"/>
      <c r="AH29" s="751"/>
      <c r="AI29" s="751"/>
      <c r="AJ29" s="752"/>
      <c r="AK29" s="818">
        <v>92</v>
      </c>
      <c r="AL29" s="819"/>
      <c r="AM29" s="819"/>
      <c r="AN29" s="819"/>
      <c r="AO29" s="819"/>
      <c r="AP29" s="819">
        <v>261</v>
      </c>
      <c r="AQ29" s="819"/>
      <c r="AR29" s="819"/>
      <c r="AS29" s="819"/>
      <c r="AT29" s="819"/>
      <c r="AU29" s="819">
        <v>21</v>
      </c>
      <c r="AV29" s="819"/>
      <c r="AW29" s="819"/>
      <c r="AX29" s="819"/>
      <c r="AY29" s="819"/>
      <c r="AZ29" s="819" t="s">
        <v>540</v>
      </c>
      <c r="BA29" s="819"/>
      <c r="BB29" s="819"/>
      <c r="BC29" s="819"/>
      <c r="BD29" s="819"/>
      <c r="BE29" s="816"/>
      <c r="BF29" s="816"/>
      <c r="BG29" s="816"/>
      <c r="BH29" s="816"/>
      <c r="BI29" s="817"/>
      <c r="BJ29" s="203"/>
      <c r="BK29" s="203"/>
      <c r="BL29" s="203"/>
      <c r="BM29" s="203"/>
      <c r="BN29" s="203"/>
      <c r="BO29" s="216"/>
      <c r="BP29" s="216"/>
      <c r="BQ29" s="213">
        <v>23</v>
      </c>
      <c r="BR29" s="214"/>
      <c r="BS29" s="757"/>
      <c r="BT29" s="758"/>
      <c r="BU29" s="758"/>
      <c r="BV29" s="758"/>
      <c r="BW29" s="758"/>
      <c r="BX29" s="758"/>
      <c r="BY29" s="758"/>
      <c r="BZ29" s="758"/>
      <c r="CA29" s="758"/>
      <c r="CB29" s="758"/>
      <c r="CC29" s="758"/>
      <c r="CD29" s="758"/>
      <c r="CE29" s="758"/>
      <c r="CF29" s="758"/>
      <c r="CG29" s="759"/>
      <c r="CH29" s="770"/>
      <c r="CI29" s="771"/>
      <c r="CJ29" s="771"/>
      <c r="CK29" s="771"/>
      <c r="CL29" s="772"/>
      <c r="CM29" s="770"/>
      <c r="CN29" s="771"/>
      <c r="CO29" s="771"/>
      <c r="CP29" s="771"/>
      <c r="CQ29" s="772"/>
      <c r="CR29" s="770"/>
      <c r="CS29" s="771"/>
      <c r="CT29" s="771"/>
      <c r="CU29" s="771"/>
      <c r="CV29" s="772"/>
      <c r="CW29" s="770"/>
      <c r="CX29" s="771"/>
      <c r="CY29" s="771"/>
      <c r="CZ29" s="771"/>
      <c r="DA29" s="772"/>
      <c r="DB29" s="770"/>
      <c r="DC29" s="771"/>
      <c r="DD29" s="771"/>
      <c r="DE29" s="771"/>
      <c r="DF29" s="772"/>
      <c r="DG29" s="770"/>
      <c r="DH29" s="771"/>
      <c r="DI29" s="771"/>
      <c r="DJ29" s="771"/>
      <c r="DK29" s="772"/>
      <c r="DL29" s="770"/>
      <c r="DM29" s="771"/>
      <c r="DN29" s="771"/>
      <c r="DO29" s="771"/>
      <c r="DP29" s="772"/>
      <c r="DQ29" s="770"/>
      <c r="DR29" s="771"/>
      <c r="DS29" s="771"/>
      <c r="DT29" s="771"/>
      <c r="DU29" s="772"/>
      <c r="DV29" s="773"/>
      <c r="DW29" s="774"/>
      <c r="DX29" s="774"/>
      <c r="DY29" s="774"/>
      <c r="DZ29" s="775"/>
      <c r="EA29" s="197"/>
    </row>
    <row r="30" spans="1:131" s="198" customFormat="1" ht="26.25" customHeight="1">
      <c r="A30" s="217">
        <v>3</v>
      </c>
      <c r="B30" s="744" t="s">
        <v>379</v>
      </c>
      <c r="C30" s="745"/>
      <c r="D30" s="745"/>
      <c r="E30" s="745"/>
      <c r="F30" s="745"/>
      <c r="G30" s="745"/>
      <c r="H30" s="745"/>
      <c r="I30" s="745"/>
      <c r="J30" s="745"/>
      <c r="K30" s="745"/>
      <c r="L30" s="745"/>
      <c r="M30" s="745"/>
      <c r="N30" s="745"/>
      <c r="O30" s="745"/>
      <c r="P30" s="746"/>
      <c r="Q30" s="747">
        <v>43</v>
      </c>
      <c r="R30" s="748"/>
      <c r="S30" s="748"/>
      <c r="T30" s="748"/>
      <c r="U30" s="748"/>
      <c r="V30" s="748">
        <v>43</v>
      </c>
      <c r="W30" s="748"/>
      <c r="X30" s="748"/>
      <c r="Y30" s="748"/>
      <c r="Z30" s="748"/>
      <c r="AA30" s="748">
        <v>0</v>
      </c>
      <c r="AB30" s="748"/>
      <c r="AC30" s="748"/>
      <c r="AD30" s="748"/>
      <c r="AE30" s="749"/>
      <c r="AF30" s="750">
        <v>0</v>
      </c>
      <c r="AG30" s="751"/>
      <c r="AH30" s="751"/>
      <c r="AI30" s="751"/>
      <c r="AJ30" s="752"/>
      <c r="AK30" s="818">
        <v>0</v>
      </c>
      <c r="AL30" s="819"/>
      <c r="AM30" s="819"/>
      <c r="AN30" s="819"/>
      <c r="AO30" s="819"/>
      <c r="AP30" s="819">
        <v>17</v>
      </c>
      <c r="AQ30" s="819"/>
      <c r="AR30" s="819"/>
      <c r="AS30" s="819"/>
      <c r="AT30" s="819"/>
      <c r="AU30" s="819">
        <v>1</v>
      </c>
      <c r="AV30" s="819"/>
      <c r="AW30" s="819"/>
      <c r="AX30" s="819"/>
      <c r="AY30" s="819"/>
      <c r="AZ30" s="819" t="s">
        <v>540</v>
      </c>
      <c r="BA30" s="819"/>
      <c r="BB30" s="819"/>
      <c r="BC30" s="819"/>
      <c r="BD30" s="819"/>
      <c r="BE30" s="816"/>
      <c r="BF30" s="816"/>
      <c r="BG30" s="816"/>
      <c r="BH30" s="816"/>
      <c r="BI30" s="817"/>
      <c r="BJ30" s="203"/>
      <c r="BK30" s="203"/>
      <c r="BL30" s="203"/>
      <c r="BM30" s="203"/>
      <c r="BN30" s="203"/>
      <c r="BO30" s="216"/>
      <c r="BP30" s="216"/>
      <c r="BQ30" s="213">
        <v>24</v>
      </c>
      <c r="BR30" s="214"/>
      <c r="BS30" s="757"/>
      <c r="BT30" s="758"/>
      <c r="BU30" s="758"/>
      <c r="BV30" s="758"/>
      <c r="BW30" s="758"/>
      <c r="BX30" s="758"/>
      <c r="BY30" s="758"/>
      <c r="BZ30" s="758"/>
      <c r="CA30" s="758"/>
      <c r="CB30" s="758"/>
      <c r="CC30" s="758"/>
      <c r="CD30" s="758"/>
      <c r="CE30" s="758"/>
      <c r="CF30" s="758"/>
      <c r="CG30" s="759"/>
      <c r="CH30" s="770"/>
      <c r="CI30" s="771"/>
      <c r="CJ30" s="771"/>
      <c r="CK30" s="771"/>
      <c r="CL30" s="772"/>
      <c r="CM30" s="770"/>
      <c r="CN30" s="771"/>
      <c r="CO30" s="771"/>
      <c r="CP30" s="771"/>
      <c r="CQ30" s="772"/>
      <c r="CR30" s="770"/>
      <c r="CS30" s="771"/>
      <c r="CT30" s="771"/>
      <c r="CU30" s="771"/>
      <c r="CV30" s="772"/>
      <c r="CW30" s="770"/>
      <c r="CX30" s="771"/>
      <c r="CY30" s="771"/>
      <c r="CZ30" s="771"/>
      <c r="DA30" s="772"/>
      <c r="DB30" s="770"/>
      <c r="DC30" s="771"/>
      <c r="DD30" s="771"/>
      <c r="DE30" s="771"/>
      <c r="DF30" s="772"/>
      <c r="DG30" s="770"/>
      <c r="DH30" s="771"/>
      <c r="DI30" s="771"/>
      <c r="DJ30" s="771"/>
      <c r="DK30" s="772"/>
      <c r="DL30" s="770"/>
      <c r="DM30" s="771"/>
      <c r="DN30" s="771"/>
      <c r="DO30" s="771"/>
      <c r="DP30" s="772"/>
      <c r="DQ30" s="770"/>
      <c r="DR30" s="771"/>
      <c r="DS30" s="771"/>
      <c r="DT30" s="771"/>
      <c r="DU30" s="772"/>
      <c r="DV30" s="773"/>
      <c r="DW30" s="774"/>
      <c r="DX30" s="774"/>
      <c r="DY30" s="774"/>
      <c r="DZ30" s="775"/>
      <c r="EA30" s="197"/>
    </row>
    <row r="31" spans="1:131" s="198" customFormat="1" ht="26.25" customHeight="1">
      <c r="A31" s="217">
        <v>4</v>
      </c>
      <c r="B31" s="744" t="s">
        <v>380</v>
      </c>
      <c r="C31" s="745"/>
      <c r="D31" s="745"/>
      <c r="E31" s="745"/>
      <c r="F31" s="745"/>
      <c r="G31" s="745"/>
      <c r="H31" s="745"/>
      <c r="I31" s="745"/>
      <c r="J31" s="745"/>
      <c r="K31" s="745"/>
      <c r="L31" s="745"/>
      <c r="M31" s="745"/>
      <c r="N31" s="745"/>
      <c r="O31" s="745"/>
      <c r="P31" s="746"/>
      <c r="Q31" s="747">
        <v>82</v>
      </c>
      <c r="R31" s="748"/>
      <c r="S31" s="748"/>
      <c r="T31" s="748"/>
      <c r="U31" s="748"/>
      <c r="V31" s="748">
        <v>81</v>
      </c>
      <c r="W31" s="748"/>
      <c r="X31" s="748"/>
      <c r="Y31" s="748"/>
      <c r="Z31" s="748"/>
      <c r="AA31" s="748">
        <v>1</v>
      </c>
      <c r="AB31" s="748"/>
      <c r="AC31" s="748"/>
      <c r="AD31" s="748"/>
      <c r="AE31" s="749"/>
      <c r="AF31" s="750">
        <v>1</v>
      </c>
      <c r="AG31" s="751"/>
      <c r="AH31" s="751"/>
      <c r="AI31" s="751"/>
      <c r="AJ31" s="752"/>
      <c r="AK31" s="818">
        <v>54</v>
      </c>
      <c r="AL31" s="819"/>
      <c r="AM31" s="819"/>
      <c r="AN31" s="819"/>
      <c r="AO31" s="819"/>
      <c r="AP31" s="819"/>
      <c r="AQ31" s="819"/>
      <c r="AR31" s="819"/>
      <c r="AS31" s="819"/>
      <c r="AT31" s="819"/>
      <c r="AU31" s="819"/>
      <c r="AV31" s="819"/>
      <c r="AW31" s="819"/>
      <c r="AX31" s="819"/>
      <c r="AY31" s="819"/>
      <c r="AZ31" s="819" t="s">
        <v>540</v>
      </c>
      <c r="BA31" s="819"/>
      <c r="BB31" s="819"/>
      <c r="BC31" s="819"/>
      <c r="BD31" s="819"/>
      <c r="BE31" s="816"/>
      <c r="BF31" s="816"/>
      <c r="BG31" s="816"/>
      <c r="BH31" s="816"/>
      <c r="BI31" s="817"/>
      <c r="BJ31" s="203"/>
      <c r="BK31" s="203"/>
      <c r="BL31" s="203"/>
      <c r="BM31" s="203"/>
      <c r="BN31" s="203"/>
      <c r="BO31" s="216"/>
      <c r="BP31" s="216"/>
      <c r="BQ31" s="213">
        <v>25</v>
      </c>
      <c r="BR31" s="214"/>
      <c r="BS31" s="757"/>
      <c r="BT31" s="758"/>
      <c r="BU31" s="758"/>
      <c r="BV31" s="758"/>
      <c r="BW31" s="758"/>
      <c r="BX31" s="758"/>
      <c r="BY31" s="758"/>
      <c r="BZ31" s="758"/>
      <c r="CA31" s="758"/>
      <c r="CB31" s="758"/>
      <c r="CC31" s="758"/>
      <c r="CD31" s="758"/>
      <c r="CE31" s="758"/>
      <c r="CF31" s="758"/>
      <c r="CG31" s="759"/>
      <c r="CH31" s="770"/>
      <c r="CI31" s="771"/>
      <c r="CJ31" s="771"/>
      <c r="CK31" s="771"/>
      <c r="CL31" s="772"/>
      <c r="CM31" s="770"/>
      <c r="CN31" s="771"/>
      <c r="CO31" s="771"/>
      <c r="CP31" s="771"/>
      <c r="CQ31" s="772"/>
      <c r="CR31" s="770"/>
      <c r="CS31" s="771"/>
      <c r="CT31" s="771"/>
      <c r="CU31" s="771"/>
      <c r="CV31" s="772"/>
      <c r="CW31" s="770"/>
      <c r="CX31" s="771"/>
      <c r="CY31" s="771"/>
      <c r="CZ31" s="771"/>
      <c r="DA31" s="772"/>
      <c r="DB31" s="770"/>
      <c r="DC31" s="771"/>
      <c r="DD31" s="771"/>
      <c r="DE31" s="771"/>
      <c r="DF31" s="772"/>
      <c r="DG31" s="770"/>
      <c r="DH31" s="771"/>
      <c r="DI31" s="771"/>
      <c r="DJ31" s="771"/>
      <c r="DK31" s="772"/>
      <c r="DL31" s="770"/>
      <c r="DM31" s="771"/>
      <c r="DN31" s="771"/>
      <c r="DO31" s="771"/>
      <c r="DP31" s="772"/>
      <c r="DQ31" s="770"/>
      <c r="DR31" s="771"/>
      <c r="DS31" s="771"/>
      <c r="DT31" s="771"/>
      <c r="DU31" s="772"/>
      <c r="DV31" s="773"/>
      <c r="DW31" s="774"/>
      <c r="DX31" s="774"/>
      <c r="DY31" s="774"/>
      <c r="DZ31" s="775"/>
      <c r="EA31" s="197"/>
    </row>
    <row r="32" spans="1:131" s="198" customFormat="1" ht="26.25" customHeight="1">
      <c r="A32" s="217">
        <v>5</v>
      </c>
      <c r="B32" s="744" t="s">
        <v>381</v>
      </c>
      <c r="C32" s="745"/>
      <c r="D32" s="745"/>
      <c r="E32" s="745"/>
      <c r="F32" s="745"/>
      <c r="G32" s="745"/>
      <c r="H32" s="745"/>
      <c r="I32" s="745"/>
      <c r="J32" s="745"/>
      <c r="K32" s="745"/>
      <c r="L32" s="745"/>
      <c r="M32" s="745"/>
      <c r="N32" s="745"/>
      <c r="O32" s="745"/>
      <c r="P32" s="746"/>
      <c r="Q32" s="747">
        <v>304</v>
      </c>
      <c r="R32" s="748"/>
      <c r="S32" s="748"/>
      <c r="T32" s="748"/>
      <c r="U32" s="748"/>
      <c r="V32" s="748">
        <v>303</v>
      </c>
      <c r="W32" s="748"/>
      <c r="X32" s="748"/>
      <c r="Y32" s="748"/>
      <c r="Z32" s="748"/>
      <c r="AA32" s="748">
        <v>0</v>
      </c>
      <c r="AB32" s="748"/>
      <c r="AC32" s="748"/>
      <c r="AD32" s="748"/>
      <c r="AE32" s="749"/>
      <c r="AF32" s="750">
        <v>0</v>
      </c>
      <c r="AG32" s="751"/>
      <c r="AH32" s="751"/>
      <c r="AI32" s="751"/>
      <c r="AJ32" s="752"/>
      <c r="AK32" s="818">
        <v>75</v>
      </c>
      <c r="AL32" s="819"/>
      <c r="AM32" s="819"/>
      <c r="AN32" s="819"/>
      <c r="AO32" s="819"/>
      <c r="AP32" s="819">
        <v>1324</v>
      </c>
      <c r="AQ32" s="819"/>
      <c r="AR32" s="819"/>
      <c r="AS32" s="819"/>
      <c r="AT32" s="819"/>
      <c r="AU32" s="819">
        <v>892</v>
      </c>
      <c r="AV32" s="819"/>
      <c r="AW32" s="819"/>
      <c r="AX32" s="819"/>
      <c r="AY32" s="819"/>
      <c r="AZ32" s="819" t="s">
        <v>540</v>
      </c>
      <c r="BA32" s="819"/>
      <c r="BB32" s="819"/>
      <c r="BC32" s="819"/>
      <c r="BD32" s="819"/>
      <c r="BE32" s="816" t="s">
        <v>382</v>
      </c>
      <c r="BF32" s="816"/>
      <c r="BG32" s="816"/>
      <c r="BH32" s="816"/>
      <c r="BI32" s="817"/>
      <c r="BJ32" s="203"/>
      <c r="BK32" s="203"/>
      <c r="BL32" s="203"/>
      <c r="BM32" s="203"/>
      <c r="BN32" s="203"/>
      <c r="BO32" s="216"/>
      <c r="BP32" s="216"/>
      <c r="BQ32" s="213">
        <v>26</v>
      </c>
      <c r="BR32" s="214"/>
      <c r="BS32" s="757"/>
      <c r="BT32" s="758"/>
      <c r="BU32" s="758"/>
      <c r="BV32" s="758"/>
      <c r="BW32" s="758"/>
      <c r="BX32" s="758"/>
      <c r="BY32" s="758"/>
      <c r="BZ32" s="758"/>
      <c r="CA32" s="758"/>
      <c r="CB32" s="758"/>
      <c r="CC32" s="758"/>
      <c r="CD32" s="758"/>
      <c r="CE32" s="758"/>
      <c r="CF32" s="758"/>
      <c r="CG32" s="759"/>
      <c r="CH32" s="770"/>
      <c r="CI32" s="771"/>
      <c r="CJ32" s="771"/>
      <c r="CK32" s="771"/>
      <c r="CL32" s="772"/>
      <c r="CM32" s="770"/>
      <c r="CN32" s="771"/>
      <c r="CO32" s="771"/>
      <c r="CP32" s="771"/>
      <c r="CQ32" s="772"/>
      <c r="CR32" s="770"/>
      <c r="CS32" s="771"/>
      <c r="CT32" s="771"/>
      <c r="CU32" s="771"/>
      <c r="CV32" s="772"/>
      <c r="CW32" s="770"/>
      <c r="CX32" s="771"/>
      <c r="CY32" s="771"/>
      <c r="CZ32" s="771"/>
      <c r="DA32" s="772"/>
      <c r="DB32" s="770"/>
      <c r="DC32" s="771"/>
      <c r="DD32" s="771"/>
      <c r="DE32" s="771"/>
      <c r="DF32" s="772"/>
      <c r="DG32" s="770"/>
      <c r="DH32" s="771"/>
      <c r="DI32" s="771"/>
      <c r="DJ32" s="771"/>
      <c r="DK32" s="772"/>
      <c r="DL32" s="770"/>
      <c r="DM32" s="771"/>
      <c r="DN32" s="771"/>
      <c r="DO32" s="771"/>
      <c r="DP32" s="772"/>
      <c r="DQ32" s="770"/>
      <c r="DR32" s="771"/>
      <c r="DS32" s="771"/>
      <c r="DT32" s="771"/>
      <c r="DU32" s="772"/>
      <c r="DV32" s="773"/>
      <c r="DW32" s="774"/>
      <c r="DX32" s="774"/>
      <c r="DY32" s="774"/>
      <c r="DZ32" s="775"/>
      <c r="EA32" s="197"/>
    </row>
    <row r="33" spans="1:131" s="198" customFormat="1" ht="26.25" customHeight="1">
      <c r="A33" s="217">
        <v>6</v>
      </c>
      <c r="B33" s="744" t="s">
        <v>383</v>
      </c>
      <c r="C33" s="745"/>
      <c r="D33" s="745"/>
      <c r="E33" s="745"/>
      <c r="F33" s="745"/>
      <c r="G33" s="745"/>
      <c r="H33" s="745"/>
      <c r="I33" s="745"/>
      <c r="J33" s="745"/>
      <c r="K33" s="745"/>
      <c r="L33" s="745"/>
      <c r="M33" s="745"/>
      <c r="N33" s="745"/>
      <c r="O33" s="745"/>
      <c r="P33" s="746"/>
      <c r="Q33" s="747">
        <v>317</v>
      </c>
      <c r="R33" s="748"/>
      <c r="S33" s="748"/>
      <c r="T33" s="748"/>
      <c r="U33" s="748"/>
      <c r="V33" s="748">
        <v>316</v>
      </c>
      <c r="W33" s="748"/>
      <c r="X33" s="748"/>
      <c r="Y33" s="748"/>
      <c r="Z33" s="748"/>
      <c r="AA33" s="748">
        <v>1</v>
      </c>
      <c r="AB33" s="748"/>
      <c r="AC33" s="748"/>
      <c r="AD33" s="748"/>
      <c r="AE33" s="749"/>
      <c r="AF33" s="750">
        <v>1</v>
      </c>
      <c r="AG33" s="751"/>
      <c r="AH33" s="751"/>
      <c r="AI33" s="751"/>
      <c r="AJ33" s="752"/>
      <c r="AK33" s="818">
        <v>125</v>
      </c>
      <c r="AL33" s="819"/>
      <c r="AM33" s="819"/>
      <c r="AN33" s="819"/>
      <c r="AO33" s="819"/>
      <c r="AP33" s="819">
        <v>2418</v>
      </c>
      <c r="AQ33" s="819"/>
      <c r="AR33" s="819"/>
      <c r="AS33" s="819"/>
      <c r="AT33" s="819"/>
      <c r="AU33" s="819">
        <v>2072</v>
      </c>
      <c r="AV33" s="819"/>
      <c r="AW33" s="819"/>
      <c r="AX33" s="819"/>
      <c r="AY33" s="819"/>
      <c r="AZ33" s="819" t="s">
        <v>540</v>
      </c>
      <c r="BA33" s="819"/>
      <c r="BB33" s="819"/>
      <c r="BC33" s="819"/>
      <c r="BD33" s="819"/>
      <c r="BE33" s="816" t="s">
        <v>382</v>
      </c>
      <c r="BF33" s="816"/>
      <c r="BG33" s="816"/>
      <c r="BH33" s="816"/>
      <c r="BI33" s="817"/>
      <c r="BJ33" s="203"/>
      <c r="BK33" s="203"/>
      <c r="BL33" s="203"/>
      <c r="BM33" s="203"/>
      <c r="BN33" s="203"/>
      <c r="BO33" s="216"/>
      <c r="BP33" s="216"/>
      <c r="BQ33" s="213">
        <v>27</v>
      </c>
      <c r="BR33" s="214"/>
      <c r="BS33" s="757"/>
      <c r="BT33" s="758"/>
      <c r="BU33" s="758"/>
      <c r="BV33" s="758"/>
      <c r="BW33" s="758"/>
      <c r="BX33" s="758"/>
      <c r="BY33" s="758"/>
      <c r="BZ33" s="758"/>
      <c r="CA33" s="758"/>
      <c r="CB33" s="758"/>
      <c r="CC33" s="758"/>
      <c r="CD33" s="758"/>
      <c r="CE33" s="758"/>
      <c r="CF33" s="758"/>
      <c r="CG33" s="759"/>
      <c r="CH33" s="770"/>
      <c r="CI33" s="771"/>
      <c r="CJ33" s="771"/>
      <c r="CK33" s="771"/>
      <c r="CL33" s="772"/>
      <c r="CM33" s="770"/>
      <c r="CN33" s="771"/>
      <c r="CO33" s="771"/>
      <c r="CP33" s="771"/>
      <c r="CQ33" s="772"/>
      <c r="CR33" s="770"/>
      <c r="CS33" s="771"/>
      <c r="CT33" s="771"/>
      <c r="CU33" s="771"/>
      <c r="CV33" s="772"/>
      <c r="CW33" s="770"/>
      <c r="CX33" s="771"/>
      <c r="CY33" s="771"/>
      <c r="CZ33" s="771"/>
      <c r="DA33" s="772"/>
      <c r="DB33" s="770"/>
      <c r="DC33" s="771"/>
      <c r="DD33" s="771"/>
      <c r="DE33" s="771"/>
      <c r="DF33" s="772"/>
      <c r="DG33" s="770"/>
      <c r="DH33" s="771"/>
      <c r="DI33" s="771"/>
      <c r="DJ33" s="771"/>
      <c r="DK33" s="772"/>
      <c r="DL33" s="770"/>
      <c r="DM33" s="771"/>
      <c r="DN33" s="771"/>
      <c r="DO33" s="771"/>
      <c r="DP33" s="772"/>
      <c r="DQ33" s="770"/>
      <c r="DR33" s="771"/>
      <c r="DS33" s="771"/>
      <c r="DT33" s="771"/>
      <c r="DU33" s="772"/>
      <c r="DV33" s="773"/>
      <c r="DW33" s="774"/>
      <c r="DX33" s="774"/>
      <c r="DY33" s="774"/>
      <c r="DZ33" s="775"/>
      <c r="EA33" s="197"/>
    </row>
    <row r="34" spans="1:131" s="198" customFormat="1" ht="26.25" customHeight="1">
      <c r="A34" s="217">
        <v>7</v>
      </c>
      <c r="B34" s="744"/>
      <c r="C34" s="745"/>
      <c r="D34" s="745"/>
      <c r="E34" s="745"/>
      <c r="F34" s="745"/>
      <c r="G34" s="745"/>
      <c r="H34" s="745"/>
      <c r="I34" s="745"/>
      <c r="J34" s="745"/>
      <c r="K34" s="745"/>
      <c r="L34" s="745"/>
      <c r="M34" s="745"/>
      <c r="N34" s="745"/>
      <c r="O34" s="745"/>
      <c r="P34" s="746"/>
      <c r="Q34" s="747"/>
      <c r="R34" s="748"/>
      <c r="S34" s="748"/>
      <c r="T34" s="748"/>
      <c r="U34" s="748"/>
      <c r="V34" s="748"/>
      <c r="W34" s="748"/>
      <c r="X34" s="748"/>
      <c r="Y34" s="748"/>
      <c r="Z34" s="748"/>
      <c r="AA34" s="748"/>
      <c r="AB34" s="748"/>
      <c r="AC34" s="748"/>
      <c r="AD34" s="748"/>
      <c r="AE34" s="749"/>
      <c r="AF34" s="750"/>
      <c r="AG34" s="751"/>
      <c r="AH34" s="751"/>
      <c r="AI34" s="751"/>
      <c r="AJ34" s="752"/>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7"/>
      <c r="BT34" s="758"/>
      <c r="BU34" s="758"/>
      <c r="BV34" s="758"/>
      <c r="BW34" s="758"/>
      <c r="BX34" s="758"/>
      <c r="BY34" s="758"/>
      <c r="BZ34" s="758"/>
      <c r="CA34" s="758"/>
      <c r="CB34" s="758"/>
      <c r="CC34" s="758"/>
      <c r="CD34" s="758"/>
      <c r="CE34" s="758"/>
      <c r="CF34" s="758"/>
      <c r="CG34" s="759"/>
      <c r="CH34" s="770"/>
      <c r="CI34" s="771"/>
      <c r="CJ34" s="771"/>
      <c r="CK34" s="771"/>
      <c r="CL34" s="772"/>
      <c r="CM34" s="770"/>
      <c r="CN34" s="771"/>
      <c r="CO34" s="771"/>
      <c r="CP34" s="771"/>
      <c r="CQ34" s="772"/>
      <c r="CR34" s="770"/>
      <c r="CS34" s="771"/>
      <c r="CT34" s="771"/>
      <c r="CU34" s="771"/>
      <c r="CV34" s="772"/>
      <c r="CW34" s="770"/>
      <c r="CX34" s="771"/>
      <c r="CY34" s="771"/>
      <c r="CZ34" s="771"/>
      <c r="DA34" s="772"/>
      <c r="DB34" s="770"/>
      <c r="DC34" s="771"/>
      <c r="DD34" s="771"/>
      <c r="DE34" s="771"/>
      <c r="DF34" s="772"/>
      <c r="DG34" s="770"/>
      <c r="DH34" s="771"/>
      <c r="DI34" s="771"/>
      <c r="DJ34" s="771"/>
      <c r="DK34" s="772"/>
      <c r="DL34" s="770"/>
      <c r="DM34" s="771"/>
      <c r="DN34" s="771"/>
      <c r="DO34" s="771"/>
      <c r="DP34" s="772"/>
      <c r="DQ34" s="770"/>
      <c r="DR34" s="771"/>
      <c r="DS34" s="771"/>
      <c r="DT34" s="771"/>
      <c r="DU34" s="772"/>
      <c r="DV34" s="773"/>
      <c r="DW34" s="774"/>
      <c r="DX34" s="774"/>
      <c r="DY34" s="774"/>
      <c r="DZ34" s="775"/>
      <c r="EA34" s="197"/>
    </row>
    <row r="35" spans="1:131" s="198" customFormat="1" ht="26.25" customHeight="1">
      <c r="A35" s="217">
        <v>8</v>
      </c>
      <c r="B35" s="744"/>
      <c r="C35" s="745"/>
      <c r="D35" s="745"/>
      <c r="E35" s="745"/>
      <c r="F35" s="745"/>
      <c r="G35" s="745"/>
      <c r="H35" s="745"/>
      <c r="I35" s="745"/>
      <c r="J35" s="745"/>
      <c r="K35" s="745"/>
      <c r="L35" s="745"/>
      <c r="M35" s="745"/>
      <c r="N35" s="745"/>
      <c r="O35" s="745"/>
      <c r="P35" s="746"/>
      <c r="Q35" s="747"/>
      <c r="R35" s="748"/>
      <c r="S35" s="748"/>
      <c r="T35" s="748"/>
      <c r="U35" s="748"/>
      <c r="V35" s="748"/>
      <c r="W35" s="748"/>
      <c r="X35" s="748"/>
      <c r="Y35" s="748"/>
      <c r="Z35" s="748"/>
      <c r="AA35" s="748"/>
      <c r="AB35" s="748"/>
      <c r="AC35" s="748"/>
      <c r="AD35" s="748"/>
      <c r="AE35" s="749"/>
      <c r="AF35" s="750"/>
      <c r="AG35" s="751"/>
      <c r="AH35" s="751"/>
      <c r="AI35" s="751"/>
      <c r="AJ35" s="752"/>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7"/>
      <c r="BT35" s="758"/>
      <c r="BU35" s="758"/>
      <c r="BV35" s="758"/>
      <c r="BW35" s="758"/>
      <c r="BX35" s="758"/>
      <c r="BY35" s="758"/>
      <c r="BZ35" s="758"/>
      <c r="CA35" s="758"/>
      <c r="CB35" s="758"/>
      <c r="CC35" s="758"/>
      <c r="CD35" s="758"/>
      <c r="CE35" s="758"/>
      <c r="CF35" s="758"/>
      <c r="CG35" s="759"/>
      <c r="CH35" s="770"/>
      <c r="CI35" s="771"/>
      <c r="CJ35" s="771"/>
      <c r="CK35" s="771"/>
      <c r="CL35" s="772"/>
      <c r="CM35" s="770"/>
      <c r="CN35" s="771"/>
      <c r="CO35" s="771"/>
      <c r="CP35" s="771"/>
      <c r="CQ35" s="772"/>
      <c r="CR35" s="770"/>
      <c r="CS35" s="771"/>
      <c r="CT35" s="771"/>
      <c r="CU35" s="771"/>
      <c r="CV35" s="772"/>
      <c r="CW35" s="770"/>
      <c r="CX35" s="771"/>
      <c r="CY35" s="771"/>
      <c r="CZ35" s="771"/>
      <c r="DA35" s="772"/>
      <c r="DB35" s="770"/>
      <c r="DC35" s="771"/>
      <c r="DD35" s="771"/>
      <c r="DE35" s="771"/>
      <c r="DF35" s="772"/>
      <c r="DG35" s="770"/>
      <c r="DH35" s="771"/>
      <c r="DI35" s="771"/>
      <c r="DJ35" s="771"/>
      <c r="DK35" s="772"/>
      <c r="DL35" s="770"/>
      <c r="DM35" s="771"/>
      <c r="DN35" s="771"/>
      <c r="DO35" s="771"/>
      <c r="DP35" s="772"/>
      <c r="DQ35" s="770"/>
      <c r="DR35" s="771"/>
      <c r="DS35" s="771"/>
      <c r="DT35" s="771"/>
      <c r="DU35" s="772"/>
      <c r="DV35" s="773"/>
      <c r="DW35" s="774"/>
      <c r="DX35" s="774"/>
      <c r="DY35" s="774"/>
      <c r="DZ35" s="775"/>
      <c r="EA35" s="197"/>
    </row>
    <row r="36" spans="1:131" s="198" customFormat="1" ht="26.25" customHeight="1">
      <c r="A36" s="217">
        <v>9</v>
      </c>
      <c r="B36" s="744"/>
      <c r="C36" s="745"/>
      <c r="D36" s="745"/>
      <c r="E36" s="745"/>
      <c r="F36" s="745"/>
      <c r="G36" s="745"/>
      <c r="H36" s="745"/>
      <c r="I36" s="745"/>
      <c r="J36" s="745"/>
      <c r="K36" s="745"/>
      <c r="L36" s="745"/>
      <c r="M36" s="745"/>
      <c r="N36" s="745"/>
      <c r="O36" s="745"/>
      <c r="P36" s="746"/>
      <c r="Q36" s="747"/>
      <c r="R36" s="748"/>
      <c r="S36" s="748"/>
      <c r="T36" s="748"/>
      <c r="U36" s="748"/>
      <c r="V36" s="748"/>
      <c r="W36" s="748"/>
      <c r="X36" s="748"/>
      <c r="Y36" s="748"/>
      <c r="Z36" s="748"/>
      <c r="AA36" s="748"/>
      <c r="AB36" s="748"/>
      <c r="AC36" s="748"/>
      <c r="AD36" s="748"/>
      <c r="AE36" s="749"/>
      <c r="AF36" s="750"/>
      <c r="AG36" s="751"/>
      <c r="AH36" s="751"/>
      <c r="AI36" s="751"/>
      <c r="AJ36" s="752"/>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7"/>
      <c r="BT36" s="758"/>
      <c r="BU36" s="758"/>
      <c r="BV36" s="758"/>
      <c r="BW36" s="758"/>
      <c r="BX36" s="758"/>
      <c r="BY36" s="758"/>
      <c r="BZ36" s="758"/>
      <c r="CA36" s="758"/>
      <c r="CB36" s="758"/>
      <c r="CC36" s="758"/>
      <c r="CD36" s="758"/>
      <c r="CE36" s="758"/>
      <c r="CF36" s="758"/>
      <c r="CG36" s="759"/>
      <c r="CH36" s="770"/>
      <c r="CI36" s="771"/>
      <c r="CJ36" s="771"/>
      <c r="CK36" s="771"/>
      <c r="CL36" s="772"/>
      <c r="CM36" s="770"/>
      <c r="CN36" s="771"/>
      <c r="CO36" s="771"/>
      <c r="CP36" s="771"/>
      <c r="CQ36" s="772"/>
      <c r="CR36" s="770"/>
      <c r="CS36" s="771"/>
      <c r="CT36" s="771"/>
      <c r="CU36" s="771"/>
      <c r="CV36" s="772"/>
      <c r="CW36" s="770"/>
      <c r="CX36" s="771"/>
      <c r="CY36" s="771"/>
      <c r="CZ36" s="771"/>
      <c r="DA36" s="772"/>
      <c r="DB36" s="770"/>
      <c r="DC36" s="771"/>
      <c r="DD36" s="771"/>
      <c r="DE36" s="771"/>
      <c r="DF36" s="772"/>
      <c r="DG36" s="770"/>
      <c r="DH36" s="771"/>
      <c r="DI36" s="771"/>
      <c r="DJ36" s="771"/>
      <c r="DK36" s="772"/>
      <c r="DL36" s="770"/>
      <c r="DM36" s="771"/>
      <c r="DN36" s="771"/>
      <c r="DO36" s="771"/>
      <c r="DP36" s="772"/>
      <c r="DQ36" s="770"/>
      <c r="DR36" s="771"/>
      <c r="DS36" s="771"/>
      <c r="DT36" s="771"/>
      <c r="DU36" s="772"/>
      <c r="DV36" s="773"/>
      <c r="DW36" s="774"/>
      <c r="DX36" s="774"/>
      <c r="DY36" s="774"/>
      <c r="DZ36" s="775"/>
      <c r="EA36" s="197"/>
    </row>
    <row r="37" spans="1:131" s="198" customFormat="1" ht="26.25" customHeight="1">
      <c r="A37" s="217">
        <v>10</v>
      </c>
      <c r="B37" s="744"/>
      <c r="C37" s="745"/>
      <c r="D37" s="745"/>
      <c r="E37" s="745"/>
      <c r="F37" s="745"/>
      <c r="G37" s="745"/>
      <c r="H37" s="745"/>
      <c r="I37" s="745"/>
      <c r="J37" s="745"/>
      <c r="K37" s="745"/>
      <c r="L37" s="745"/>
      <c r="M37" s="745"/>
      <c r="N37" s="745"/>
      <c r="O37" s="745"/>
      <c r="P37" s="746"/>
      <c r="Q37" s="747"/>
      <c r="R37" s="748"/>
      <c r="S37" s="748"/>
      <c r="T37" s="748"/>
      <c r="U37" s="748"/>
      <c r="V37" s="748"/>
      <c r="W37" s="748"/>
      <c r="X37" s="748"/>
      <c r="Y37" s="748"/>
      <c r="Z37" s="748"/>
      <c r="AA37" s="748"/>
      <c r="AB37" s="748"/>
      <c r="AC37" s="748"/>
      <c r="AD37" s="748"/>
      <c r="AE37" s="749"/>
      <c r="AF37" s="750"/>
      <c r="AG37" s="751"/>
      <c r="AH37" s="751"/>
      <c r="AI37" s="751"/>
      <c r="AJ37" s="752"/>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7"/>
      <c r="BT37" s="758"/>
      <c r="BU37" s="758"/>
      <c r="BV37" s="758"/>
      <c r="BW37" s="758"/>
      <c r="BX37" s="758"/>
      <c r="BY37" s="758"/>
      <c r="BZ37" s="758"/>
      <c r="CA37" s="758"/>
      <c r="CB37" s="758"/>
      <c r="CC37" s="758"/>
      <c r="CD37" s="758"/>
      <c r="CE37" s="758"/>
      <c r="CF37" s="758"/>
      <c r="CG37" s="759"/>
      <c r="CH37" s="770"/>
      <c r="CI37" s="771"/>
      <c r="CJ37" s="771"/>
      <c r="CK37" s="771"/>
      <c r="CL37" s="772"/>
      <c r="CM37" s="770"/>
      <c r="CN37" s="771"/>
      <c r="CO37" s="771"/>
      <c r="CP37" s="771"/>
      <c r="CQ37" s="772"/>
      <c r="CR37" s="770"/>
      <c r="CS37" s="771"/>
      <c r="CT37" s="771"/>
      <c r="CU37" s="771"/>
      <c r="CV37" s="772"/>
      <c r="CW37" s="770"/>
      <c r="CX37" s="771"/>
      <c r="CY37" s="771"/>
      <c r="CZ37" s="771"/>
      <c r="DA37" s="772"/>
      <c r="DB37" s="770"/>
      <c r="DC37" s="771"/>
      <c r="DD37" s="771"/>
      <c r="DE37" s="771"/>
      <c r="DF37" s="772"/>
      <c r="DG37" s="770"/>
      <c r="DH37" s="771"/>
      <c r="DI37" s="771"/>
      <c r="DJ37" s="771"/>
      <c r="DK37" s="772"/>
      <c r="DL37" s="770"/>
      <c r="DM37" s="771"/>
      <c r="DN37" s="771"/>
      <c r="DO37" s="771"/>
      <c r="DP37" s="772"/>
      <c r="DQ37" s="770"/>
      <c r="DR37" s="771"/>
      <c r="DS37" s="771"/>
      <c r="DT37" s="771"/>
      <c r="DU37" s="772"/>
      <c r="DV37" s="773"/>
      <c r="DW37" s="774"/>
      <c r="DX37" s="774"/>
      <c r="DY37" s="774"/>
      <c r="DZ37" s="775"/>
      <c r="EA37" s="197"/>
    </row>
    <row r="38" spans="1:131" s="198" customFormat="1" ht="26.25" customHeight="1">
      <c r="A38" s="217">
        <v>11</v>
      </c>
      <c r="B38" s="744"/>
      <c r="C38" s="745"/>
      <c r="D38" s="745"/>
      <c r="E38" s="745"/>
      <c r="F38" s="745"/>
      <c r="G38" s="745"/>
      <c r="H38" s="745"/>
      <c r="I38" s="745"/>
      <c r="J38" s="745"/>
      <c r="K38" s="745"/>
      <c r="L38" s="745"/>
      <c r="M38" s="745"/>
      <c r="N38" s="745"/>
      <c r="O38" s="745"/>
      <c r="P38" s="746"/>
      <c r="Q38" s="747"/>
      <c r="R38" s="748"/>
      <c r="S38" s="748"/>
      <c r="T38" s="748"/>
      <c r="U38" s="748"/>
      <c r="V38" s="748"/>
      <c r="W38" s="748"/>
      <c r="X38" s="748"/>
      <c r="Y38" s="748"/>
      <c r="Z38" s="748"/>
      <c r="AA38" s="748"/>
      <c r="AB38" s="748"/>
      <c r="AC38" s="748"/>
      <c r="AD38" s="748"/>
      <c r="AE38" s="749"/>
      <c r="AF38" s="750"/>
      <c r="AG38" s="751"/>
      <c r="AH38" s="751"/>
      <c r="AI38" s="751"/>
      <c r="AJ38" s="752"/>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7"/>
      <c r="BT38" s="758"/>
      <c r="BU38" s="758"/>
      <c r="BV38" s="758"/>
      <c r="BW38" s="758"/>
      <c r="BX38" s="758"/>
      <c r="BY38" s="758"/>
      <c r="BZ38" s="758"/>
      <c r="CA38" s="758"/>
      <c r="CB38" s="758"/>
      <c r="CC38" s="758"/>
      <c r="CD38" s="758"/>
      <c r="CE38" s="758"/>
      <c r="CF38" s="758"/>
      <c r="CG38" s="759"/>
      <c r="CH38" s="770"/>
      <c r="CI38" s="771"/>
      <c r="CJ38" s="771"/>
      <c r="CK38" s="771"/>
      <c r="CL38" s="772"/>
      <c r="CM38" s="770"/>
      <c r="CN38" s="771"/>
      <c r="CO38" s="771"/>
      <c r="CP38" s="771"/>
      <c r="CQ38" s="772"/>
      <c r="CR38" s="770"/>
      <c r="CS38" s="771"/>
      <c r="CT38" s="771"/>
      <c r="CU38" s="771"/>
      <c r="CV38" s="772"/>
      <c r="CW38" s="770"/>
      <c r="CX38" s="771"/>
      <c r="CY38" s="771"/>
      <c r="CZ38" s="771"/>
      <c r="DA38" s="772"/>
      <c r="DB38" s="770"/>
      <c r="DC38" s="771"/>
      <c r="DD38" s="771"/>
      <c r="DE38" s="771"/>
      <c r="DF38" s="772"/>
      <c r="DG38" s="770"/>
      <c r="DH38" s="771"/>
      <c r="DI38" s="771"/>
      <c r="DJ38" s="771"/>
      <c r="DK38" s="772"/>
      <c r="DL38" s="770"/>
      <c r="DM38" s="771"/>
      <c r="DN38" s="771"/>
      <c r="DO38" s="771"/>
      <c r="DP38" s="772"/>
      <c r="DQ38" s="770"/>
      <c r="DR38" s="771"/>
      <c r="DS38" s="771"/>
      <c r="DT38" s="771"/>
      <c r="DU38" s="772"/>
      <c r="DV38" s="773"/>
      <c r="DW38" s="774"/>
      <c r="DX38" s="774"/>
      <c r="DY38" s="774"/>
      <c r="DZ38" s="775"/>
      <c r="EA38" s="197"/>
    </row>
    <row r="39" spans="1:131" s="198" customFormat="1" ht="26.25" customHeight="1">
      <c r="A39" s="217">
        <v>12</v>
      </c>
      <c r="B39" s="744"/>
      <c r="C39" s="745"/>
      <c r="D39" s="745"/>
      <c r="E39" s="745"/>
      <c r="F39" s="745"/>
      <c r="G39" s="745"/>
      <c r="H39" s="745"/>
      <c r="I39" s="745"/>
      <c r="J39" s="745"/>
      <c r="K39" s="745"/>
      <c r="L39" s="745"/>
      <c r="M39" s="745"/>
      <c r="N39" s="745"/>
      <c r="O39" s="745"/>
      <c r="P39" s="746"/>
      <c r="Q39" s="747"/>
      <c r="R39" s="748"/>
      <c r="S39" s="748"/>
      <c r="T39" s="748"/>
      <c r="U39" s="748"/>
      <c r="V39" s="748"/>
      <c r="W39" s="748"/>
      <c r="X39" s="748"/>
      <c r="Y39" s="748"/>
      <c r="Z39" s="748"/>
      <c r="AA39" s="748"/>
      <c r="AB39" s="748"/>
      <c r="AC39" s="748"/>
      <c r="AD39" s="748"/>
      <c r="AE39" s="749"/>
      <c r="AF39" s="750"/>
      <c r="AG39" s="751"/>
      <c r="AH39" s="751"/>
      <c r="AI39" s="751"/>
      <c r="AJ39" s="752"/>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7"/>
      <c r="BT39" s="758"/>
      <c r="BU39" s="758"/>
      <c r="BV39" s="758"/>
      <c r="BW39" s="758"/>
      <c r="BX39" s="758"/>
      <c r="BY39" s="758"/>
      <c r="BZ39" s="758"/>
      <c r="CA39" s="758"/>
      <c r="CB39" s="758"/>
      <c r="CC39" s="758"/>
      <c r="CD39" s="758"/>
      <c r="CE39" s="758"/>
      <c r="CF39" s="758"/>
      <c r="CG39" s="759"/>
      <c r="CH39" s="770"/>
      <c r="CI39" s="771"/>
      <c r="CJ39" s="771"/>
      <c r="CK39" s="771"/>
      <c r="CL39" s="772"/>
      <c r="CM39" s="770"/>
      <c r="CN39" s="771"/>
      <c r="CO39" s="771"/>
      <c r="CP39" s="771"/>
      <c r="CQ39" s="772"/>
      <c r="CR39" s="770"/>
      <c r="CS39" s="771"/>
      <c r="CT39" s="771"/>
      <c r="CU39" s="771"/>
      <c r="CV39" s="772"/>
      <c r="CW39" s="770"/>
      <c r="CX39" s="771"/>
      <c r="CY39" s="771"/>
      <c r="CZ39" s="771"/>
      <c r="DA39" s="772"/>
      <c r="DB39" s="770"/>
      <c r="DC39" s="771"/>
      <c r="DD39" s="771"/>
      <c r="DE39" s="771"/>
      <c r="DF39" s="772"/>
      <c r="DG39" s="770"/>
      <c r="DH39" s="771"/>
      <c r="DI39" s="771"/>
      <c r="DJ39" s="771"/>
      <c r="DK39" s="772"/>
      <c r="DL39" s="770"/>
      <c r="DM39" s="771"/>
      <c r="DN39" s="771"/>
      <c r="DO39" s="771"/>
      <c r="DP39" s="772"/>
      <c r="DQ39" s="770"/>
      <c r="DR39" s="771"/>
      <c r="DS39" s="771"/>
      <c r="DT39" s="771"/>
      <c r="DU39" s="772"/>
      <c r="DV39" s="773"/>
      <c r="DW39" s="774"/>
      <c r="DX39" s="774"/>
      <c r="DY39" s="774"/>
      <c r="DZ39" s="775"/>
      <c r="EA39" s="197"/>
    </row>
    <row r="40" spans="1:131" s="198" customFormat="1" ht="26.25" customHeight="1">
      <c r="A40" s="212">
        <v>13</v>
      </c>
      <c r="B40" s="744"/>
      <c r="C40" s="745"/>
      <c r="D40" s="745"/>
      <c r="E40" s="745"/>
      <c r="F40" s="745"/>
      <c r="G40" s="745"/>
      <c r="H40" s="745"/>
      <c r="I40" s="745"/>
      <c r="J40" s="745"/>
      <c r="K40" s="745"/>
      <c r="L40" s="745"/>
      <c r="M40" s="745"/>
      <c r="N40" s="745"/>
      <c r="O40" s="745"/>
      <c r="P40" s="746"/>
      <c r="Q40" s="747"/>
      <c r="R40" s="748"/>
      <c r="S40" s="748"/>
      <c r="T40" s="748"/>
      <c r="U40" s="748"/>
      <c r="V40" s="748"/>
      <c r="W40" s="748"/>
      <c r="X40" s="748"/>
      <c r="Y40" s="748"/>
      <c r="Z40" s="748"/>
      <c r="AA40" s="748"/>
      <c r="AB40" s="748"/>
      <c r="AC40" s="748"/>
      <c r="AD40" s="748"/>
      <c r="AE40" s="749"/>
      <c r="AF40" s="750"/>
      <c r="AG40" s="751"/>
      <c r="AH40" s="751"/>
      <c r="AI40" s="751"/>
      <c r="AJ40" s="752"/>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7"/>
      <c r="BT40" s="758"/>
      <c r="BU40" s="758"/>
      <c r="BV40" s="758"/>
      <c r="BW40" s="758"/>
      <c r="BX40" s="758"/>
      <c r="BY40" s="758"/>
      <c r="BZ40" s="758"/>
      <c r="CA40" s="758"/>
      <c r="CB40" s="758"/>
      <c r="CC40" s="758"/>
      <c r="CD40" s="758"/>
      <c r="CE40" s="758"/>
      <c r="CF40" s="758"/>
      <c r="CG40" s="759"/>
      <c r="CH40" s="770"/>
      <c r="CI40" s="771"/>
      <c r="CJ40" s="771"/>
      <c r="CK40" s="771"/>
      <c r="CL40" s="772"/>
      <c r="CM40" s="770"/>
      <c r="CN40" s="771"/>
      <c r="CO40" s="771"/>
      <c r="CP40" s="771"/>
      <c r="CQ40" s="772"/>
      <c r="CR40" s="770"/>
      <c r="CS40" s="771"/>
      <c r="CT40" s="771"/>
      <c r="CU40" s="771"/>
      <c r="CV40" s="772"/>
      <c r="CW40" s="770"/>
      <c r="CX40" s="771"/>
      <c r="CY40" s="771"/>
      <c r="CZ40" s="771"/>
      <c r="DA40" s="772"/>
      <c r="DB40" s="770"/>
      <c r="DC40" s="771"/>
      <c r="DD40" s="771"/>
      <c r="DE40" s="771"/>
      <c r="DF40" s="772"/>
      <c r="DG40" s="770"/>
      <c r="DH40" s="771"/>
      <c r="DI40" s="771"/>
      <c r="DJ40" s="771"/>
      <c r="DK40" s="772"/>
      <c r="DL40" s="770"/>
      <c r="DM40" s="771"/>
      <c r="DN40" s="771"/>
      <c r="DO40" s="771"/>
      <c r="DP40" s="772"/>
      <c r="DQ40" s="770"/>
      <c r="DR40" s="771"/>
      <c r="DS40" s="771"/>
      <c r="DT40" s="771"/>
      <c r="DU40" s="772"/>
      <c r="DV40" s="773"/>
      <c r="DW40" s="774"/>
      <c r="DX40" s="774"/>
      <c r="DY40" s="774"/>
      <c r="DZ40" s="775"/>
      <c r="EA40" s="197"/>
    </row>
    <row r="41" spans="1:131" s="198" customFormat="1" ht="26.25" customHeight="1">
      <c r="A41" s="212">
        <v>14</v>
      </c>
      <c r="B41" s="342"/>
      <c r="C41" s="342"/>
      <c r="D41" s="342"/>
      <c r="E41" s="342"/>
      <c r="F41" s="342"/>
      <c r="G41" s="342"/>
      <c r="H41" s="342"/>
      <c r="I41" s="342"/>
      <c r="J41" s="342"/>
      <c r="K41" s="342"/>
      <c r="L41" s="342"/>
      <c r="M41" s="342"/>
      <c r="N41" s="342"/>
      <c r="O41" s="342"/>
      <c r="P41" s="342"/>
      <c r="Q41" s="747"/>
      <c r="R41" s="748"/>
      <c r="S41" s="748"/>
      <c r="T41" s="748"/>
      <c r="U41" s="748"/>
      <c r="V41" s="748"/>
      <c r="W41" s="748"/>
      <c r="X41" s="748"/>
      <c r="Y41" s="748"/>
      <c r="Z41" s="748"/>
      <c r="AA41" s="748"/>
      <c r="AB41" s="748"/>
      <c r="AC41" s="748"/>
      <c r="AD41" s="748"/>
      <c r="AE41" s="749"/>
      <c r="AF41" s="750"/>
      <c r="AG41" s="751"/>
      <c r="AH41" s="751"/>
      <c r="AI41" s="751"/>
      <c r="AJ41" s="752"/>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7"/>
      <c r="BT41" s="758"/>
      <c r="BU41" s="758"/>
      <c r="BV41" s="758"/>
      <c r="BW41" s="758"/>
      <c r="BX41" s="758"/>
      <c r="BY41" s="758"/>
      <c r="BZ41" s="758"/>
      <c r="CA41" s="758"/>
      <c r="CB41" s="758"/>
      <c r="CC41" s="758"/>
      <c r="CD41" s="758"/>
      <c r="CE41" s="758"/>
      <c r="CF41" s="758"/>
      <c r="CG41" s="759"/>
      <c r="CH41" s="770"/>
      <c r="CI41" s="771"/>
      <c r="CJ41" s="771"/>
      <c r="CK41" s="771"/>
      <c r="CL41" s="772"/>
      <c r="CM41" s="770"/>
      <c r="CN41" s="771"/>
      <c r="CO41" s="771"/>
      <c r="CP41" s="771"/>
      <c r="CQ41" s="772"/>
      <c r="CR41" s="770"/>
      <c r="CS41" s="771"/>
      <c r="CT41" s="771"/>
      <c r="CU41" s="771"/>
      <c r="CV41" s="772"/>
      <c r="CW41" s="770"/>
      <c r="CX41" s="771"/>
      <c r="CY41" s="771"/>
      <c r="CZ41" s="771"/>
      <c r="DA41" s="772"/>
      <c r="DB41" s="770"/>
      <c r="DC41" s="771"/>
      <c r="DD41" s="771"/>
      <c r="DE41" s="771"/>
      <c r="DF41" s="772"/>
      <c r="DG41" s="770"/>
      <c r="DH41" s="771"/>
      <c r="DI41" s="771"/>
      <c r="DJ41" s="771"/>
      <c r="DK41" s="772"/>
      <c r="DL41" s="770"/>
      <c r="DM41" s="771"/>
      <c r="DN41" s="771"/>
      <c r="DO41" s="771"/>
      <c r="DP41" s="772"/>
      <c r="DQ41" s="770"/>
      <c r="DR41" s="771"/>
      <c r="DS41" s="771"/>
      <c r="DT41" s="771"/>
      <c r="DU41" s="772"/>
      <c r="DV41" s="773"/>
      <c r="DW41" s="774"/>
      <c r="DX41" s="774"/>
      <c r="DY41" s="774"/>
      <c r="DZ41" s="775"/>
      <c r="EA41" s="197"/>
    </row>
    <row r="42" spans="1:131" s="198" customFormat="1" ht="26.25" customHeight="1">
      <c r="A42" s="212">
        <v>15</v>
      </c>
      <c r="B42" s="744"/>
      <c r="C42" s="745"/>
      <c r="D42" s="745"/>
      <c r="E42" s="745"/>
      <c r="F42" s="745"/>
      <c r="G42" s="745"/>
      <c r="H42" s="745"/>
      <c r="I42" s="745"/>
      <c r="J42" s="745"/>
      <c r="K42" s="745"/>
      <c r="L42" s="745"/>
      <c r="M42" s="745"/>
      <c r="N42" s="745"/>
      <c r="O42" s="745"/>
      <c r="P42" s="746"/>
      <c r="Q42" s="747"/>
      <c r="R42" s="748"/>
      <c r="S42" s="748"/>
      <c r="T42" s="748"/>
      <c r="U42" s="748"/>
      <c r="V42" s="748"/>
      <c r="W42" s="748"/>
      <c r="X42" s="748"/>
      <c r="Y42" s="748"/>
      <c r="Z42" s="748"/>
      <c r="AA42" s="748"/>
      <c r="AB42" s="748"/>
      <c r="AC42" s="748"/>
      <c r="AD42" s="748"/>
      <c r="AE42" s="749"/>
      <c r="AF42" s="750"/>
      <c r="AG42" s="751"/>
      <c r="AH42" s="751"/>
      <c r="AI42" s="751"/>
      <c r="AJ42" s="752"/>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7"/>
      <c r="BT42" s="758"/>
      <c r="BU42" s="758"/>
      <c r="BV42" s="758"/>
      <c r="BW42" s="758"/>
      <c r="BX42" s="758"/>
      <c r="BY42" s="758"/>
      <c r="BZ42" s="758"/>
      <c r="CA42" s="758"/>
      <c r="CB42" s="758"/>
      <c r="CC42" s="758"/>
      <c r="CD42" s="758"/>
      <c r="CE42" s="758"/>
      <c r="CF42" s="758"/>
      <c r="CG42" s="759"/>
      <c r="CH42" s="770"/>
      <c r="CI42" s="771"/>
      <c r="CJ42" s="771"/>
      <c r="CK42" s="771"/>
      <c r="CL42" s="772"/>
      <c r="CM42" s="770"/>
      <c r="CN42" s="771"/>
      <c r="CO42" s="771"/>
      <c r="CP42" s="771"/>
      <c r="CQ42" s="772"/>
      <c r="CR42" s="770"/>
      <c r="CS42" s="771"/>
      <c r="CT42" s="771"/>
      <c r="CU42" s="771"/>
      <c r="CV42" s="772"/>
      <c r="CW42" s="770"/>
      <c r="CX42" s="771"/>
      <c r="CY42" s="771"/>
      <c r="CZ42" s="771"/>
      <c r="DA42" s="772"/>
      <c r="DB42" s="770"/>
      <c r="DC42" s="771"/>
      <c r="DD42" s="771"/>
      <c r="DE42" s="771"/>
      <c r="DF42" s="772"/>
      <c r="DG42" s="770"/>
      <c r="DH42" s="771"/>
      <c r="DI42" s="771"/>
      <c r="DJ42" s="771"/>
      <c r="DK42" s="772"/>
      <c r="DL42" s="770"/>
      <c r="DM42" s="771"/>
      <c r="DN42" s="771"/>
      <c r="DO42" s="771"/>
      <c r="DP42" s="772"/>
      <c r="DQ42" s="770"/>
      <c r="DR42" s="771"/>
      <c r="DS42" s="771"/>
      <c r="DT42" s="771"/>
      <c r="DU42" s="772"/>
      <c r="DV42" s="773"/>
      <c r="DW42" s="774"/>
      <c r="DX42" s="774"/>
      <c r="DY42" s="774"/>
      <c r="DZ42" s="775"/>
      <c r="EA42" s="197"/>
    </row>
    <row r="43" spans="1:131" s="198" customFormat="1" ht="26.25" customHeight="1">
      <c r="A43" s="212">
        <v>16</v>
      </c>
      <c r="B43" s="744"/>
      <c r="C43" s="745"/>
      <c r="D43" s="745"/>
      <c r="E43" s="745"/>
      <c r="F43" s="745"/>
      <c r="G43" s="745"/>
      <c r="H43" s="745"/>
      <c r="I43" s="745"/>
      <c r="J43" s="745"/>
      <c r="K43" s="745"/>
      <c r="L43" s="745"/>
      <c r="M43" s="745"/>
      <c r="N43" s="745"/>
      <c r="O43" s="745"/>
      <c r="P43" s="746"/>
      <c r="Q43" s="747"/>
      <c r="R43" s="748"/>
      <c r="S43" s="748"/>
      <c r="T43" s="748"/>
      <c r="U43" s="748"/>
      <c r="V43" s="748"/>
      <c r="W43" s="748"/>
      <c r="X43" s="748"/>
      <c r="Y43" s="748"/>
      <c r="Z43" s="748"/>
      <c r="AA43" s="748"/>
      <c r="AB43" s="748"/>
      <c r="AC43" s="748"/>
      <c r="AD43" s="748"/>
      <c r="AE43" s="749"/>
      <c r="AF43" s="750"/>
      <c r="AG43" s="751"/>
      <c r="AH43" s="751"/>
      <c r="AI43" s="751"/>
      <c r="AJ43" s="752"/>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7"/>
      <c r="BT43" s="758"/>
      <c r="BU43" s="758"/>
      <c r="BV43" s="758"/>
      <c r="BW43" s="758"/>
      <c r="BX43" s="758"/>
      <c r="BY43" s="758"/>
      <c r="BZ43" s="758"/>
      <c r="CA43" s="758"/>
      <c r="CB43" s="758"/>
      <c r="CC43" s="758"/>
      <c r="CD43" s="758"/>
      <c r="CE43" s="758"/>
      <c r="CF43" s="758"/>
      <c r="CG43" s="759"/>
      <c r="CH43" s="770"/>
      <c r="CI43" s="771"/>
      <c r="CJ43" s="771"/>
      <c r="CK43" s="771"/>
      <c r="CL43" s="772"/>
      <c r="CM43" s="770"/>
      <c r="CN43" s="771"/>
      <c r="CO43" s="771"/>
      <c r="CP43" s="771"/>
      <c r="CQ43" s="772"/>
      <c r="CR43" s="770"/>
      <c r="CS43" s="771"/>
      <c r="CT43" s="771"/>
      <c r="CU43" s="771"/>
      <c r="CV43" s="772"/>
      <c r="CW43" s="770"/>
      <c r="CX43" s="771"/>
      <c r="CY43" s="771"/>
      <c r="CZ43" s="771"/>
      <c r="DA43" s="772"/>
      <c r="DB43" s="770"/>
      <c r="DC43" s="771"/>
      <c r="DD43" s="771"/>
      <c r="DE43" s="771"/>
      <c r="DF43" s="772"/>
      <c r="DG43" s="770"/>
      <c r="DH43" s="771"/>
      <c r="DI43" s="771"/>
      <c r="DJ43" s="771"/>
      <c r="DK43" s="772"/>
      <c r="DL43" s="770"/>
      <c r="DM43" s="771"/>
      <c r="DN43" s="771"/>
      <c r="DO43" s="771"/>
      <c r="DP43" s="772"/>
      <c r="DQ43" s="770"/>
      <c r="DR43" s="771"/>
      <c r="DS43" s="771"/>
      <c r="DT43" s="771"/>
      <c r="DU43" s="772"/>
      <c r="DV43" s="773"/>
      <c r="DW43" s="774"/>
      <c r="DX43" s="774"/>
      <c r="DY43" s="774"/>
      <c r="DZ43" s="775"/>
      <c r="EA43" s="197"/>
    </row>
    <row r="44" spans="1:131" s="198" customFormat="1" ht="26.25" customHeight="1">
      <c r="A44" s="212">
        <v>17</v>
      </c>
      <c r="B44" s="744"/>
      <c r="C44" s="745"/>
      <c r="D44" s="745"/>
      <c r="E44" s="745"/>
      <c r="F44" s="745"/>
      <c r="G44" s="745"/>
      <c r="H44" s="745"/>
      <c r="I44" s="745"/>
      <c r="J44" s="745"/>
      <c r="K44" s="745"/>
      <c r="L44" s="745"/>
      <c r="M44" s="745"/>
      <c r="N44" s="745"/>
      <c r="O44" s="745"/>
      <c r="P44" s="746"/>
      <c r="Q44" s="747"/>
      <c r="R44" s="748"/>
      <c r="S44" s="748"/>
      <c r="T44" s="748"/>
      <c r="U44" s="748"/>
      <c r="V44" s="748"/>
      <c r="W44" s="748"/>
      <c r="X44" s="748"/>
      <c r="Y44" s="748"/>
      <c r="Z44" s="748"/>
      <c r="AA44" s="748"/>
      <c r="AB44" s="748"/>
      <c r="AC44" s="748"/>
      <c r="AD44" s="748"/>
      <c r="AE44" s="749"/>
      <c r="AF44" s="750"/>
      <c r="AG44" s="751"/>
      <c r="AH44" s="751"/>
      <c r="AI44" s="751"/>
      <c r="AJ44" s="752"/>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7"/>
      <c r="BT44" s="758"/>
      <c r="BU44" s="758"/>
      <c r="BV44" s="758"/>
      <c r="BW44" s="758"/>
      <c r="BX44" s="758"/>
      <c r="BY44" s="758"/>
      <c r="BZ44" s="758"/>
      <c r="CA44" s="758"/>
      <c r="CB44" s="758"/>
      <c r="CC44" s="758"/>
      <c r="CD44" s="758"/>
      <c r="CE44" s="758"/>
      <c r="CF44" s="758"/>
      <c r="CG44" s="759"/>
      <c r="CH44" s="770"/>
      <c r="CI44" s="771"/>
      <c r="CJ44" s="771"/>
      <c r="CK44" s="771"/>
      <c r="CL44" s="772"/>
      <c r="CM44" s="770"/>
      <c r="CN44" s="771"/>
      <c r="CO44" s="771"/>
      <c r="CP44" s="771"/>
      <c r="CQ44" s="772"/>
      <c r="CR44" s="770"/>
      <c r="CS44" s="771"/>
      <c r="CT44" s="771"/>
      <c r="CU44" s="771"/>
      <c r="CV44" s="772"/>
      <c r="CW44" s="770"/>
      <c r="CX44" s="771"/>
      <c r="CY44" s="771"/>
      <c r="CZ44" s="771"/>
      <c r="DA44" s="772"/>
      <c r="DB44" s="770"/>
      <c r="DC44" s="771"/>
      <c r="DD44" s="771"/>
      <c r="DE44" s="771"/>
      <c r="DF44" s="772"/>
      <c r="DG44" s="770"/>
      <c r="DH44" s="771"/>
      <c r="DI44" s="771"/>
      <c r="DJ44" s="771"/>
      <c r="DK44" s="772"/>
      <c r="DL44" s="770"/>
      <c r="DM44" s="771"/>
      <c r="DN44" s="771"/>
      <c r="DO44" s="771"/>
      <c r="DP44" s="772"/>
      <c r="DQ44" s="770"/>
      <c r="DR44" s="771"/>
      <c r="DS44" s="771"/>
      <c r="DT44" s="771"/>
      <c r="DU44" s="772"/>
      <c r="DV44" s="773"/>
      <c r="DW44" s="774"/>
      <c r="DX44" s="774"/>
      <c r="DY44" s="774"/>
      <c r="DZ44" s="775"/>
      <c r="EA44" s="197"/>
    </row>
    <row r="45" spans="1:131" s="198" customFormat="1" ht="26.25" customHeight="1">
      <c r="A45" s="212">
        <v>18</v>
      </c>
      <c r="B45" s="744"/>
      <c r="C45" s="745"/>
      <c r="D45" s="745"/>
      <c r="E45" s="745"/>
      <c r="F45" s="745"/>
      <c r="G45" s="745"/>
      <c r="H45" s="745"/>
      <c r="I45" s="745"/>
      <c r="J45" s="745"/>
      <c r="K45" s="745"/>
      <c r="L45" s="745"/>
      <c r="M45" s="745"/>
      <c r="N45" s="745"/>
      <c r="O45" s="745"/>
      <c r="P45" s="746"/>
      <c r="Q45" s="747"/>
      <c r="R45" s="748"/>
      <c r="S45" s="748"/>
      <c r="T45" s="748"/>
      <c r="U45" s="748"/>
      <c r="V45" s="748"/>
      <c r="W45" s="748"/>
      <c r="X45" s="748"/>
      <c r="Y45" s="748"/>
      <c r="Z45" s="748"/>
      <c r="AA45" s="748"/>
      <c r="AB45" s="748"/>
      <c r="AC45" s="748"/>
      <c r="AD45" s="748"/>
      <c r="AE45" s="749"/>
      <c r="AF45" s="750"/>
      <c r="AG45" s="751"/>
      <c r="AH45" s="751"/>
      <c r="AI45" s="751"/>
      <c r="AJ45" s="752"/>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7"/>
      <c r="BT45" s="758"/>
      <c r="BU45" s="758"/>
      <c r="BV45" s="758"/>
      <c r="BW45" s="758"/>
      <c r="BX45" s="758"/>
      <c r="BY45" s="758"/>
      <c r="BZ45" s="758"/>
      <c r="CA45" s="758"/>
      <c r="CB45" s="758"/>
      <c r="CC45" s="758"/>
      <c r="CD45" s="758"/>
      <c r="CE45" s="758"/>
      <c r="CF45" s="758"/>
      <c r="CG45" s="759"/>
      <c r="CH45" s="770"/>
      <c r="CI45" s="771"/>
      <c r="CJ45" s="771"/>
      <c r="CK45" s="771"/>
      <c r="CL45" s="772"/>
      <c r="CM45" s="770"/>
      <c r="CN45" s="771"/>
      <c r="CO45" s="771"/>
      <c r="CP45" s="771"/>
      <c r="CQ45" s="772"/>
      <c r="CR45" s="770"/>
      <c r="CS45" s="771"/>
      <c r="CT45" s="771"/>
      <c r="CU45" s="771"/>
      <c r="CV45" s="772"/>
      <c r="CW45" s="770"/>
      <c r="CX45" s="771"/>
      <c r="CY45" s="771"/>
      <c r="CZ45" s="771"/>
      <c r="DA45" s="772"/>
      <c r="DB45" s="770"/>
      <c r="DC45" s="771"/>
      <c r="DD45" s="771"/>
      <c r="DE45" s="771"/>
      <c r="DF45" s="772"/>
      <c r="DG45" s="770"/>
      <c r="DH45" s="771"/>
      <c r="DI45" s="771"/>
      <c r="DJ45" s="771"/>
      <c r="DK45" s="772"/>
      <c r="DL45" s="770"/>
      <c r="DM45" s="771"/>
      <c r="DN45" s="771"/>
      <c r="DO45" s="771"/>
      <c r="DP45" s="772"/>
      <c r="DQ45" s="770"/>
      <c r="DR45" s="771"/>
      <c r="DS45" s="771"/>
      <c r="DT45" s="771"/>
      <c r="DU45" s="772"/>
      <c r="DV45" s="773"/>
      <c r="DW45" s="774"/>
      <c r="DX45" s="774"/>
      <c r="DY45" s="774"/>
      <c r="DZ45" s="775"/>
      <c r="EA45" s="197"/>
    </row>
    <row r="46" spans="1:131" s="198" customFormat="1" ht="26.25" customHeight="1">
      <c r="A46" s="212">
        <v>19</v>
      </c>
      <c r="B46" s="744"/>
      <c r="C46" s="745"/>
      <c r="D46" s="745"/>
      <c r="E46" s="745"/>
      <c r="F46" s="745"/>
      <c r="G46" s="745"/>
      <c r="H46" s="745"/>
      <c r="I46" s="745"/>
      <c r="J46" s="745"/>
      <c r="K46" s="745"/>
      <c r="L46" s="745"/>
      <c r="M46" s="745"/>
      <c r="N46" s="745"/>
      <c r="O46" s="745"/>
      <c r="P46" s="746"/>
      <c r="Q46" s="747"/>
      <c r="R46" s="748"/>
      <c r="S46" s="748"/>
      <c r="T46" s="748"/>
      <c r="U46" s="748"/>
      <c r="V46" s="748"/>
      <c r="W46" s="748"/>
      <c r="X46" s="748"/>
      <c r="Y46" s="748"/>
      <c r="Z46" s="748"/>
      <c r="AA46" s="748"/>
      <c r="AB46" s="748"/>
      <c r="AC46" s="748"/>
      <c r="AD46" s="748"/>
      <c r="AE46" s="749"/>
      <c r="AF46" s="750"/>
      <c r="AG46" s="751"/>
      <c r="AH46" s="751"/>
      <c r="AI46" s="751"/>
      <c r="AJ46" s="752"/>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7"/>
      <c r="BT46" s="758"/>
      <c r="BU46" s="758"/>
      <c r="BV46" s="758"/>
      <c r="BW46" s="758"/>
      <c r="BX46" s="758"/>
      <c r="BY46" s="758"/>
      <c r="BZ46" s="758"/>
      <c r="CA46" s="758"/>
      <c r="CB46" s="758"/>
      <c r="CC46" s="758"/>
      <c r="CD46" s="758"/>
      <c r="CE46" s="758"/>
      <c r="CF46" s="758"/>
      <c r="CG46" s="759"/>
      <c r="CH46" s="770"/>
      <c r="CI46" s="771"/>
      <c r="CJ46" s="771"/>
      <c r="CK46" s="771"/>
      <c r="CL46" s="772"/>
      <c r="CM46" s="770"/>
      <c r="CN46" s="771"/>
      <c r="CO46" s="771"/>
      <c r="CP46" s="771"/>
      <c r="CQ46" s="772"/>
      <c r="CR46" s="770"/>
      <c r="CS46" s="771"/>
      <c r="CT46" s="771"/>
      <c r="CU46" s="771"/>
      <c r="CV46" s="772"/>
      <c r="CW46" s="770"/>
      <c r="CX46" s="771"/>
      <c r="CY46" s="771"/>
      <c r="CZ46" s="771"/>
      <c r="DA46" s="772"/>
      <c r="DB46" s="770"/>
      <c r="DC46" s="771"/>
      <c r="DD46" s="771"/>
      <c r="DE46" s="771"/>
      <c r="DF46" s="772"/>
      <c r="DG46" s="770"/>
      <c r="DH46" s="771"/>
      <c r="DI46" s="771"/>
      <c r="DJ46" s="771"/>
      <c r="DK46" s="772"/>
      <c r="DL46" s="770"/>
      <c r="DM46" s="771"/>
      <c r="DN46" s="771"/>
      <c r="DO46" s="771"/>
      <c r="DP46" s="772"/>
      <c r="DQ46" s="770"/>
      <c r="DR46" s="771"/>
      <c r="DS46" s="771"/>
      <c r="DT46" s="771"/>
      <c r="DU46" s="772"/>
      <c r="DV46" s="773"/>
      <c r="DW46" s="774"/>
      <c r="DX46" s="774"/>
      <c r="DY46" s="774"/>
      <c r="DZ46" s="775"/>
      <c r="EA46" s="197"/>
    </row>
    <row r="47" spans="1:131" s="198" customFormat="1" ht="26.25" customHeight="1">
      <c r="A47" s="212">
        <v>20</v>
      </c>
      <c r="B47" s="744"/>
      <c r="C47" s="745"/>
      <c r="D47" s="745"/>
      <c r="E47" s="745"/>
      <c r="F47" s="745"/>
      <c r="G47" s="745"/>
      <c r="H47" s="745"/>
      <c r="I47" s="745"/>
      <c r="J47" s="745"/>
      <c r="K47" s="745"/>
      <c r="L47" s="745"/>
      <c r="M47" s="745"/>
      <c r="N47" s="745"/>
      <c r="O47" s="745"/>
      <c r="P47" s="746"/>
      <c r="Q47" s="747"/>
      <c r="R47" s="748"/>
      <c r="S47" s="748"/>
      <c r="T47" s="748"/>
      <c r="U47" s="748"/>
      <c r="V47" s="748"/>
      <c r="W47" s="748"/>
      <c r="X47" s="748"/>
      <c r="Y47" s="748"/>
      <c r="Z47" s="748"/>
      <c r="AA47" s="748"/>
      <c r="AB47" s="748"/>
      <c r="AC47" s="748"/>
      <c r="AD47" s="748"/>
      <c r="AE47" s="749"/>
      <c r="AF47" s="750"/>
      <c r="AG47" s="751"/>
      <c r="AH47" s="751"/>
      <c r="AI47" s="751"/>
      <c r="AJ47" s="752"/>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7"/>
      <c r="BT47" s="758"/>
      <c r="BU47" s="758"/>
      <c r="BV47" s="758"/>
      <c r="BW47" s="758"/>
      <c r="BX47" s="758"/>
      <c r="BY47" s="758"/>
      <c r="BZ47" s="758"/>
      <c r="CA47" s="758"/>
      <c r="CB47" s="758"/>
      <c r="CC47" s="758"/>
      <c r="CD47" s="758"/>
      <c r="CE47" s="758"/>
      <c r="CF47" s="758"/>
      <c r="CG47" s="759"/>
      <c r="CH47" s="770"/>
      <c r="CI47" s="771"/>
      <c r="CJ47" s="771"/>
      <c r="CK47" s="771"/>
      <c r="CL47" s="772"/>
      <c r="CM47" s="770"/>
      <c r="CN47" s="771"/>
      <c r="CO47" s="771"/>
      <c r="CP47" s="771"/>
      <c r="CQ47" s="772"/>
      <c r="CR47" s="770"/>
      <c r="CS47" s="771"/>
      <c r="CT47" s="771"/>
      <c r="CU47" s="771"/>
      <c r="CV47" s="772"/>
      <c r="CW47" s="770"/>
      <c r="CX47" s="771"/>
      <c r="CY47" s="771"/>
      <c r="CZ47" s="771"/>
      <c r="DA47" s="772"/>
      <c r="DB47" s="770"/>
      <c r="DC47" s="771"/>
      <c r="DD47" s="771"/>
      <c r="DE47" s="771"/>
      <c r="DF47" s="772"/>
      <c r="DG47" s="770"/>
      <c r="DH47" s="771"/>
      <c r="DI47" s="771"/>
      <c r="DJ47" s="771"/>
      <c r="DK47" s="772"/>
      <c r="DL47" s="770"/>
      <c r="DM47" s="771"/>
      <c r="DN47" s="771"/>
      <c r="DO47" s="771"/>
      <c r="DP47" s="772"/>
      <c r="DQ47" s="770"/>
      <c r="DR47" s="771"/>
      <c r="DS47" s="771"/>
      <c r="DT47" s="771"/>
      <c r="DU47" s="772"/>
      <c r="DV47" s="773"/>
      <c r="DW47" s="774"/>
      <c r="DX47" s="774"/>
      <c r="DY47" s="774"/>
      <c r="DZ47" s="775"/>
      <c r="EA47" s="197"/>
    </row>
    <row r="48" spans="1:131" s="198" customFormat="1" ht="26.25" customHeight="1">
      <c r="A48" s="212">
        <v>21</v>
      </c>
      <c r="B48" s="744"/>
      <c r="C48" s="745"/>
      <c r="D48" s="745"/>
      <c r="E48" s="745"/>
      <c r="F48" s="745"/>
      <c r="G48" s="745"/>
      <c r="H48" s="745"/>
      <c r="I48" s="745"/>
      <c r="J48" s="745"/>
      <c r="K48" s="745"/>
      <c r="L48" s="745"/>
      <c r="M48" s="745"/>
      <c r="N48" s="745"/>
      <c r="O48" s="745"/>
      <c r="P48" s="746"/>
      <c r="Q48" s="747"/>
      <c r="R48" s="748"/>
      <c r="S48" s="748"/>
      <c r="T48" s="748"/>
      <c r="U48" s="748"/>
      <c r="V48" s="748"/>
      <c r="W48" s="748"/>
      <c r="X48" s="748"/>
      <c r="Y48" s="748"/>
      <c r="Z48" s="748"/>
      <c r="AA48" s="748"/>
      <c r="AB48" s="748"/>
      <c r="AC48" s="748"/>
      <c r="AD48" s="748"/>
      <c r="AE48" s="749"/>
      <c r="AF48" s="750"/>
      <c r="AG48" s="751"/>
      <c r="AH48" s="751"/>
      <c r="AI48" s="751"/>
      <c r="AJ48" s="752"/>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7"/>
      <c r="BT48" s="758"/>
      <c r="BU48" s="758"/>
      <c r="BV48" s="758"/>
      <c r="BW48" s="758"/>
      <c r="BX48" s="758"/>
      <c r="BY48" s="758"/>
      <c r="BZ48" s="758"/>
      <c r="CA48" s="758"/>
      <c r="CB48" s="758"/>
      <c r="CC48" s="758"/>
      <c r="CD48" s="758"/>
      <c r="CE48" s="758"/>
      <c r="CF48" s="758"/>
      <c r="CG48" s="759"/>
      <c r="CH48" s="770"/>
      <c r="CI48" s="771"/>
      <c r="CJ48" s="771"/>
      <c r="CK48" s="771"/>
      <c r="CL48" s="772"/>
      <c r="CM48" s="770"/>
      <c r="CN48" s="771"/>
      <c r="CO48" s="771"/>
      <c r="CP48" s="771"/>
      <c r="CQ48" s="772"/>
      <c r="CR48" s="770"/>
      <c r="CS48" s="771"/>
      <c r="CT48" s="771"/>
      <c r="CU48" s="771"/>
      <c r="CV48" s="772"/>
      <c r="CW48" s="770"/>
      <c r="CX48" s="771"/>
      <c r="CY48" s="771"/>
      <c r="CZ48" s="771"/>
      <c r="DA48" s="772"/>
      <c r="DB48" s="770"/>
      <c r="DC48" s="771"/>
      <c r="DD48" s="771"/>
      <c r="DE48" s="771"/>
      <c r="DF48" s="772"/>
      <c r="DG48" s="770"/>
      <c r="DH48" s="771"/>
      <c r="DI48" s="771"/>
      <c r="DJ48" s="771"/>
      <c r="DK48" s="772"/>
      <c r="DL48" s="770"/>
      <c r="DM48" s="771"/>
      <c r="DN48" s="771"/>
      <c r="DO48" s="771"/>
      <c r="DP48" s="772"/>
      <c r="DQ48" s="770"/>
      <c r="DR48" s="771"/>
      <c r="DS48" s="771"/>
      <c r="DT48" s="771"/>
      <c r="DU48" s="772"/>
      <c r="DV48" s="773"/>
      <c r="DW48" s="774"/>
      <c r="DX48" s="774"/>
      <c r="DY48" s="774"/>
      <c r="DZ48" s="775"/>
      <c r="EA48" s="197"/>
    </row>
    <row r="49" spans="1:131" s="198" customFormat="1" ht="26.25" customHeight="1">
      <c r="A49" s="212">
        <v>22</v>
      </c>
      <c r="B49" s="744"/>
      <c r="C49" s="745"/>
      <c r="D49" s="745"/>
      <c r="E49" s="745"/>
      <c r="F49" s="745"/>
      <c r="G49" s="745"/>
      <c r="H49" s="745"/>
      <c r="I49" s="745"/>
      <c r="J49" s="745"/>
      <c r="K49" s="745"/>
      <c r="L49" s="745"/>
      <c r="M49" s="745"/>
      <c r="N49" s="745"/>
      <c r="O49" s="745"/>
      <c r="P49" s="746"/>
      <c r="Q49" s="747"/>
      <c r="R49" s="748"/>
      <c r="S49" s="748"/>
      <c r="T49" s="748"/>
      <c r="U49" s="748"/>
      <c r="V49" s="748"/>
      <c r="W49" s="748"/>
      <c r="X49" s="748"/>
      <c r="Y49" s="748"/>
      <c r="Z49" s="748"/>
      <c r="AA49" s="748"/>
      <c r="AB49" s="748"/>
      <c r="AC49" s="748"/>
      <c r="AD49" s="748"/>
      <c r="AE49" s="749"/>
      <c r="AF49" s="750"/>
      <c r="AG49" s="751"/>
      <c r="AH49" s="751"/>
      <c r="AI49" s="751"/>
      <c r="AJ49" s="752"/>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7"/>
      <c r="BT49" s="758"/>
      <c r="BU49" s="758"/>
      <c r="BV49" s="758"/>
      <c r="BW49" s="758"/>
      <c r="BX49" s="758"/>
      <c r="BY49" s="758"/>
      <c r="BZ49" s="758"/>
      <c r="CA49" s="758"/>
      <c r="CB49" s="758"/>
      <c r="CC49" s="758"/>
      <c r="CD49" s="758"/>
      <c r="CE49" s="758"/>
      <c r="CF49" s="758"/>
      <c r="CG49" s="759"/>
      <c r="CH49" s="770"/>
      <c r="CI49" s="771"/>
      <c r="CJ49" s="771"/>
      <c r="CK49" s="771"/>
      <c r="CL49" s="772"/>
      <c r="CM49" s="770"/>
      <c r="CN49" s="771"/>
      <c r="CO49" s="771"/>
      <c r="CP49" s="771"/>
      <c r="CQ49" s="772"/>
      <c r="CR49" s="770"/>
      <c r="CS49" s="771"/>
      <c r="CT49" s="771"/>
      <c r="CU49" s="771"/>
      <c r="CV49" s="772"/>
      <c r="CW49" s="770"/>
      <c r="CX49" s="771"/>
      <c r="CY49" s="771"/>
      <c r="CZ49" s="771"/>
      <c r="DA49" s="772"/>
      <c r="DB49" s="770"/>
      <c r="DC49" s="771"/>
      <c r="DD49" s="771"/>
      <c r="DE49" s="771"/>
      <c r="DF49" s="772"/>
      <c r="DG49" s="770"/>
      <c r="DH49" s="771"/>
      <c r="DI49" s="771"/>
      <c r="DJ49" s="771"/>
      <c r="DK49" s="772"/>
      <c r="DL49" s="770"/>
      <c r="DM49" s="771"/>
      <c r="DN49" s="771"/>
      <c r="DO49" s="771"/>
      <c r="DP49" s="772"/>
      <c r="DQ49" s="770"/>
      <c r="DR49" s="771"/>
      <c r="DS49" s="771"/>
      <c r="DT49" s="771"/>
      <c r="DU49" s="772"/>
      <c r="DV49" s="773"/>
      <c r="DW49" s="774"/>
      <c r="DX49" s="774"/>
      <c r="DY49" s="774"/>
      <c r="DZ49" s="775"/>
      <c r="EA49" s="197"/>
    </row>
    <row r="50" spans="1:131" s="198" customFormat="1" ht="26.25" customHeight="1">
      <c r="A50" s="212">
        <v>23</v>
      </c>
      <c r="B50" s="744"/>
      <c r="C50" s="745"/>
      <c r="D50" s="745"/>
      <c r="E50" s="745"/>
      <c r="F50" s="745"/>
      <c r="G50" s="745"/>
      <c r="H50" s="745"/>
      <c r="I50" s="745"/>
      <c r="J50" s="745"/>
      <c r="K50" s="745"/>
      <c r="L50" s="745"/>
      <c r="M50" s="745"/>
      <c r="N50" s="745"/>
      <c r="O50" s="745"/>
      <c r="P50" s="746"/>
      <c r="Q50" s="821"/>
      <c r="R50" s="822"/>
      <c r="S50" s="822"/>
      <c r="T50" s="822"/>
      <c r="U50" s="822"/>
      <c r="V50" s="822"/>
      <c r="W50" s="822"/>
      <c r="X50" s="822"/>
      <c r="Y50" s="822"/>
      <c r="Z50" s="822"/>
      <c r="AA50" s="822"/>
      <c r="AB50" s="822"/>
      <c r="AC50" s="822"/>
      <c r="AD50" s="822"/>
      <c r="AE50" s="823"/>
      <c r="AF50" s="750"/>
      <c r="AG50" s="751"/>
      <c r="AH50" s="751"/>
      <c r="AI50" s="751"/>
      <c r="AJ50" s="752"/>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7"/>
      <c r="BT50" s="758"/>
      <c r="BU50" s="758"/>
      <c r="BV50" s="758"/>
      <c r="BW50" s="758"/>
      <c r="BX50" s="758"/>
      <c r="BY50" s="758"/>
      <c r="BZ50" s="758"/>
      <c r="CA50" s="758"/>
      <c r="CB50" s="758"/>
      <c r="CC50" s="758"/>
      <c r="CD50" s="758"/>
      <c r="CE50" s="758"/>
      <c r="CF50" s="758"/>
      <c r="CG50" s="759"/>
      <c r="CH50" s="770"/>
      <c r="CI50" s="771"/>
      <c r="CJ50" s="771"/>
      <c r="CK50" s="771"/>
      <c r="CL50" s="772"/>
      <c r="CM50" s="770"/>
      <c r="CN50" s="771"/>
      <c r="CO50" s="771"/>
      <c r="CP50" s="771"/>
      <c r="CQ50" s="772"/>
      <c r="CR50" s="770"/>
      <c r="CS50" s="771"/>
      <c r="CT50" s="771"/>
      <c r="CU50" s="771"/>
      <c r="CV50" s="772"/>
      <c r="CW50" s="770"/>
      <c r="CX50" s="771"/>
      <c r="CY50" s="771"/>
      <c r="CZ50" s="771"/>
      <c r="DA50" s="772"/>
      <c r="DB50" s="770"/>
      <c r="DC50" s="771"/>
      <c r="DD50" s="771"/>
      <c r="DE50" s="771"/>
      <c r="DF50" s="772"/>
      <c r="DG50" s="770"/>
      <c r="DH50" s="771"/>
      <c r="DI50" s="771"/>
      <c r="DJ50" s="771"/>
      <c r="DK50" s="772"/>
      <c r="DL50" s="770"/>
      <c r="DM50" s="771"/>
      <c r="DN50" s="771"/>
      <c r="DO50" s="771"/>
      <c r="DP50" s="772"/>
      <c r="DQ50" s="770"/>
      <c r="DR50" s="771"/>
      <c r="DS50" s="771"/>
      <c r="DT50" s="771"/>
      <c r="DU50" s="772"/>
      <c r="DV50" s="773"/>
      <c r="DW50" s="774"/>
      <c r="DX50" s="774"/>
      <c r="DY50" s="774"/>
      <c r="DZ50" s="775"/>
      <c r="EA50" s="197"/>
    </row>
    <row r="51" spans="1:131" s="198" customFormat="1" ht="26.25" customHeight="1">
      <c r="A51" s="212">
        <v>24</v>
      </c>
      <c r="B51" s="744"/>
      <c r="C51" s="745"/>
      <c r="D51" s="745"/>
      <c r="E51" s="745"/>
      <c r="F51" s="745"/>
      <c r="G51" s="745"/>
      <c r="H51" s="745"/>
      <c r="I51" s="745"/>
      <c r="J51" s="745"/>
      <c r="K51" s="745"/>
      <c r="L51" s="745"/>
      <c r="M51" s="745"/>
      <c r="N51" s="745"/>
      <c r="O51" s="745"/>
      <c r="P51" s="746"/>
      <c r="Q51" s="821"/>
      <c r="R51" s="822"/>
      <c r="S51" s="822"/>
      <c r="T51" s="822"/>
      <c r="U51" s="822"/>
      <c r="V51" s="822"/>
      <c r="W51" s="822"/>
      <c r="X51" s="822"/>
      <c r="Y51" s="822"/>
      <c r="Z51" s="822"/>
      <c r="AA51" s="822"/>
      <c r="AB51" s="822"/>
      <c r="AC51" s="822"/>
      <c r="AD51" s="822"/>
      <c r="AE51" s="823"/>
      <c r="AF51" s="750"/>
      <c r="AG51" s="751"/>
      <c r="AH51" s="751"/>
      <c r="AI51" s="751"/>
      <c r="AJ51" s="752"/>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7"/>
      <c r="BT51" s="758"/>
      <c r="BU51" s="758"/>
      <c r="BV51" s="758"/>
      <c r="BW51" s="758"/>
      <c r="BX51" s="758"/>
      <c r="BY51" s="758"/>
      <c r="BZ51" s="758"/>
      <c r="CA51" s="758"/>
      <c r="CB51" s="758"/>
      <c r="CC51" s="758"/>
      <c r="CD51" s="758"/>
      <c r="CE51" s="758"/>
      <c r="CF51" s="758"/>
      <c r="CG51" s="759"/>
      <c r="CH51" s="770"/>
      <c r="CI51" s="771"/>
      <c r="CJ51" s="771"/>
      <c r="CK51" s="771"/>
      <c r="CL51" s="772"/>
      <c r="CM51" s="770"/>
      <c r="CN51" s="771"/>
      <c r="CO51" s="771"/>
      <c r="CP51" s="771"/>
      <c r="CQ51" s="772"/>
      <c r="CR51" s="770"/>
      <c r="CS51" s="771"/>
      <c r="CT51" s="771"/>
      <c r="CU51" s="771"/>
      <c r="CV51" s="772"/>
      <c r="CW51" s="770"/>
      <c r="CX51" s="771"/>
      <c r="CY51" s="771"/>
      <c r="CZ51" s="771"/>
      <c r="DA51" s="772"/>
      <c r="DB51" s="770"/>
      <c r="DC51" s="771"/>
      <c r="DD51" s="771"/>
      <c r="DE51" s="771"/>
      <c r="DF51" s="772"/>
      <c r="DG51" s="770"/>
      <c r="DH51" s="771"/>
      <c r="DI51" s="771"/>
      <c r="DJ51" s="771"/>
      <c r="DK51" s="772"/>
      <c r="DL51" s="770"/>
      <c r="DM51" s="771"/>
      <c r="DN51" s="771"/>
      <c r="DO51" s="771"/>
      <c r="DP51" s="772"/>
      <c r="DQ51" s="770"/>
      <c r="DR51" s="771"/>
      <c r="DS51" s="771"/>
      <c r="DT51" s="771"/>
      <c r="DU51" s="772"/>
      <c r="DV51" s="773"/>
      <c r="DW51" s="774"/>
      <c r="DX51" s="774"/>
      <c r="DY51" s="774"/>
      <c r="DZ51" s="775"/>
      <c r="EA51" s="197"/>
    </row>
    <row r="52" spans="1:131" s="198" customFormat="1" ht="26.25" customHeight="1">
      <c r="A52" s="212">
        <v>25</v>
      </c>
      <c r="B52" s="744"/>
      <c r="C52" s="745"/>
      <c r="D52" s="745"/>
      <c r="E52" s="745"/>
      <c r="F52" s="745"/>
      <c r="G52" s="745"/>
      <c r="H52" s="745"/>
      <c r="I52" s="745"/>
      <c r="J52" s="745"/>
      <c r="K52" s="745"/>
      <c r="L52" s="745"/>
      <c r="M52" s="745"/>
      <c r="N52" s="745"/>
      <c r="O52" s="745"/>
      <c r="P52" s="746"/>
      <c r="Q52" s="821"/>
      <c r="R52" s="822"/>
      <c r="S52" s="822"/>
      <c r="T52" s="822"/>
      <c r="U52" s="822"/>
      <c r="V52" s="822"/>
      <c r="W52" s="822"/>
      <c r="X52" s="822"/>
      <c r="Y52" s="822"/>
      <c r="Z52" s="822"/>
      <c r="AA52" s="822"/>
      <c r="AB52" s="822"/>
      <c r="AC52" s="822"/>
      <c r="AD52" s="822"/>
      <c r="AE52" s="823"/>
      <c r="AF52" s="750"/>
      <c r="AG52" s="751"/>
      <c r="AH52" s="751"/>
      <c r="AI52" s="751"/>
      <c r="AJ52" s="752"/>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7"/>
      <c r="BT52" s="758"/>
      <c r="BU52" s="758"/>
      <c r="BV52" s="758"/>
      <c r="BW52" s="758"/>
      <c r="BX52" s="758"/>
      <c r="BY52" s="758"/>
      <c r="BZ52" s="758"/>
      <c r="CA52" s="758"/>
      <c r="CB52" s="758"/>
      <c r="CC52" s="758"/>
      <c r="CD52" s="758"/>
      <c r="CE52" s="758"/>
      <c r="CF52" s="758"/>
      <c r="CG52" s="759"/>
      <c r="CH52" s="770"/>
      <c r="CI52" s="771"/>
      <c r="CJ52" s="771"/>
      <c r="CK52" s="771"/>
      <c r="CL52" s="772"/>
      <c r="CM52" s="770"/>
      <c r="CN52" s="771"/>
      <c r="CO52" s="771"/>
      <c r="CP52" s="771"/>
      <c r="CQ52" s="772"/>
      <c r="CR52" s="770"/>
      <c r="CS52" s="771"/>
      <c r="CT52" s="771"/>
      <c r="CU52" s="771"/>
      <c r="CV52" s="772"/>
      <c r="CW52" s="770"/>
      <c r="CX52" s="771"/>
      <c r="CY52" s="771"/>
      <c r="CZ52" s="771"/>
      <c r="DA52" s="772"/>
      <c r="DB52" s="770"/>
      <c r="DC52" s="771"/>
      <c r="DD52" s="771"/>
      <c r="DE52" s="771"/>
      <c r="DF52" s="772"/>
      <c r="DG52" s="770"/>
      <c r="DH52" s="771"/>
      <c r="DI52" s="771"/>
      <c r="DJ52" s="771"/>
      <c r="DK52" s="772"/>
      <c r="DL52" s="770"/>
      <c r="DM52" s="771"/>
      <c r="DN52" s="771"/>
      <c r="DO52" s="771"/>
      <c r="DP52" s="772"/>
      <c r="DQ52" s="770"/>
      <c r="DR52" s="771"/>
      <c r="DS52" s="771"/>
      <c r="DT52" s="771"/>
      <c r="DU52" s="772"/>
      <c r="DV52" s="773"/>
      <c r="DW52" s="774"/>
      <c r="DX52" s="774"/>
      <c r="DY52" s="774"/>
      <c r="DZ52" s="775"/>
      <c r="EA52" s="197"/>
    </row>
    <row r="53" spans="1:131" s="198" customFormat="1" ht="26.25" customHeight="1">
      <c r="A53" s="212">
        <v>26</v>
      </c>
      <c r="B53" s="744"/>
      <c r="C53" s="745"/>
      <c r="D53" s="745"/>
      <c r="E53" s="745"/>
      <c r="F53" s="745"/>
      <c r="G53" s="745"/>
      <c r="H53" s="745"/>
      <c r="I53" s="745"/>
      <c r="J53" s="745"/>
      <c r="K53" s="745"/>
      <c r="L53" s="745"/>
      <c r="M53" s="745"/>
      <c r="N53" s="745"/>
      <c r="O53" s="745"/>
      <c r="P53" s="746"/>
      <c r="Q53" s="821"/>
      <c r="R53" s="822"/>
      <c r="S53" s="822"/>
      <c r="T53" s="822"/>
      <c r="U53" s="822"/>
      <c r="V53" s="822"/>
      <c r="W53" s="822"/>
      <c r="X53" s="822"/>
      <c r="Y53" s="822"/>
      <c r="Z53" s="822"/>
      <c r="AA53" s="822"/>
      <c r="AB53" s="822"/>
      <c r="AC53" s="822"/>
      <c r="AD53" s="822"/>
      <c r="AE53" s="823"/>
      <c r="AF53" s="750"/>
      <c r="AG53" s="751"/>
      <c r="AH53" s="751"/>
      <c r="AI53" s="751"/>
      <c r="AJ53" s="752"/>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7"/>
      <c r="BT53" s="758"/>
      <c r="BU53" s="758"/>
      <c r="BV53" s="758"/>
      <c r="BW53" s="758"/>
      <c r="BX53" s="758"/>
      <c r="BY53" s="758"/>
      <c r="BZ53" s="758"/>
      <c r="CA53" s="758"/>
      <c r="CB53" s="758"/>
      <c r="CC53" s="758"/>
      <c r="CD53" s="758"/>
      <c r="CE53" s="758"/>
      <c r="CF53" s="758"/>
      <c r="CG53" s="759"/>
      <c r="CH53" s="770"/>
      <c r="CI53" s="771"/>
      <c r="CJ53" s="771"/>
      <c r="CK53" s="771"/>
      <c r="CL53" s="772"/>
      <c r="CM53" s="770"/>
      <c r="CN53" s="771"/>
      <c r="CO53" s="771"/>
      <c r="CP53" s="771"/>
      <c r="CQ53" s="772"/>
      <c r="CR53" s="770"/>
      <c r="CS53" s="771"/>
      <c r="CT53" s="771"/>
      <c r="CU53" s="771"/>
      <c r="CV53" s="772"/>
      <c r="CW53" s="770"/>
      <c r="CX53" s="771"/>
      <c r="CY53" s="771"/>
      <c r="CZ53" s="771"/>
      <c r="DA53" s="772"/>
      <c r="DB53" s="770"/>
      <c r="DC53" s="771"/>
      <c r="DD53" s="771"/>
      <c r="DE53" s="771"/>
      <c r="DF53" s="772"/>
      <c r="DG53" s="770"/>
      <c r="DH53" s="771"/>
      <c r="DI53" s="771"/>
      <c r="DJ53" s="771"/>
      <c r="DK53" s="772"/>
      <c r="DL53" s="770"/>
      <c r="DM53" s="771"/>
      <c r="DN53" s="771"/>
      <c r="DO53" s="771"/>
      <c r="DP53" s="772"/>
      <c r="DQ53" s="770"/>
      <c r="DR53" s="771"/>
      <c r="DS53" s="771"/>
      <c r="DT53" s="771"/>
      <c r="DU53" s="772"/>
      <c r="DV53" s="773"/>
      <c r="DW53" s="774"/>
      <c r="DX53" s="774"/>
      <c r="DY53" s="774"/>
      <c r="DZ53" s="775"/>
      <c r="EA53" s="197"/>
    </row>
    <row r="54" spans="1:131" s="198" customFormat="1" ht="26.25" customHeight="1">
      <c r="A54" s="212">
        <v>27</v>
      </c>
      <c r="B54" s="744"/>
      <c r="C54" s="745"/>
      <c r="D54" s="745"/>
      <c r="E54" s="745"/>
      <c r="F54" s="745"/>
      <c r="G54" s="745"/>
      <c r="H54" s="745"/>
      <c r="I54" s="745"/>
      <c r="J54" s="745"/>
      <c r="K54" s="745"/>
      <c r="L54" s="745"/>
      <c r="M54" s="745"/>
      <c r="N54" s="745"/>
      <c r="O54" s="745"/>
      <c r="P54" s="746"/>
      <c r="Q54" s="821"/>
      <c r="R54" s="822"/>
      <c r="S54" s="822"/>
      <c r="T54" s="822"/>
      <c r="U54" s="822"/>
      <c r="V54" s="822"/>
      <c r="W54" s="822"/>
      <c r="X54" s="822"/>
      <c r="Y54" s="822"/>
      <c r="Z54" s="822"/>
      <c r="AA54" s="822"/>
      <c r="AB54" s="822"/>
      <c r="AC54" s="822"/>
      <c r="AD54" s="822"/>
      <c r="AE54" s="823"/>
      <c r="AF54" s="750"/>
      <c r="AG54" s="751"/>
      <c r="AH54" s="751"/>
      <c r="AI54" s="751"/>
      <c r="AJ54" s="752"/>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7"/>
      <c r="BT54" s="758"/>
      <c r="BU54" s="758"/>
      <c r="BV54" s="758"/>
      <c r="BW54" s="758"/>
      <c r="BX54" s="758"/>
      <c r="BY54" s="758"/>
      <c r="BZ54" s="758"/>
      <c r="CA54" s="758"/>
      <c r="CB54" s="758"/>
      <c r="CC54" s="758"/>
      <c r="CD54" s="758"/>
      <c r="CE54" s="758"/>
      <c r="CF54" s="758"/>
      <c r="CG54" s="759"/>
      <c r="CH54" s="770"/>
      <c r="CI54" s="771"/>
      <c r="CJ54" s="771"/>
      <c r="CK54" s="771"/>
      <c r="CL54" s="772"/>
      <c r="CM54" s="770"/>
      <c r="CN54" s="771"/>
      <c r="CO54" s="771"/>
      <c r="CP54" s="771"/>
      <c r="CQ54" s="772"/>
      <c r="CR54" s="770"/>
      <c r="CS54" s="771"/>
      <c r="CT54" s="771"/>
      <c r="CU54" s="771"/>
      <c r="CV54" s="772"/>
      <c r="CW54" s="770"/>
      <c r="CX54" s="771"/>
      <c r="CY54" s="771"/>
      <c r="CZ54" s="771"/>
      <c r="DA54" s="772"/>
      <c r="DB54" s="770"/>
      <c r="DC54" s="771"/>
      <c r="DD54" s="771"/>
      <c r="DE54" s="771"/>
      <c r="DF54" s="772"/>
      <c r="DG54" s="770"/>
      <c r="DH54" s="771"/>
      <c r="DI54" s="771"/>
      <c r="DJ54" s="771"/>
      <c r="DK54" s="772"/>
      <c r="DL54" s="770"/>
      <c r="DM54" s="771"/>
      <c r="DN54" s="771"/>
      <c r="DO54" s="771"/>
      <c r="DP54" s="772"/>
      <c r="DQ54" s="770"/>
      <c r="DR54" s="771"/>
      <c r="DS54" s="771"/>
      <c r="DT54" s="771"/>
      <c r="DU54" s="772"/>
      <c r="DV54" s="773"/>
      <c r="DW54" s="774"/>
      <c r="DX54" s="774"/>
      <c r="DY54" s="774"/>
      <c r="DZ54" s="775"/>
      <c r="EA54" s="197"/>
    </row>
    <row r="55" spans="1:131" s="198" customFormat="1" ht="26.25" customHeight="1">
      <c r="A55" s="212">
        <v>28</v>
      </c>
      <c r="B55" s="744"/>
      <c r="C55" s="745"/>
      <c r="D55" s="745"/>
      <c r="E55" s="745"/>
      <c r="F55" s="745"/>
      <c r="G55" s="745"/>
      <c r="H55" s="745"/>
      <c r="I55" s="745"/>
      <c r="J55" s="745"/>
      <c r="K55" s="745"/>
      <c r="L55" s="745"/>
      <c r="M55" s="745"/>
      <c r="N55" s="745"/>
      <c r="O55" s="745"/>
      <c r="P55" s="746"/>
      <c r="Q55" s="821"/>
      <c r="R55" s="822"/>
      <c r="S55" s="822"/>
      <c r="T55" s="822"/>
      <c r="U55" s="822"/>
      <c r="V55" s="822"/>
      <c r="W55" s="822"/>
      <c r="X55" s="822"/>
      <c r="Y55" s="822"/>
      <c r="Z55" s="822"/>
      <c r="AA55" s="822"/>
      <c r="AB55" s="822"/>
      <c r="AC55" s="822"/>
      <c r="AD55" s="822"/>
      <c r="AE55" s="823"/>
      <c r="AF55" s="750"/>
      <c r="AG55" s="751"/>
      <c r="AH55" s="751"/>
      <c r="AI55" s="751"/>
      <c r="AJ55" s="752"/>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7"/>
      <c r="BT55" s="758"/>
      <c r="BU55" s="758"/>
      <c r="BV55" s="758"/>
      <c r="BW55" s="758"/>
      <c r="BX55" s="758"/>
      <c r="BY55" s="758"/>
      <c r="BZ55" s="758"/>
      <c r="CA55" s="758"/>
      <c r="CB55" s="758"/>
      <c r="CC55" s="758"/>
      <c r="CD55" s="758"/>
      <c r="CE55" s="758"/>
      <c r="CF55" s="758"/>
      <c r="CG55" s="759"/>
      <c r="CH55" s="770"/>
      <c r="CI55" s="771"/>
      <c r="CJ55" s="771"/>
      <c r="CK55" s="771"/>
      <c r="CL55" s="772"/>
      <c r="CM55" s="770"/>
      <c r="CN55" s="771"/>
      <c r="CO55" s="771"/>
      <c r="CP55" s="771"/>
      <c r="CQ55" s="772"/>
      <c r="CR55" s="770"/>
      <c r="CS55" s="771"/>
      <c r="CT55" s="771"/>
      <c r="CU55" s="771"/>
      <c r="CV55" s="772"/>
      <c r="CW55" s="770"/>
      <c r="CX55" s="771"/>
      <c r="CY55" s="771"/>
      <c r="CZ55" s="771"/>
      <c r="DA55" s="772"/>
      <c r="DB55" s="770"/>
      <c r="DC55" s="771"/>
      <c r="DD55" s="771"/>
      <c r="DE55" s="771"/>
      <c r="DF55" s="772"/>
      <c r="DG55" s="770"/>
      <c r="DH55" s="771"/>
      <c r="DI55" s="771"/>
      <c r="DJ55" s="771"/>
      <c r="DK55" s="772"/>
      <c r="DL55" s="770"/>
      <c r="DM55" s="771"/>
      <c r="DN55" s="771"/>
      <c r="DO55" s="771"/>
      <c r="DP55" s="772"/>
      <c r="DQ55" s="770"/>
      <c r="DR55" s="771"/>
      <c r="DS55" s="771"/>
      <c r="DT55" s="771"/>
      <c r="DU55" s="772"/>
      <c r="DV55" s="773"/>
      <c r="DW55" s="774"/>
      <c r="DX55" s="774"/>
      <c r="DY55" s="774"/>
      <c r="DZ55" s="775"/>
      <c r="EA55" s="197"/>
    </row>
    <row r="56" spans="1:131" s="198" customFormat="1" ht="26.25" customHeight="1">
      <c r="A56" s="212">
        <v>29</v>
      </c>
      <c r="B56" s="744"/>
      <c r="C56" s="745"/>
      <c r="D56" s="745"/>
      <c r="E56" s="745"/>
      <c r="F56" s="745"/>
      <c r="G56" s="745"/>
      <c r="H56" s="745"/>
      <c r="I56" s="745"/>
      <c r="J56" s="745"/>
      <c r="K56" s="745"/>
      <c r="L56" s="745"/>
      <c r="M56" s="745"/>
      <c r="N56" s="745"/>
      <c r="O56" s="745"/>
      <c r="P56" s="746"/>
      <c r="Q56" s="821"/>
      <c r="R56" s="822"/>
      <c r="S56" s="822"/>
      <c r="T56" s="822"/>
      <c r="U56" s="822"/>
      <c r="V56" s="822"/>
      <c r="W56" s="822"/>
      <c r="X56" s="822"/>
      <c r="Y56" s="822"/>
      <c r="Z56" s="822"/>
      <c r="AA56" s="822"/>
      <c r="AB56" s="822"/>
      <c r="AC56" s="822"/>
      <c r="AD56" s="822"/>
      <c r="AE56" s="823"/>
      <c r="AF56" s="750"/>
      <c r="AG56" s="751"/>
      <c r="AH56" s="751"/>
      <c r="AI56" s="751"/>
      <c r="AJ56" s="752"/>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7"/>
      <c r="BT56" s="758"/>
      <c r="BU56" s="758"/>
      <c r="BV56" s="758"/>
      <c r="BW56" s="758"/>
      <c r="BX56" s="758"/>
      <c r="BY56" s="758"/>
      <c r="BZ56" s="758"/>
      <c r="CA56" s="758"/>
      <c r="CB56" s="758"/>
      <c r="CC56" s="758"/>
      <c r="CD56" s="758"/>
      <c r="CE56" s="758"/>
      <c r="CF56" s="758"/>
      <c r="CG56" s="759"/>
      <c r="CH56" s="770"/>
      <c r="CI56" s="771"/>
      <c r="CJ56" s="771"/>
      <c r="CK56" s="771"/>
      <c r="CL56" s="772"/>
      <c r="CM56" s="770"/>
      <c r="CN56" s="771"/>
      <c r="CO56" s="771"/>
      <c r="CP56" s="771"/>
      <c r="CQ56" s="772"/>
      <c r="CR56" s="770"/>
      <c r="CS56" s="771"/>
      <c r="CT56" s="771"/>
      <c r="CU56" s="771"/>
      <c r="CV56" s="772"/>
      <c r="CW56" s="770"/>
      <c r="CX56" s="771"/>
      <c r="CY56" s="771"/>
      <c r="CZ56" s="771"/>
      <c r="DA56" s="772"/>
      <c r="DB56" s="770"/>
      <c r="DC56" s="771"/>
      <c r="DD56" s="771"/>
      <c r="DE56" s="771"/>
      <c r="DF56" s="772"/>
      <c r="DG56" s="770"/>
      <c r="DH56" s="771"/>
      <c r="DI56" s="771"/>
      <c r="DJ56" s="771"/>
      <c r="DK56" s="772"/>
      <c r="DL56" s="770"/>
      <c r="DM56" s="771"/>
      <c r="DN56" s="771"/>
      <c r="DO56" s="771"/>
      <c r="DP56" s="772"/>
      <c r="DQ56" s="770"/>
      <c r="DR56" s="771"/>
      <c r="DS56" s="771"/>
      <c r="DT56" s="771"/>
      <c r="DU56" s="772"/>
      <c r="DV56" s="773"/>
      <c r="DW56" s="774"/>
      <c r="DX56" s="774"/>
      <c r="DY56" s="774"/>
      <c r="DZ56" s="775"/>
      <c r="EA56" s="197"/>
    </row>
    <row r="57" spans="1:131" s="198" customFormat="1" ht="26.25" customHeight="1">
      <c r="A57" s="212">
        <v>30</v>
      </c>
      <c r="B57" s="744"/>
      <c r="C57" s="745"/>
      <c r="D57" s="745"/>
      <c r="E57" s="745"/>
      <c r="F57" s="745"/>
      <c r="G57" s="745"/>
      <c r="H57" s="745"/>
      <c r="I57" s="745"/>
      <c r="J57" s="745"/>
      <c r="K57" s="745"/>
      <c r="L57" s="745"/>
      <c r="M57" s="745"/>
      <c r="N57" s="745"/>
      <c r="O57" s="745"/>
      <c r="P57" s="746"/>
      <c r="Q57" s="821"/>
      <c r="R57" s="822"/>
      <c r="S57" s="822"/>
      <c r="T57" s="822"/>
      <c r="U57" s="822"/>
      <c r="V57" s="822"/>
      <c r="W57" s="822"/>
      <c r="X57" s="822"/>
      <c r="Y57" s="822"/>
      <c r="Z57" s="822"/>
      <c r="AA57" s="822"/>
      <c r="AB57" s="822"/>
      <c r="AC57" s="822"/>
      <c r="AD57" s="822"/>
      <c r="AE57" s="823"/>
      <c r="AF57" s="750"/>
      <c r="AG57" s="751"/>
      <c r="AH57" s="751"/>
      <c r="AI57" s="751"/>
      <c r="AJ57" s="752"/>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7"/>
      <c r="BT57" s="758"/>
      <c r="BU57" s="758"/>
      <c r="BV57" s="758"/>
      <c r="BW57" s="758"/>
      <c r="BX57" s="758"/>
      <c r="BY57" s="758"/>
      <c r="BZ57" s="758"/>
      <c r="CA57" s="758"/>
      <c r="CB57" s="758"/>
      <c r="CC57" s="758"/>
      <c r="CD57" s="758"/>
      <c r="CE57" s="758"/>
      <c r="CF57" s="758"/>
      <c r="CG57" s="759"/>
      <c r="CH57" s="770"/>
      <c r="CI57" s="771"/>
      <c r="CJ57" s="771"/>
      <c r="CK57" s="771"/>
      <c r="CL57" s="772"/>
      <c r="CM57" s="770"/>
      <c r="CN57" s="771"/>
      <c r="CO57" s="771"/>
      <c r="CP57" s="771"/>
      <c r="CQ57" s="772"/>
      <c r="CR57" s="770"/>
      <c r="CS57" s="771"/>
      <c r="CT57" s="771"/>
      <c r="CU57" s="771"/>
      <c r="CV57" s="772"/>
      <c r="CW57" s="770"/>
      <c r="CX57" s="771"/>
      <c r="CY57" s="771"/>
      <c r="CZ57" s="771"/>
      <c r="DA57" s="772"/>
      <c r="DB57" s="770"/>
      <c r="DC57" s="771"/>
      <c r="DD57" s="771"/>
      <c r="DE57" s="771"/>
      <c r="DF57" s="772"/>
      <c r="DG57" s="770"/>
      <c r="DH57" s="771"/>
      <c r="DI57" s="771"/>
      <c r="DJ57" s="771"/>
      <c r="DK57" s="772"/>
      <c r="DL57" s="770"/>
      <c r="DM57" s="771"/>
      <c r="DN57" s="771"/>
      <c r="DO57" s="771"/>
      <c r="DP57" s="772"/>
      <c r="DQ57" s="770"/>
      <c r="DR57" s="771"/>
      <c r="DS57" s="771"/>
      <c r="DT57" s="771"/>
      <c r="DU57" s="772"/>
      <c r="DV57" s="773"/>
      <c r="DW57" s="774"/>
      <c r="DX57" s="774"/>
      <c r="DY57" s="774"/>
      <c r="DZ57" s="775"/>
      <c r="EA57" s="197"/>
    </row>
    <row r="58" spans="1:131" s="198" customFormat="1" ht="26.25" customHeight="1">
      <c r="A58" s="212">
        <v>31</v>
      </c>
      <c r="B58" s="744"/>
      <c r="C58" s="745"/>
      <c r="D58" s="745"/>
      <c r="E58" s="745"/>
      <c r="F58" s="745"/>
      <c r="G58" s="745"/>
      <c r="H58" s="745"/>
      <c r="I58" s="745"/>
      <c r="J58" s="745"/>
      <c r="K58" s="745"/>
      <c r="L58" s="745"/>
      <c r="M58" s="745"/>
      <c r="N58" s="745"/>
      <c r="O58" s="745"/>
      <c r="P58" s="746"/>
      <c r="Q58" s="821"/>
      <c r="R58" s="822"/>
      <c r="S58" s="822"/>
      <c r="T58" s="822"/>
      <c r="U58" s="822"/>
      <c r="V58" s="822"/>
      <c r="W58" s="822"/>
      <c r="X58" s="822"/>
      <c r="Y58" s="822"/>
      <c r="Z58" s="822"/>
      <c r="AA58" s="822"/>
      <c r="AB58" s="822"/>
      <c r="AC58" s="822"/>
      <c r="AD58" s="822"/>
      <c r="AE58" s="823"/>
      <c r="AF58" s="750"/>
      <c r="AG58" s="751"/>
      <c r="AH58" s="751"/>
      <c r="AI58" s="751"/>
      <c r="AJ58" s="752"/>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7"/>
      <c r="BT58" s="758"/>
      <c r="BU58" s="758"/>
      <c r="BV58" s="758"/>
      <c r="BW58" s="758"/>
      <c r="BX58" s="758"/>
      <c r="BY58" s="758"/>
      <c r="BZ58" s="758"/>
      <c r="CA58" s="758"/>
      <c r="CB58" s="758"/>
      <c r="CC58" s="758"/>
      <c r="CD58" s="758"/>
      <c r="CE58" s="758"/>
      <c r="CF58" s="758"/>
      <c r="CG58" s="759"/>
      <c r="CH58" s="770"/>
      <c r="CI58" s="771"/>
      <c r="CJ58" s="771"/>
      <c r="CK58" s="771"/>
      <c r="CL58" s="772"/>
      <c r="CM58" s="770"/>
      <c r="CN58" s="771"/>
      <c r="CO58" s="771"/>
      <c r="CP58" s="771"/>
      <c r="CQ58" s="772"/>
      <c r="CR58" s="770"/>
      <c r="CS58" s="771"/>
      <c r="CT58" s="771"/>
      <c r="CU58" s="771"/>
      <c r="CV58" s="772"/>
      <c r="CW58" s="770"/>
      <c r="CX58" s="771"/>
      <c r="CY58" s="771"/>
      <c r="CZ58" s="771"/>
      <c r="DA58" s="772"/>
      <c r="DB58" s="770"/>
      <c r="DC58" s="771"/>
      <c r="DD58" s="771"/>
      <c r="DE58" s="771"/>
      <c r="DF58" s="772"/>
      <c r="DG58" s="770"/>
      <c r="DH58" s="771"/>
      <c r="DI58" s="771"/>
      <c r="DJ58" s="771"/>
      <c r="DK58" s="772"/>
      <c r="DL58" s="770"/>
      <c r="DM58" s="771"/>
      <c r="DN58" s="771"/>
      <c r="DO58" s="771"/>
      <c r="DP58" s="772"/>
      <c r="DQ58" s="770"/>
      <c r="DR58" s="771"/>
      <c r="DS58" s="771"/>
      <c r="DT58" s="771"/>
      <c r="DU58" s="772"/>
      <c r="DV58" s="773"/>
      <c r="DW58" s="774"/>
      <c r="DX58" s="774"/>
      <c r="DY58" s="774"/>
      <c r="DZ58" s="775"/>
      <c r="EA58" s="197"/>
    </row>
    <row r="59" spans="1:131" s="198" customFormat="1" ht="26.25" customHeight="1">
      <c r="A59" s="212">
        <v>32</v>
      </c>
      <c r="B59" s="744"/>
      <c r="C59" s="745"/>
      <c r="D59" s="745"/>
      <c r="E59" s="745"/>
      <c r="F59" s="745"/>
      <c r="G59" s="745"/>
      <c r="H59" s="745"/>
      <c r="I59" s="745"/>
      <c r="J59" s="745"/>
      <c r="K59" s="745"/>
      <c r="L59" s="745"/>
      <c r="M59" s="745"/>
      <c r="N59" s="745"/>
      <c r="O59" s="745"/>
      <c r="P59" s="746"/>
      <c r="Q59" s="821"/>
      <c r="R59" s="822"/>
      <c r="S59" s="822"/>
      <c r="T59" s="822"/>
      <c r="U59" s="822"/>
      <c r="V59" s="822"/>
      <c r="W59" s="822"/>
      <c r="X59" s="822"/>
      <c r="Y59" s="822"/>
      <c r="Z59" s="822"/>
      <c r="AA59" s="822"/>
      <c r="AB59" s="822"/>
      <c r="AC59" s="822"/>
      <c r="AD59" s="822"/>
      <c r="AE59" s="823"/>
      <c r="AF59" s="750"/>
      <c r="AG59" s="751"/>
      <c r="AH59" s="751"/>
      <c r="AI59" s="751"/>
      <c r="AJ59" s="752"/>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7"/>
      <c r="BT59" s="758"/>
      <c r="BU59" s="758"/>
      <c r="BV59" s="758"/>
      <c r="BW59" s="758"/>
      <c r="BX59" s="758"/>
      <c r="BY59" s="758"/>
      <c r="BZ59" s="758"/>
      <c r="CA59" s="758"/>
      <c r="CB59" s="758"/>
      <c r="CC59" s="758"/>
      <c r="CD59" s="758"/>
      <c r="CE59" s="758"/>
      <c r="CF59" s="758"/>
      <c r="CG59" s="759"/>
      <c r="CH59" s="770"/>
      <c r="CI59" s="771"/>
      <c r="CJ59" s="771"/>
      <c r="CK59" s="771"/>
      <c r="CL59" s="772"/>
      <c r="CM59" s="770"/>
      <c r="CN59" s="771"/>
      <c r="CO59" s="771"/>
      <c r="CP59" s="771"/>
      <c r="CQ59" s="772"/>
      <c r="CR59" s="770"/>
      <c r="CS59" s="771"/>
      <c r="CT59" s="771"/>
      <c r="CU59" s="771"/>
      <c r="CV59" s="772"/>
      <c r="CW59" s="770"/>
      <c r="CX59" s="771"/>
      <c r="CY59" s="771"/>
      <c r="CZ59" s="771"/>
      <c r="DA59" s="772"/>
      <c r="DB59" s="770"/>
      <c r="DC59" s="771"/>
      <c r="DD59" s="771"/>
      <c r="DE59" s="771"/>
      <c r="DF59" s="772"/>
      <c r="DG59" s="770"/>
      <c r="DH59" s="771"/>
      <c r="DI59" s="771"/>
      <c r="DJ59" s="771"/>
      <c r="DK59" s="772"/>
      <c r="DL59" s="770"/>
      <c r="DM59" s="771"/>
      <c r="DN59" s="771"/>
      <c r="DO59" s="771"/>
      <c r="DP59" s="772"/>
      <c r="DQ59" s="770"/>
      <c r="DR59" s="771"/>
      <c r="DS59" s="771"/>
      <c r="DT59" s="771"/>
      <c r="DU59" s="772"/>
      <c r="DV59" s="773"/>
      <c r="DW59" s="774"/>
      <c r="DX59" s="774"/>
      <c r="DY59" s="774"/>
      <c r="DZ59" s="775"/>
      <c r="EA59" s="197"/>
    </row>
    <row r="60" spans="1:131" s="198" customFormat="1" ht="26.25" customHeight="1">
      <c r="A60" s="212">
        <v>33</v>
      </c>
      <c r="B60" s="744"/>
      <c r="C60" s="745"/>
      <c r="D60" s="745"/>
      <c r="E60" s="745"/>
      <c r="F60" s="745"/>
      <c r="G60" s="745"/>
      <c r="H60" s="745"/>
      <c r="I60" s="745"/>
      <c r="J60" s="745"/>
      <c r="K60" s="745"/>
      <c r="L60" s="745"/>
      <c r="M60" s="745"/>
      <c r="N60" s="745"/>
      <c r="O60" s="745"/>
      <c r="P60" s="746"/>
      <c r="Q60" s="821"/>
      <c r="R60" s="822"/>
      <c r="S60" s="822"/>
      <c r="T60" s="822"/>
      <c r="U60" s="822"/>
      <c r="V60" s="822"/>
      <c r="W60" s="822"/>
      <c r="X60" s="822"/>
      <c r="Y60" s="822"/>
      <c r="Z60" s="822"/>
      <c r="AA60" s="822"/>
      <c r="AB60" s="822"/>
      <c r="AC60" s="822"/>
      <c r="AD60" s="822"/>
      <c r="AE60" s="823"/>
      <c r="AF60" s="750"/>
      <c r="AG60" s="751"/>
      <c r="AH60" s="751"/>
      <c r="AI60" s="751"/>
      <c r="AJ60" s="752"/>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7"/>
      <c r="BT60" s="758"/>
      <c r="BU60" s="758"/>
      <c r="BV60" s="758"/>
      <c r="BW60" s="758"/>
      <c r="BX60" s="758"/>
      <c r="BY60" s="758"/>
      <c r="BZ60" s="758"/>
      <c r="CA60" s="758"/>
      <c r="CB60" s="758"/>
      <c r="CC60" s="758"/>
      <c r="CD60" s="758"/>
      <c r="CE60" s="758"/>
      <c r="CF60" s="758"/>
      <c r="CG60" s="759"/>
      <c r="CH60" s="770"/>
      <c r="CI60" s="771"/>
      <c r="CJ60" s="771"/>
      <c r="CK60" s="771"/>
      <c r="CL60" s="772"/>
      <c r="CM60" s="770"/>
      <c r="CN60" s="771"/>
      <c r="CO60" s="771"/>
      <c r="CP60" s="771"/>
      <c r="CQ60" s="772"/>
      <c r="CR60" s="770"/>
      <c r="CS60" s="771"/>
      <c r="CT60" s="771"/>
      <c r="CU60" s="771"/>
      <c r="CV60" s="772"/>
      <c r="CW60" s="770"/>
      <c r="CX60" s="771"/>
      <c r="CY60" s="771"/>
      <c r="CZ60" s="771"/>
      <c r="DA60" s="772"/>
      <c r="DB60" s="770"/>
      <c r="DC60" s="771"/>
      <c r="DD60" s="771"/>
      <c r="DE60" s="771"/>
      <c r="DF60" s="772"/>
      <c r="DG60" s="770"/>
      <c r="DH60" s="771"/>
      <c r="DI60" s="771"/>
      <c r="DJ60" s="771"/>
      <c r="DK60" s="772"/>
      <c r="DL60" s="770"/>
      <c r="DM60" s="771"/>
      <c r="DN60" s="771"/>
      <c r="DO60" s="771"/>
      <c r="DP60" s="772"/>
      <c r="DQ60" s="770"/>
      <c r="DR60" s="771"/>
      <c r="DS60" s="771"/>
      <c r="DT60" s="771"/>
      <c r="DU60" s="772"/>
      <c r="DV60" s="773"/>
      <c r="DW60" s="774"/>
      <c r="DX60" s="774"/>
      <c r="DY60" s="774"/>
      <c r="DZ60" s="775"/>
      <c r="EA60" s="197"/>
    </row>
    <row r="61" spans="1:131" s="198" customFormat="1" ht="26.25" customHeight="1" thickBot="1">
      <c r="A61" s="212">
        <v>34</v>
      </c>
      <c r="B61" s="744"/>
      <c r="C61" s="745"/>
      <c r="D61" s="745"/>
      <c r="E61" s="745"/>
      <c r="F61" s="745"/>
      <c r="G61" s="745"/>
      <c r="H61" s="745"/>
      <c r="I61" s="745"/>
      <c r="J61" s="745"/>
      <c r="K61" s="745"/>
      <c r="L61" s="745"/>
      <c r="M61" s="745"/>
      <c r="N61" s="745"/>
      <c r="O61" s="745"/>
      <c r="P61" s="746"/>
      <c r="Q61" s="821"/>
      <c r="R61" s="822"/>
      <c r="S61" s="822"/>
      <c r="T61" s="822"/>
      <c r="U61" s="822"/>
      <c r="V61" s="822"/>
      <c r="W61" s="822"/>
      <c r="X61" s="822"/>
      <c r="Y61" s="822"/>
      <c r="Z61" s="822"/>
      <c r="AA61" s="822"/>
      <c r="AB61" s="822"/>
      <c r="AC61" s="822"/>
      <c r="AD61" s="822"/>
      <c r="AE61" s="823"/>
      <c r="AF61" s="750"/>
      <c r="AG61" s="751"/>
      <c r="AH61" s="751"/>
      <c r="AI61" s="751"/>
      <c r="AJ61" s="752"/>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7"/>
      <c r="BT61" s="758"/>
      <c r="BU61" s="758"/>
      <c r="BV61" s="758"/>
      <c r="BW61" s="758"/>
      <c r="BX61" s="758"/>
      <c r="BY61" s="758"/>
      <c r="BZ61" s="758"/>
      <c r="CA61" s="758"/>
      <c r="CB61" s="758"/>
      <c r="CC61" s="758"/>
      <c r="CD61" s="758"/>
      <c r="CE61" s="758"/>
      <c r="CF61" s="758"/>
      <c r="CG61" s="759"/>
      <c r="CH61" s="770"/>
      <c r="CI61" s="771"/>
      <c r="CJ61" s="771"/>
      <c r="CK61" s="771"/>
      <c r="CL61" s="772"/>
      <c r="CM61" s="770"/>
      <c r="CN61" s="771"/>
      <c r="CO61" s="771"/>
      <c r="CP61" s="771"/>
      <c r="CQ61" s="772"/>
      <c r="CR61" s="770"/>
      <c r="CS61" s="771"/>
      <c r="CT61" s="771"/>
      <c r="CU61" s="771"/>
      <c r="CV61" s="772"/>
      <c r="CW61" s="770"/>
      <c r="CX61" s="771"/>
      <c r="CY61" s="771"/>
      <c r="CZ61" s="771"/>
      <c r="DA61" s="772"/>
      <c r="DB61" s="770"/>
      <c r="DC61" s="771"/>
      <c r="DD61" s="771"/>
      <c r="DE61" s="771"/>
      <c r="DF61" s="772"/>
      <c r="DG61" s="770"/>
      <c r="DH61" s="771"/>
      <c r="DI61" s="771"/>
      <c r="DJ61" s="771"/>
      <c r="DK61" s="772"/>
      <c r="DL61" s="770"/>
      <c r="DM61" s="771"/>
      <c r="DN61" s="771"/>
      <c r="DO61" s="771"/>
      <c r="DP61" s="772"/>
      <c r="DQ61" s="770"/>
      <c r="DR61" s="771"/>
      <c r="DS61" s="771"/>
      <c r="DT61" s="771"/>
      <c r="DU61" s="772"/>
      <c r="DV61" s="773"/>
      <c r="DW61" s="774"/>
      <c r="DX61" s="774"/>
      <c r="DY61" s="774"/>
      <c r="DZ61" s="775"/>
      <c r="EA61" s="197"/>
    </row>
    <row r="62" spans="1:131" s="198" customFormat="1" ht="26.25" customHeight="1">
      <c r="A62" s="212">
        <v>35</v>
      </c>
      <c r="B62" s="744"/>
      <c r="C62" s="745"/>
      <c r="D62" s="745"/>
      <c r="E62" s="745"/>
      <c r="F62" s="745"/>
      <c r="G62" s="745"/>
      <c r="H62" s="745"/>
      <c r="I62" s="745"/>
      <c r="J62" s="745"/>
      <c r="K62" s="745"/>
      <c r="L62" s="745"/>
      <c r="M62" s="745"/>
      <c r="N62" s="745"/>
      <c r="O62" s="745"/>
      <c r="P62" s="746"/>
      <c r="Q62" s="821"/>
      <c r="R62" s="822"/>
      <c r="S62" s="822"/>
      <c r="T62" s="822"/>
      <c r="U62" s="822"/>
      <c r="V62" s="822"/>
      <c r="W62" s="822"/>
      <c r="X62" s="822"/>
      <c r="Y62" s="822"/>
      <c r="Z62" s="822"/>
      <c r="AA62" s="822"/>
      <c r="AB62" s="822"/>
      <c r="AC62" s="822"/>
      <c r="AD62" s="822"/>
      <c r="AE62" s="823"/>
      <c r="AF62" s="750"/>
      <c r="AG62" s="751"/>
      <c r="AH62" s="751"/>
      <c r="AI62" s="751"/>
      <c r="AJ62" s="752"/>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5"/>
      <c r="BL62" s="795"/>
      <c r="BM62" s="795"/>
      <c r="BN62" s="796"/>
      <c r="BO62" s="216"/>
      <c r="BP62" s="216"/>
      <c r="BQ62" s="213">
        <v>56</v>
      </c>
      <c r="BR62" s="214"/>
      <c r="BS62" s="757"/>
      <c r="BT62" s="758"/>
      <c r="BU62" s="758"/>
      <c r="BV62" s="758"/>
      <c r="BW62" s="758"/>
      <c r="BX62" s="758"/>
      <c r="BY62" s="758"/>
      <c r="BZ62" s="758"/>
      <c r="CA62" s="758"/>
      <c r="CB62" s="758"/>
      <c r="CC62" s="758"/>
      <c r="CD62" s="758"/>
      <c r="CE62" s="758"/>
      <c r="CF62" s="758"/>
      <c r="CG62" s="759"/>
      <c r="CH62" s="770"/>
      <c r="CI62" s="771"/>
      <c r="CJ62" s="771"/>
      <c r="CK62" s="771"/>
      <c r="CL62" s="772"/>
      <c r="CM62" s="770"/>
      <c r="CN62" s="771"/>
      <c r="CO62" s="771"/>
      <c r="CP62" s="771"/>
      <c r="CQ62" s="772"/>
      <c r="CR62" s="770"/>
      <c r="CS62" s="771"/>
      <c r="CT62" s="771"/>
      <c r="CU62" s="771"/>
      <c r="CV62" s="772"/>
      <c r="CW62" s="770"/>
      <c r="CX62" s="771"/>
      <c r="CY62" s="771"/>
      <c r="CZ62" s="771"/>
      <c r="DA62" s="772"/>
      <c r="DB62" s="770"/>
      <c r="DC62" s="771"/>
      <c r="DD62" s="771"/>
      <c r="DE62" s="771"/>
      <c r="DF62" s="772"/>
      <c r="DG62" s="770"/>
      <c r="DH62" s="771"/>
      <c r="DI62" s="771"/>
      <c r="DJ62" s="771"/>
      <c r="DK62" s="772"/>
      <c r="DL62" s="770"/>
      <c r="DM62" s="771"/>
      <c r="DN62" s="771"/>
      <c r="DO62" s="771"/>
      <c r="DP62" s="772"/>
      <c r="DQ62" s="770"/>
      <c r="DR62" s="771"/>
      <c r="DS62" s="771"/>
      <c r="DT62" s="771"/>
      <c r="DU62" s="772"/>
      <c r="DV62" s="773"/>
      <c r="DW62" s="774"/>
      <c r="DX62" s="774"/>
      <c r="DY62" s="774"/>
      <c r="DZ62" s="775"/>
      <c r="EA62" s="197"/>
    </row>
    <row r="63" spans="1:131" s="198" customFormat="1" ht="26.25" customHeight="1" thickBot="1">
      <c r="A63" s="215" t="s">
        <v>364</v>
      </c>
      <c r="B63" s="779" t="s">
        <v>385</v>
      </c>
      <c r="C63" s="780"/>
      <c r="D63" s="780"/>
      <c r="E63" s="780"/>
      <c r="F63" s="780"/>
      <c r="G63" s="780"/>
      <c r="H63" s="780"/>
      <c r="I63" s="780"/>
      <c r="J63" s="780"/>
      <c r="K63" s="780"/>
      <c r="L63" s="780"/>
      <c r="M63" s="780"/>
      <c r="N63" s="780"/>
      <c r="O63" s="780"/>
      <c r="P63" s="781"/>
      <c r="Q63" s="826"/>
      <c r="R63" s="827"/>
      <c r="S63" s="827"/>
      <c r="T63" s="827"/>
      <c r="U63" s="827"/>
      <c r="V63" s="827"/>
      <c r="W63" s="827"/>
      <c r="X63" s="827"/>
      <c r="Y63" s="827"/>
      <c r="Z63" s="827"/>
      <c r="AA63" s="827"/>
      <c r="AB63" s="827"/>
      <c r="AC63" s="827"/>
      <c r="AD63" s="827"/>
      <c r="AE63" s="828"/>
      <c r="AF63" s="829">
        <v>9</v>
      </c>
      <c r="AG63" s="830"/>
      <c r="AH63" s="830"/>
      <c r="AI63" s="830"/>
      <c r="AJ63" s="831"/>
      <c r="AK63" s="832"/>
      <c r="AL63" s="827"/>
      <c r="AM63" s="827"/>
      <c r="AN63" s="827"/>
      <c r="AO63" s="827"/>
      <c r="AP63" s="830">
        <f>SUM(AP28:AT62)</f>
        <v>4020</v>
      </c>
      <c r="AQ63" s="830"/>
      <c r="AR63" s="830"/>
      <c r="AS63" s="830"/>
      <c r="AT63" s="830"/>
      <c r="AU63" s="830">
        <f>SUM(AU28:AY62)</f>
        <v>2986</v>
      </c>
      <c r="AV63" s="830"/>
      <c r="AW63" s="830"/>
      <c r="AX63" s="830"/>
      <c r="AY63" s="830"/>
      <c r="AZ63" s="834"/>
      <c r="BA63" s="834"/>
      <c r="BB63" s="834"/>
      <c r="BC63" s="834"/>
      <c r="BD63" s="834"/>
      <c r="BE63" s="835"/>
      <c r="BF63" s="835"/>
      <c r="BG63" s="835"/>
      <c r="BH63" s="835"/>
      <c r="BI63" s="836"/>
      <c r="BJ63" s="837" t="s">
        <v>366</v>
      </c>
      <c r="BK63" s="838"/>
      <c r="BL63" s="838"/>
      <c r="BM63" s="838"/>
      <c r="BN63" s="839"/>
      <c r="BO63" s="216"/>
      <c r="BP63" s="216"/>
      <c r="BQ63" s="213">
        <v>57</v>
      </c>
      <c r="BR63" s="214"/>
      <c r="BS63" s="757"/>
      <c r="BT63" s="758"/>
      <c r="BU63" s="758"/>
      <c r="BV63" s="758"/>
      <c r="BW63" s="758"/>
      <c r="BX63" s="758"/>
      <c r="BY63" s="758"/>
      <c r="BZ63" s="758"/>
      <c r="CA63" s="758"/>
      <c r="CB63" s="758"/>
      <c r="CC63" s="758"/>
      <c r="CD63" s="758"/>
      <c r="CE63" s="758"/>
      <c r="CF63" s="758"/>
      <c r="CG63" s="759"/>
      <c r="CH63" s="770"/>
      <c r="CI63" s="771"/>
      <c r="CJ63" s="771"/>
      <c r="CK63" s="771"/>
      <c r="CL63" s="772"/>
      <c r="CM63" s="770"/>
      <c r="CN63" s="771"/>
      <c r="CO63" s="771"/>
      <c r="CP63" s="771"/>
      <c r="CQ63" s="772"/>
      <c r="CR63" s="770"/>
      <c r="CS63" s="771"/>
      <c r="CT63" s="771"/>
      <c r="CU63" s="771"/>
      <c r="CV63" s="772"/>
      <c r="CW63" s="770"/>
      <c r="CX63" s="771"/>
      <c r="CY63" s="771"/>
      <c r="CZ63" s="771"/>
      <c r="DA63" s="772"/>
      <c r="DB63" s="770"/>
      <c r="DC63" s="771"/>
      <c r="DD63" s="771"/>
      <c r="DE63" s="771"/>
      <c r="DF63" s="772"/>
      <c r="DG63" s="770"/>
      <c r="DH63" s="771"/>
      <c r="DI63" s="771"/>
      <c r="DJ63" s="771"/>
      <c r="DK63" s="772"/>
      <c r="DL63" s="770"/>
      <c r="DM63" s="771"/>
      <c r="DN63" s="771"/>
      <c r="DO63" s="771"/>
      <c r="DP63" s="772"/>
      <c r="DQ63" s="770"/>
      <c r="DR63" s="771"/>
      <c r="DS63" s="771"/>
      <c r="DT63" s="771"/>
      <c r="DU63" s="772"/>
      <c r="DV63" s="773"/>
      <c r="DW63" s="774"/>
      <c r="DX63" s="774"/>
      <c r="DY63" s="774"/>
      <c r="DZ63" s="77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7"/>
      <c r="BT64" s="758"/>
      <c r="BU64" s="758"/>
      <c r="BV64" s="758"/>
      <c r="BW64" s="758"/>
      <c r="BX64" s="758"/>
      <c r="BY64" s="758"/>
      <c r="BZ64" s="758"/>
      <c r="CA64" s="758"/>
      <c r="CB64" s="758"/>
      <c r="CC64" s="758"/>
      <c r="CD64" s="758"/>
      <c r="CE64" s="758"/>
      <c r="CF64" s="758"/>
      <c r="CG64" s="759"/>
      <c r="CH64" s="770"/>
      <c r="CI64" s="771"/>
      <c r="CJ64" s="771"/>
      <c r="CK64" s="771"/>
      <c r="CL64" s="772"/>
      <c r="CM64" s="770"/>
      <c r="CN64" s="771"/>
      <c r="CO64" s="771"/>
      <c r="CP64" s="771"/>
      <c r="CQ64" s="772"/>
      <c r="CR64" s="770"/>
      <c r="CS64" s="771"/>
      <c r="CT64" s="771"/>
      <c r="CU64" s="771"/>
      <c r="CV64" s="772"/>
      <c r="CW64" s="770"/>
      <c r="CX64" s="771"/>
      <c r="CY64" s="771"/>
      <c r="CZ64" s="771"/>
      <c r="DA64" s="772"/>
      <c r="DB64" s="770"/>
      <c r="DC64" s="771"/>
      <c r="DD64" s="771"/>
      <c r="DE64" s="771"/>
      <c r="DF64" s="772"/>
      <c r="DG64" s="770"/>
      <c r="DH64" s="771"/>
      <c r="DI64" s="771"/>
      <c r="DJ64" s="771"/>
      <c r="DK64" s="772"/>
      <c r="DL64" s="770"/>
      <c r="DM64" s="771"/>
      <c r="DN64" s="771"/>
      <c r="DO64" s="771"/>
      <c r="DP64" s="772"/>
      <c r="DQ64" s="770"/>
      <c r="DR64" s="771"/>
      <c r="DS64" s="771"/>
      <c r="DT64" s="771"/>
      <c r="DU64" s="772"/>
      <c r="DV64" s="773"/>
      <c r="DW64" s="774"/>
      <c r="DX64" s="774"/>
      <c r="DY64" s="774"/>
      <c r="DZ64" s="775"/>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7"/>
      <c r="BT65" s="758"/>
      <c r="BU65" s="758"/>
      <c r="BV65" s="758"/>
      <c r="BW65" s="758"/>
      <c r="BX65" s="758"/>
      <c r="BY65" s="758"/>
      <c r="BZ65" s="758"/>
      <c r="CA65" s="758"/>
      <c r="CB65" s="758"/>
      <c r="CC65" s="758"/>
      <c r="CD65" s="758"/>
      <c r="CE65" s="758"/>
      <c r="CF65" s="758"/>
      <c r="CG65" s="759"/>
      <c r="CH65" s="770"/>
      <c r="CI65" s="771"/>
      <c r="CJ65" s="771"/>
      <c r="CK65" s="771"/>
      <c r="CL65" s="772"/>
      <c r="CM65" s="770"/>
      <c r="CN65" s="771"/>
      <c r="CO65" s="771"/>
      <c r="CP65" s="771"/>
      <c r="CQ65" s="772"/>
      <c r="CR65" s="770"/>
      <c r="CS65" s="771"/>
      <c r="CT65" s="771"/>
      <c r="CU65" s="771"/>
      <c r="CV65" s="772"/>
      <c r="CW65" s="770"/>
      <c r="CX65" s="771"/>
      <c r="CY65" s="771"/>
      <c r="CZ65" s="771"/>
      <c r="DA65" s="772"/>
      <c r="DB65" s="770"/>
      <c r="DC65" s="771"/>
      <c r="DD65" s="771"/>
      <c r="DE65" s="771"/>
      <c r="DF65" s="772"/>
      <c r="DG65" s="770"/>
      <c r="DH65" s="771"/>
      <c r="DI65" s="771"/>
      <c r="DJ65" s="771"/>
      <c r="DK65" s="772"/>
      <c r="DL65" s="770"/>
      <c r="DM65" s="771"/>
      <c r="DN65" s="771"/>
      <c r="DO65" s="771"/>
      <c r="DP65" s="772"/>
      <c r="DQ65" s="770"/>
      <c r="DR65" s="771"/>
      <c r="DS65" s="771"/>
      <c r="DT65" s="771"/>
      <c r="DU65" s="772"/>
      <c r="DV65" s="773"/>
      <c r="DW65" s="774"/>
      <c r="DX65" s="774"/>
      <c r="DY65" s="774"/>
      <c r="DZ65" s="775"/>
      <c r="EA65" s="197"/>
    </row>
    <row r="66" spans="1:131" s="198" customFormat="1" ht="26.25" customHeight="1">
      <c r="A66" s="729" t="s">
        <v>387</v>
      </c>
      <c r="B66" s="730"/>
      <c r="C66" s="730"/>
      <c r="D66" s="730"/>
      <c r="E66" s="730"/>
      <c r="F66" s="730"/>
      <c r="G66" s="730"/>
      <c r="H66" s="730"/>
      <c r="I66" s="730"/>
      <c r="J66" s="730"/>
      <c r="K66" s="730"/>
      <c r="L66" s="730"/>
      <c r="M66" s="730"/>
      <c r="N66" s="730"/>
      <c r="O66" s="730"/>
      <c r="P66" s="731"/>
      <c r="Q66" s="706" t="s">
        <v>369</v>
      </c>
      <c r="R66" s="707"/>
      <c r="S66" s="707"/>
      <c r="T66" s="707"/>
      <c r="U66" s="708"/>
      <c r="V66" s="706" t="s">
        <v>370</v>
      </c>
      <c r="W66" s="707"/>
      <c r="X66" s="707"/>
      <c r="Y66" s="707"/>
      <c r="Z66" s="708"/>
      <c r="AA66" s="706" t="s">
        <v>371</v>
      </c>
      <c r="AB66" s="707"/>
      <c r="AC66" s="707"/>
      <c r="AD66" s="707"/>
      <c r="AE66" s="708"/>
      <c r="AF66" s="840" t="s">
        <v>372</v>
      </c>
      <c r="AG66" s="802"/>
      <c r="AH66" s="802"/>
      <c r="AI66" s="802"/>
      <c r="AJ66" s="841"/>
      <c r="AK66" s="706" t="s">
        <v>373</v>
      </c>
      <c r="AL66" s="730"/>
      <c r="AM66" s="730"/>
      <c r="AN66" s="730"/>
      <c r="AO66" s="731"/>
      <c r="AP66" s="706" t="s">
        <v>374</v>
      </c>
      <c r="AQ66" s="707"/>
      <c r="AR66" s="707"/>
      <c r="AS66" s="707"/>
      <c r="AT66" s="708"/>
      <c r="AU66" s="706" t="s">
        <v>388</v>
      </c>
      <c r="AV66" s="707"/>
      <c r="AW66" s="707"/>
      <c r="AX66" s="707"/>
      <c r="AY66" s="708"/>
      <c r="AZ66" s="706" t="s">
        <v>352</v>
      </c>
      <c r="BA66" s="707"/>
      <c r="BB66" s="707"/>
      <c r="BC66" s="707"/>
      <c r="BD66" s="718"/>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2"/>
      <c r="B67" s="733"/>
      <c r="C67" s="733"/>
      <c r="D67" s="733"/>
      <c r="E67" s="733"/>
      <c r="F67" s="733"/>
      <c r="G67" s="733"/>
      <c r="H67" s="733"/>
      <c r="I67" s="733"/>
      <c r="J67" s="733"/>
      <c r="K67" s="733"/>
      <c r="L67" s="733"/>
      <c r="M67" s="733"/>
      <c r="N67" s="733"/>
      <c r="O67" s="733"/>
      <c r="P67" s="734"/>
      <c r="Q67" s="709"/>
      <c r="R67" s="710"/>
      <c r="S67" s="710"/>
      <c r="T67" s="710"/>
      <c r="U67" s="711"/>
      <c r="V67" s="709"/>
      <c r="W67" s="710"/>
      <c r="X67" s="710"/>
      <c r="Y67" s="710"/>
      <c r="Z67" s="711"/>
      <c r="AA67" s="709"/>
      <c r="AB67" s="710"/>
      <c r="AC67" s="710"/>
      <c r="AD67" s="710"/>
      <c r="AE67" s="711"/>
      <c r="AF67" s="842"/>
      <c r="AG67" s="805"/>
      <c r="AH67" s="805"/>
      <c r="AI67" s="805"/>
      <c r="AJ67" s="843"/>
      <c r="AK67" s="844"/>
      <c r="AL67" s="733"/>
      <c r="AM67" s="733"/>
      <c r="AN67" s="733"/>
      <c r="AO67" s="734"/>
      <c r="AP67" s="709"/>
      <c r="AQ67" s="710"/>
      <c r="AR67" s="710"/>
      <c r="AS67" s="710"/>
      <c r="AT67" s="711"/>
      <c r="AU67" s="709"/>
      <c r="AV67" s="710"/>
      <c r="AW67" s="710"/>
      <c r="AX67" s="710"/>
      <c r="AY67" s="711"/>
      <c r="AZ67" s="709"/>
      <c r="BA67" s="710"/>
      <c r="BB67" s="710"/>
      <c r="BC67" s="710"/>
      <c r="BD67" s="719"/>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529</v>
      </c>
      <c r="C68" s="858"/>
      <c r="D68" s="858"/>
      <c r="E68" s="858"/>
      <c r="F68" s="858"/>
      <c r="G68" s="858"/>
      <c r="H68" s="858"/>
      <c r="I68" s="858"/>
      <c r="J68" s="858"/>
      <c r="K68" s="858"/>
      <c r="L68" s="858"/>
      <c r="M68" s="858"/>
      <c r="N68" s="858"/>
      <c r="O68" s="858"/>
      <c r="P68" s="859"/>
      <c r="Q68" s="860">
        <v>2094</v>
      </c>
      <c r="R68" s="854"/>
      <c r="S68" s="854"/>
      <c r="T68" s="854"/>
      <c r="U68" s="854"/>
      <c r="V68" s="854">
        <v>2086</v>
      </c>
      <c r="W68" s="854"/>
      <c r="X68" s="854"/>
      <c r="Y68" s="854"/>
      <c r="Z68" s="854"/>
      <c r="AA68" s="854">
        <v>7</v>
      </c>
      <c r="AB68" s="854"/>
      <c r="AC68" s="854"/>
      <c r="AD68" s="854"/>
      <c r="AE68" s="854"/>
      <c r="AF68" s="854">
        <v>1</v>
      </c>
      <c r="AG68" s="854"/>
      <c r="AH68" s="854"/>
      <c r="AI68" s="854"/>
      <c r="AJ68" s="854"/>
      <c r="AK68" s="854">
        <v>22</v>
      </c>
      <c r="AL68" s="854"/>
      <c r="AM68" s="854"/>
      <c r="AN68" s="854"/>
      <c r="AO68" s="854"/>
      <c r="AP68" s="854">
        <v>439</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530</v>
      </c>
      <c r="C69" s="862"/>
      <c r="D69" s="862"/>
      <c r="E69" s="862"/>
      <c r="F69" s="862"/>
      <c r="G69" s="862"/>
      <c r="H69" s="862"/>
      <c r="I69" s="862"/>
      <c r="J69" s="862"/>
      <c r="K69" s="862"/>
      <c r="L69" s="862"/>
      <c r="M69" s="862"/>
      <c r="N69" s="862"/>
      <c r="O69" s="862"/>
      <c r="P69" s="863"/>
      <c r="Q69" s="864">
        <v>758</v>
      </c>
      <c r="R69" s="819"/>
      <c r="S69" s="819"/>
      <c r="T69" s="819"/>
      <c r="U69" s="819"/>
      <c r="V69" s="819">
        <v>775</v>
      </c>
      <c r="W69" s="819"/>
      <c r="X69" s="819"/>
      <c r="Y69" s="819"/>
      <c r="Z69" s="819"/>
      <c r="AA69" s="819">
        <v>-17</v>
      </c>
      <c r="AB69" s="819"/>
      <c r="AC69" s="819"/>
      <c r="AD69" s="819"/>
      <c r="AE69" s="819"/>
      <c r="AF69" s="819">
        <v>98</v>
      </c>
      <c r="AG69" s="819"/>
      <c r="AH69" s="819"/>
      <c r="AI69" s="819"/>
      <c r="AJ69" s="819"/>
      <c r="AK69" s="819">
        <v>177</v>
      </c>
      <c r="AL69" s="819"/>
      <c r="AM69" s="819"/>
      <c r="AN69" s="819"/>
      <c r="AO69" s="819"/>
      <c r="AP69" s="819">
        <v>553</v>
      </c>
      <c r="AQ69" s="819"/>
      <c r="AR69" s="819"/>
      <c r="AS69" s="819"/>
      <c r="AT69" s="819"/>
      <c r="AU69" s="819"/>
      <c r="AV69" s="819"/>
      <c r="AW69" s="819"/>
      <c r="AX69" s="819"/>
      <c r="AY69" s="819"/>
      <c r="AZ69" s="865" t="s">
        <v>538</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531</v>
      </c>
      <c r="C70" s="862"/>
      <c r="D70" s="862"/>
      <c r="E70" s="862"/>
      <c r="F70" s="862"/>
      <c r="G70" s="862"/>
      <c r="H70" s="862"/>
      <c r="I70" s="862"/>
      <c r="J70" s="862"/>
      <c r="K70" s="862"/>
      <c r="L70" s="862"/>
      <c r="M70" s="862"/>
      <c r="N70" s="862"/>
      <c r="O70" s="862"/>
      <c r="P70" s="863"/>
      <c r="Q70" s="864">
        <v>2949</v>
      </c>
      <c r="R70" s="819"/>
      <c r="S70" s="819"/>
      <c r="T70" s="819"/>
      <c r="U70" s="819"/>
      <c r="V70" s="819">
        <v>3278</v>
      </c>
      <c r="W70" s="819"/>
      <c r="X70" s="819"/>
      <c r="Y70" s="819"/>
      <c r="Z70" s="819"/>
      <c r="AA70" s="819">
        <v>-330</v>
      </c>
      <c r="AB70" s="819"/>
      <c r="AC70" s="819"/>
      <c r="AD70" s="819"/>
      <c r="AE70" s="819"/>
      <c r="AF70" s="819">
        <v>634</v>
      </c>
      <c r="AG70" s="819"/>
      <c r="AH70" s="819"/>
      <c r="AI70" s="819"/>
      <c r="AJ70" s="819"/>
      <c r="AK70" s="819">
        <v>726</v>
      </c>
      <c r="AL70" s="819"/>
      <c r="AM70" s="819"/>
      <c r="AN70" s="819"/>
      <c r="AO70" s="819"/>
      <c r="AP70" s="819">
        <v>1324</v>
      </c>
      <c r="AQ70" s="819"/>
      <c r="AR70" s="819"/>
      <c r="AS70" s="819"/>
      <c r="AT70" s="819"/>
      <c r="AU70" s="819"/>
      <c r="AV70" s="819"/>
      <c r="AW70" s="819"/>
      <c r="AX70" s="819"/>
      <c r="AY70" s="819"/>
      <c r="AZ70" s="865" t="s">
        <v>539</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532</v>
      </c>
      <c r="C71" s="862"/>
      <c r="D71" s="862"/>
      <c r="E71" s="862"/>
      <c r="F71" s="862"/>
      <c r="G71" s="862"/>
      <c r="H71" s="862"/>
      <c r="I71" s="862"/>
      <c r="J71" s="862"/>
      <c r="K71" s="862"/>
      <c r="L71" s="862"/>
      <c r="M71" s="862"/>
      <c r="N71" s="862"/>
      <c r="O71" s="862"/>
      <c r="P71" s="863"/>
      <c r="Q71" s="864">
        <v>3452</v>
      </c>
      <c r="R71" s="819"/>
      <c r="S71" s="819"/>
      <c r="T71" s="819"/>
      <c r="U71" s="819"/>
      <c r="V71" s="819">
        <v>3366</v>
      </c>
      <c r="W71" s="819"/>
      <c r="X71" s="819"/>
      <c r="Y71" s="819"/>
      <c r="Z71" s="819"/>
      <c r="AA71" s="819">
        <v>86</v>
      </c>
      <c r="AB71" s="819"/>
      <c r="AC71" s="819"/>
      <c r="AD71" s="819"/>
      <c r="AE71" s="819"/>
      <c r="AF71" s="819">
        <v>86</v>
      </c>
      <c r="AG71" s="819"/>
      <c r="AH71" s="819"/>
      <c r="AI71" s="819"/>
      <c r="AJ71" s="819"/>
      <c r="AK71" s="819">
        <v>507</v>
      </c>
      <c r="AL71" s="819"/>
      <c r="AM71" s="819"/>
      <c r="AN71" s="819"/>
      <c r="AO71" s="819"/>
      <c r="AP71" s="819" t="s">
        <v>537</v>
      </c>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533</v>
      </c>
      <c r="C72" s="862"/>
      <c r="D72" s="862"/>
      <c r="E72" s="862"/>
      <c r="F72" s="862"/>
      <c r="G72" s="862"/>
      <c r="H72" s="862"/>
      <c r="I72" s="862"/>
      <c r="J72" s="862"/>
      <c r="K72" s="862"/>
      <c r="L72" s="862"/>
      <c r="M72" s="862"/>
      <c r="N72" s="862"/>
      <c r="O72" s="862"/>
      <c r="P72" s="863"/>
      <c r="Q72" s="864">
        <v>683</v>
      </c>
      <c r="R72" s="819"/>
      <c r="S72" s="819"/>
      <c r="T72" s="819"/>
      <c r="U72" s="819"/>
      <c r="V72" s="819">
        <v>671</v>
      </c>
      <c r="W72" s="819"/>
      <c r="X72" s="819"/>
      <c r="Y72" s="819"/>
      <c r="Z72" s="819"/>
      <c r="AA72" s="819">
        <v>12</v>
      </c>
      <c r="AB72" s="819"/>
      <c r="AC72" s="819"/>
      <c r="AD72" s="819"/>
      <c r="AE72" s="819"/>
      <c r="AF72" s="819">
        <v>12</v>
      </c>
      <c r="AG72" s="819"/>
      <c r="AH72" s="819"/>
      <c r="AI72" s="819"/>
      <c r="AJ72" s="819"/>
      <c r="AK72" s="819" t="s">
        <v>537</v>
      </c>
      <c r="AL72" s="819"/>
      <c r="AM72" s="819"/>
      <c r="AN72" s="819"/>
      <c r="AO72" s="819"/>
      <c r="AP72" s="819" t="s">
        <v>537</v>
      </c>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534</v>
      </c>
      <c r="C73" s="862"/>
      <c r="D73" s="862"/>
      <c r="E73" s="862"/>
      <c r="F73" s="862"/>
      <c r="G73" s="862"/>
      <c r="H73" s="862"/>
      <c r="I73" s="862"/>
      <c r="J73" s="862"/>
      <c r="K73" s="862"/>
      <c r="L73" s="862"/>
      <c r="M73" s="862"/>
      <c r="N73" s="862"/>
      <c r="O73" s="862"/>
      <c r="P73" s="863"/>
      <c r="Q73" s="864">
        <v>6388</v>
      </c>
      <c r="R73" s="819"/>
      <c r="S73" s="819"/>
      <c r="T73" s="819"/>
      <c r="U73" s="819"/>
      <c r="V73" s="819">
        <v>6331</v>
      </c>
      <c r="W73" s="819"/>
      <c r="X73" s="819"/>
      <c r="Y73" s="819"/>
      <c r="Z73" s="819"/>
      <c r="AA73" s="819">
        <v>57</v>
      </c>
      <c r="AB73" s="819"/>
      <c r="AC73" s="819"/>
      <c r="AD73" s="819"/>
      <c r="AE73" s="819"/>
      <c r="AF73" s="819">
        <v>57</v>
      </c>
      <c r="AG73" s="819"/>
      <c r="AH73" s="819"/>
      <c r="AI73" s="819"/>
      <c r="AJ73" s="819"/>
      <c r="AK73" s="819">
        <v>36</v>
      </c>
      <c r="AL73" s="819"/>
      <c r="AM73" s="819"/>
      <c r="AN73" s="819"/>
      <c r="AO73" s="819"/>
      <c r="AP73" s="819" t="s">
        <v>537</v>
      </c>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535</v>
      </c>
      <c r="C74" s="862"/>
      <c r="D74" s="862"/>
      <c r="E74" s="862"/>
      <c r="F74" s="862"/>
      <c r="G74" s="862"/>
      <c r="H74" s="862"/>
      <c r="I74" s="862"/>
      <c r="J74" s="862"/>
      <c r="K74" s="862"/>
      <c r="L74" s="862"/>
      <c r="M74" s="862"/>
      <c r="N74" s="862"/>
      <c r="O74" s="862"/>
      <c r="P74" s="863"/>
      <c r="Q74" s="864">
        <v>1003</v>
      </c>
      <c r="R74" s="819"/>
      <c r="S74" s="819"/>
      <c r="T74" s="819"/>
      <c r="U74" s="819"/>
      <c r="V74" s="819">
        <v>990</v>
      </c>
      <c r="W74" s="819"/>
      <c r="X74" s="819"/>
      <c r="Y74" s="819"/>
      <c r="Z74" s="819"/>
      <c r="AA74" s="819">
        <v>13</v>
      </c>
      <c r="AB74" s="819"/>
      <c r="AC74" s="819"/>
      <c r="AD74" s="819"/>
      <c r="AE74" s="819"/>
      <c r="AF74" s="819">
        <v>13</v>
      </c>
      <c r="AG74" s="819"/>
      <c r="AH74" s="819"/>
      <c r="AI74" s="819"/>
      <c r="AJ74" s="819"/>
      <c r="AK74" s="819">
        <v>33</v>
      </c>
      <c r="AL74" s="819"/>
      <c r="AM74" s="819"/>
      <c r="AN74" s="819"/>
      <c r="AO74" s="819"/>
      <c r="AP74" s="819" t="s">
        <v>537</v>
      </c>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536</v>
      </c>
      <c r="C75" s="862"/>
      <c r="D75" s="862"/>
      <c r="E75" s="862"/>
      <c r="F75" s="862"/>
      <c r="G75" s="862"/>
      <c r="H75" s="862"/>
      <c r="I75" s="862"/>
      <c r="J75" s="862"/>
      <c r="K75" s="862"/>
      <c r="L75" s="862"/>
      <c r="M75" s="862"/>
      <c r="N75" s="862"/>
      <c r="O75" s="862"/>
      <c r="P75" s="863"/>
      <c r="Q75" s="867">
        <v>105861</v>
      </c>
      <c r="R75" s="868"/>
      <c r="S75" s="868"/>
      <c r="T75" s="868"/>
      <c r="U75" s="818"/>
      <c r="V75" s="869">
        <v>104455</v>
      </c>
      <c r="W75" s="868"/>
      <c r="X75" s="868"/>
      <c r="Y75" s="868"/>
      <c r="Z75" s="818"/>
      <c r="AA75" s="869">
        <v>1406</v>
      </c>
      <c r="AB75" s="868"/>
      <c r="AC75" s="868"/>
      <c r="AD75" s="868"/>
      <c r="AE75" s="818"/>
      <c r="AF75" s="869">
        <v>1406</v>
      </c>
      <c r="AG75" s="868"/>
      <c r="AH75" s="868"/>
      <c r="AI75" s="868"/>
      <c r="AJ75" s="818"/>
      <c r="AK75" s="869">
        <v>1543</v>
      </c>
      <c r="AL75" s="868"/>
      <c r="AM75" s="868"/>
      <c r="AN75" s="868"/>
      <c r="AO75" s="818"/>
      <c r="AP75" s="869" t="s">
        <v>537</v>
      </c>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9" t="s">
        <v>389</v>
      </c>
      <c r="C88" s="780"/>
      <c r="D88" s="780"/>
      <c r="E88" s="780"/>
      <c r="F88" s="780"/>
      <c r="G88" s="780"/>
      <c r="H88" s="780"/>
      <c r="I88" s="780"/>
      <c r="J88" s="780"/>
      <c r="K88" s="780"/>
      <c r="L88" s="780"/>
      <c r="M88" s="780"/>
      <c r="N88" s="780"/>
      <c r="O88" s="780"/>
      <c r="P88" s="781"/>
      <c r="Q88" s="826"/>
      <c r="R88" s="827"/>
      <c r="S88" s="827"/>
      <c r="T88" s="827"/>
      <c r="U88" s="827"/>
      <c r="V88" s="827"/>
      <c r="W88" s="827"/>
      <c r="X88" s="827"/>
      <c r="Y88" s="827"/>
      <c r="Z88" s="827"/>
      <c r="AA88" s="827"/>
      <c r="AB88" s="827"/>
      <c r="AC88" s="827"/>
      <c r="AD88" s="827"/>
      <c r="AE88" s="827"/>
      <c r="AF88" s="830">
        <f>SUM(AF68:AJ87)</f>
        <v>2307</v>
      </c>
      <c r="AG88" s="830"/>
      <c r="AH88" s="830"/>
      <c r="AI88" s="830"/>
      <c r="AJ88" s="830"/>
      <c r="AK88" s="827"/>
      <c r="AL88" s="827"/>
      <c r="AM88" s="827"/>
      <c r="AN88" s="827"/>
      <c r="AO88" s="827"/>
      <c r="AP88" s="830">
        <f>SUM(AP68:AT87)</f>
        <v>2316</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9" t="s">
        <v>390</v>
      </c>
      <c r="BS102" s="780"/>
      <c r="BT102" s="780"/>
      <c r="BU102" s="780"/>
      <c r="BV102" s="780"/>
      <c r="BW102" s="780"/>
      <c r="BX102" s="780"/>
      <c r="BY102" s="780"/>
      <c r="BZ102" s="780"/>
      <c r="CA102" s="780"/>
      <c r="CB102" s="780"/>
      <c r="CC102" s="780"/>
      <c r="CD102" s="780"/>
      <c r="CE102" s="780"/>
      <c r="CF102" s="780"/>
      <c r="CG102" s="781"/>
      <c r="CH102" s="877"/>
      <c r="CI102" s="878"/>
      <c r="CJ102" s="878"/>
      <c r="CK102" s="878"/>
      <c r="CL102" s="879"/>
      <c r="CM102" s="877"/>
      <c r="CN102" s="878"/>
      <c r="CO102" s="878"/>
      <c r="CP102" s="878"/>
      <c r="CQ102" s="879"/>
      <c r="CR102" s="880">
        <f>SUM(CR7:CV88)</f>
        <v>290</v>
      </c>
      <c r="CS102" s="838"/>
      <c r="CT102" s="838"/>
      <c r="CU102" s="838"/>
      <c r="CV102" s="881"/>
      <c r="CW102" s="880">
        <f t="shared" ref="CW102" si="0">SUM(CW7:DA88)</f>
        <v>0</v>
      </c>
      <c r="CX102" s="838"/>
      <c r="CY102" s="838"/>
      <c r="CZ102" s="838"/>
      <c r="DA102" s="881"/>
      <c r="DB102" s="880">
        <f t="shared" ref="DB102" si="1">SUM(DB7:DF88)</f>
        <v>0</v>
      </c>
      <c r="DC102" s="838"/>
      <c r="DD102" s="838"/>
      <c r="DE102" s="838"/>
      <c r="DF102" s="881"/>
      <c r="DG102" s="880">
        <f t="shared" ref="DG102" si="2">SUM(DG7:DK88)</f>
        <v>0</v>
      </c>
      <c r="DH102" s="838"/>
      <c r="DI102" s="838"/>
      <c r="DJ102" s="838"/>
      <c r="DK102" s="881"/>
      <c r="DL102" s="880">
        <f t="shared" ref="DL102" si="3">SUM(DL7:DP88)</f>
        <v>0</v>
      </c>
      <c r="DM102" s="838"/>
      <c r="DN102" s="838"/>
      <c r="DO102" s="838"/>
      <c r="DP102" s="881"/>
      <c r="DQ102" s="880">
        <f t="shared" ref="DQ102" si="4">SUM(DQ7:DU88)</f>
        <v>0</v>
      </c>
      <c r="DR102" s="838"/>
      <c r="DS102" s="838"/>
      <c r="DT102" s="838"/>
      <c r="DU102" s="881"/>
      <c r="DV102" s="906">
        <f t="shared" ref="DV102" si="5">SUM(DV7:DZ88)</f>
        <v>0</v>
      </c>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285</v>
      </c>
      <c r="AG109" s="883"/>
      <c r="AH109" s="883"/>
      <c r="AI109" s="883"/>
      <c r="AJ109" s="884"/>
      <c r="AK109" s="882" t="s">
        <v>284</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285</v>
      </c>
      <c r="BW109" s="883"/>
      <c r="BX109" s="883"/>
      <c r="BY109" s="883"/>
      <c r="BZ109" s="884"/>
      <c r="CA109" s="882" t="s">
        <v>284</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285</v>
      </c>
      <c r="DM109" s="883"/>
      <c r="DN109" s="883"/>
      <c r="DO109" s="883"/>
      <c r="DP109" s="884"/>
      <c r="DQ109" s="882" t="s">
        <v>284</v>
      </c>
      <c r="DR109" s="883"/>
      <c r="DS109" s="883"/>
      <c r="DT109" s="883"/>
      <c r="DU109" s="884"/>
      <c r="DV109" s="882" t="s">
        <v>399</v>
      </c>
      <c r="DW109" s="883"/>
      <c r="DX109" s="883"/>
      <c r="DY109" s="883"/>
      <c r="DZ109" s="885"/>
    </row>
    <row r="110" spans="1:131" s="197" customFormat="1" ht="26.25" customHeight="1">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967116</v>
      </c>
      <c r="AB110" s="890"/>
      <c r="AC110" s="890"/>
      <c r="AD110" s="890"/>
      <c r="AE110" s="891"/>
      <c r="AF110" s="892">
        <v>966143</v>
      </c>
      <c r="AG110" s="890"/>
      <c r="AH110" s="890"/>
      <c r="AI110" s="890"/>
      <c r="AJ110" s="891"/>
      <c r="AK110" s="892">
        <v>931038</v>
      </c>
      <c r="AL110" s="890"/>
      <c r="AM110" s="890"/>
      <c r="AN110" s="890"/>
      <c r="AO110" s="891"/>
      <c r="AP110" s="893">
        <v>69</v>
      </c>
      <c r="AQ110" s="894"/>
      <c r="AR110" s="894"/>
      <c r="AS110" s="894"/>
      <c r="AT110" s="895"/>
      <c r="AU110" s="896" t="s">
        <v>59</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6870587</v>
      </c>
      <c r="BR110" s="927"/>
      <c r="BS110" s="927"/>
      <c r="BT110" s="927"/>
      <c r="BU110" s="927"/>
      <c r="BV110" s="927">
        <v>7106138</v>
      </c>
      <c r="BW110" s="927"/>
      <c r="BX110" s="927"/>
      <c r="BY110" s="927"/>
      <c r="BZ110" s="927"/>
      <c r="CA110" s="927">
        <v>8215858</v>
      </c>
      <c r="CB110" s="927"/>
      <c r="CC110" s="927"/>
      <c r="CD110" s="927"/>
      <c r="CE110" s="927"/>
      <c r="CF110" s="941">
        <v>608.9</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366</v>
      </c>
      <c r="DH110" s="927"/>
      <c r="DI110" s="927"/>
      <c r="DJ110" s="927"/>
      <c r="DK110" s="927"/>
      <c r="DL110" s="927" t="s">
        <v>366</v>
      </c>
      <c r="DM110" s="927"/>
      <c r="DN110" s="927"/>
      <c r="DO110" s="927"/>
      <c r="DP110" s="927"/>
      <c r="DQ110" s="927" t="s">
        <v>366</v>
      </c>
      <c r="DR110" s="927"/>
      <c r="DS110" s="927"/>
      <c r="DT110" s="927"/>
      <c r="DU110" s="927"/>
      <c r="DV110" s="928" t="s">
        <v>366</v>
      </c>
      <c r="DW110" s="928"/>
      <c r="DX110" s="928"/>
      <c r="DY110" s="928"/>
      <c r="DZ110" s="929"/>
    </row>
    <row r="111" spans="1:131" s="197" customFormat="1" ht="26.25" customHeight="1">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366</v>
      </c>
      <c r="AB111" s="934"/>
      <c r="AC111" s="934"/>
      <c r="AD111" s="934"/>
      <c r="AE111" s="935"/>
      <c r="AF111" s="936" t="s">
        <v>366</v>
      </c>
      <c r="AG111" s="934"/>
      <c r="AH111" s="934"/>
      <c r="AI111" s="934"/>
      <c r="AJ111" s="935"/>
      <c r="AK111" s="936" t="s">
        <v>366</v>
      </c>
      <c r="AL111" s="934"/>
      <c r="AM111" s="934"/>
      <c r="AN111" s="934"/>
      <c r="AO111" s="935"/>
      <c r="AP111" s="937" t="s">
        <v>366</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t="s">
        <v>366</v>
      </c>
      <c r="BR111" s="920"/>
      <c r="BS111" s="920"/>
      <c r="BT111" s="920"/>
      <c r="BU111" s="920"/>
      <c r="BV111" s="920" t="s">
        <v>366</v>
      </c>
      <c r="BW111" s="920"/>
      <c r="BX111" s="920"/>
      <c r="BY111" s="920"/>
      <c r="BZ111" s="920"/>
      <c r="CA111" s="920" t="s">
        <v>366</v>
      </c>
      <c r="CB111" s="920"/>
      <c r="CC111" s="920"/>
      <c r="CD111" s="920"/>
      <c r="CE111" s="920"/>
      <c r="CF111" s="914" t="s">
        <v>366</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366</v>
      </c>
      <c r="DH111" s="920"/>
      <c r="DI111" s="920"/>
      <c r="DJ111" s="920"/>
      <c r="DK111" s="920"/>
      <c r="DL111" s="920" t="s">
        <v>366</v>
      </c>
      <c r="DM111" s="920"/>
      <c r="DN111" s="920"/>
      <c r="DO111" s="920"/>
      <c r="DP111" s="920"/>
      <c r="DQ111" s="920" t="s">
        <v>366</v>
      </c>
      <c r="DR111" s="920"/>
      <c r="DS111" s="920"/>
      <c r="DT111" s="920"/>
      <c r="DU111" s="920"/>
      <c r="DV111" s="921" t="s">
        <v>366</v>
      </c>
      <c r="DW111" s="921"/>
      <c r="DX111" s="921"/>
      <c r="DY111" s="921"/>
      <c r="DZ111" s="922"/>
    </row>
    <row r="112" spans="1:131" s="197" customFormat="1" ht="26.25" customHeight="1">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366</v>
      </c>
      <c r="AB112" s="959"/>
      <c r="AC112" s="959"/>
      <c r="AD112" s="959"/>
      <c r="AE112" s="960"/>
      <c r="AF112" s="961" t="s">
        <v>366</v>
      </c>
      <c r="AG112" s="959"/>
      <c r="AH112" s="959"/>
      <c r="AI112" s="959"/>
      <c r="AJ112" s="960"/>
      <c r="AK112" s="961" t="s">
        <v>366</v>
      </c>
      <c r="AL112" s="959"/>
      <c r="AM112" s="959"/>
      <c r="AN112" s="959"/>
      <c r="AO112" s="960"/>
      <c r="AP112" s="962" t="s">
        <v>366</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3085593</v>
      </c>
      <c r="BR112" s="920"/>
      <c r="BS112" s="920"/>
      <c r="BT112" s="920"/>
      <c r="BU112" s="920"/>
      <c r="BV112" s="920">
        <v>2976887</v>
      </c>
      <c r="BW112" s="920"/>
      <c r="BX112" s="920"/>
      <c r="BY112" s="920"/>
      <c r="BZ112" s="920"/>
      <c r="CA112" s="920">
        <v>2986388</v>
      </c>
      <c r="CB112" s="920"/>
      <c r="CC112" s="920"/>
      <c r="CD112" s="920"/>
      <c r="CE112" s="920"/>
      <c r="CF112" s="914">
        <v>221.3</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366</v>
      </c>
      <c r="DH112" s="920"/>
      <c r="DI112" s="920"/>
      <c r="DJ112" s="920"/>
      <c r="DK112" s="920"/>
      <c r="DL112" s="920" t="s">
        <v>366</v>
      </c>
      <c r="DM112" s="920"/>
      <c r="DN112" s="920"/>
      <c r="DO112" s="920"/>
      <c r="DP112" s="920"/>
      <c r="DQ112" s="920" t="s">
        <v>366</v>
      </c>
      <c r="DR112" s="920"/>
      <c r="DS112" s="920"/>
      <c r="DT112" s="920"/>
      <c r="DU112" s="920"/>
      <c r="DV112" s="921" t="s">
        <v>366</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150541</v>
      </c>
      <c r="AB113" s="934"/>
      <c r="AC113" s="934"/>
      <c r="AD113" s="934"/>
      <c r="AE113" s="935"/>
      <c r="AF113" s="936">
        <v>174985</v>
      </c>
      <c r="AG113" s="934"/>
      <c r="AH113" s="934"/>
      <c r="AI113" s="934"/>
      <c r="AJ113" s="935"/>
      <c r="AK113" s="936">
        <v>155502</v>
      </c>
      <c r="AL113" s="934"/>
      <c r="AM113" s="934"/>
      <c r="AN113" s="934"/>
      <c r="AO113" s="935"/>
      <c r="AP113" s="937">
        <v>11.5</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52273</v>
      </c>
      <c r="BR113" s="920"/>
      <c r="BS113" s="920"/>
      <c r="BT113" s="920"/>
      <c r="BU113" s="920"/>
      <c r="BV113" s="920">
        <v>66323</v>
      </c>
      <c r="BW113" s="920"/>
      <c r="BX113" s="920"/>
      <c r="BY113" s="920"/>
      <c r="BZ113" s="920"/>
      <c r="CA113" s="920">
        <v>65565</v>
      </c>
      <c r="CB113" s="920"/>
      <c r="CC113" s="920"/>
      <c r="CD113" s="920"/>
      <c r="CE113" s="920"/>
      <c r="CF113" s="914">
        <v>4.9000000000000004</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366</v>
      </c>
      <c r="DH113" s="959"/>
      <c r="DI113" s="959"/>
      <c r="DJ113" s="959"/>
      <c r="DK113" s="960"/>
      <c r="DL113" s="961" t="s">
        <v>366</v>
      </c>
      <c r="DM113" s="959"/>
      <c r="DN113" s="959"/>
      <c r="DO113" s="959"/>
      <c r="DP113" s="960"/>
      <c r="DQ113" s="961" t="s">
        <v>366</v>
      </c>
      <c r="DR113" s="959"/>
      <c r="DS113" s="959"/>
      <c r="DT113" s="959"/>
      <c r="DU113" s="960"/>
      <c r="DV113" s="962" t="s">
        <v>366</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968</v>
      </c>
      <c r="AB114" s="959"/>
      <c r="AC114" s="959"/>
      <c r="AD114" s="959"/>
      <c r="AE114" s="960"/>
      <c r="AF114" s="961">
        <v>972</v>
      </c>
      <c r="AG114" s="959"/>
      <c r="AH114" s="959"/>
      <c r="AI114" s="959"/>
      <c r="AJ114" s="960"/>
      <c r="AK114" s="961">
        <v>400</v>
      </c>
      <c r="AL114" s="959"/>
      <c r="AM114" s="959"/>
      <c r="AN114" s="959"/>
      <c r="AO114" s="960"/>
      <c r="AP114" s="962">
        <v>0</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558307</v>
      </c>
      <c r="BR114" s="920"/>
      <c r="BS114" s="920"/>
      <c r="BT114" s="920"/>
      <c r="BU114" s="920"/>
      <c r="BV114" s="920">
        <v>577203</v>
      </c>
      <c r="BW114" s="920"/>
      <c r="BX114" s="920"/>
      <c r="BY114" s="920"/>
      <c r="BZ114" s="920"/>
      <c r="CA114" s="920">
        <v>590602</v>
      </c>
      <c r="CB114" s="920"/>
      <c r="CC114" s="920"/>
      <c r="CD114" s="920"/>
      <c r="CE114" s="920"/>
      <c r="CF114" s="914">
        <v>43.8</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366</v>
      </c>
      <c r="DH114" s="959"/>
      <c r="DI114" s="959"/>
      <c r="DJ114" s="959"/>
      <c r="DK114" s="960"/>
      <c r="DL114" s="961" t="s">
        <v>366</v>
      </c>
      <c r="DM114" s="959"/>
      <c r="DN114" s="959"/>
      <c r="DO114" s="959"/>
      <c r="DP114" s="960"/>
      <c r="DQ114" s="961" t="s">
        <v>366</v>
      </c>
      <c r="DR114" s="959"/>
      <c r="DS114" s="959"/>
      <c r="DT114" s="959"/>
      <c r="DU114" s="960"/>
      <c r="DV114" s="962" t="s">
        <v>366</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366</v>
      </c>
      <c r="AB115" s="934"/>
      <c r="AC115" s="934"/>
      <c r="AD115" s="934"/>
      <c r="AE115" s="935"/>
      <c r="AF115" s="936" t="s">
        <v>366</v>
      </c>
      <c r="AG115" s="934"/>
      <c r="AH115" s="934"/>
      <c r="AI115" s="934"/>
      <c r="AJ115" s="935"/>
      <c r="AK115" s="936" t="s">
        <v>366</v>
      </c>
      <c r="AL115" s="934"/>
      <c r="AM115" s="934"/>
      <c r="AN115" s="934"/>
      <c r="AO115" s="935"/>
      <c r="AP115" s="937" t="s">
        <v>366</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366</v>
      </c>
      <c r="BR115" s="920"/>
      <c r="BS115" s="920"/>
      <c r="BT115" s="920"/>
      <c r="BU115" s="920"/>
      <c r="BV115" s="920" t="s">
        <v>366</v>
      </c>
      <c r="BW115" s="920"/>
      <c r="BX115" s="920"/>
      <c r="BY115" s="920"/>
      <c r="BZ115" s="920"/>
      <c r="CA115" s="920" t="s">
        <v>366</v>
      </c>
      <c r="CB115" s="920"/>
      <c r="CC115" s="920"/>
      <c r="CD115" s="920"/>
      <c r="CE115" s="920"/>
      <c r="CF115" s="914" t="s">
        <v>366</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366</v>
      </c>
      <c r="DH115" s="959"/>
      <c r="DI115" s="959"/>
      <c r="DJ115" s="959"/>
      <c r="DK115" s="960"/>
      <c r="DL115" s="961" t="s">
        <v>366</v>
      </c>
      <c r="DM115" s="959"/>
      <c r="DN115" s="959"/>
      <c r="DO115" s="959"/>
      <c r="DP115" s="960"/>
      <c r="DQ115" s="961" t="s">
        <v>366</v>
      </c>
      <c r="DR115" s="959"/>
      <c r="DS115" s="959"/>
      <c r="DT115" s="959"/>
      <c r="DU115" s="960"/>
      <c r="DV115" s="962" t="s">
        <v>366</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30</v>
      </c>
      <c r="AB116" s="959"/>
      <c r="AC116" s="959"/>
      <c r="AD116" s="959"/>
      <c r="AE116" s="960"/>
      <c r="AF116" s="961">
        <v>358</v>
      </c>
      <c r="AG116" s="959"/>
      <c r="AH116" s="959"/>
      <c r="AI116" s="959"/>
      <c r="AJ116" s="960"/>
      <c r="AK116" s="961">
        <v>2495</v>
      </c>
      <c r="AL116" s="959"/>
      <c r="AM116" s="959"/>
      <c r="AN116" s="959"/>
      <c r="AO116" s="960"/>
      <c r="AP116" s="962">
        <v>0.2</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366</v>
      </c>
      <c r="BR116" s="920"/>
      <c r="BS116" s="920"/>
      <c r="BT116" s="920"/>
      <c r="BU116" s="920"/>
      <c r="BV116" s="920" t="s">
        <v>366</v>
      </c>
      <c r="BW116" s="920"/>
      <c r="BX116" s="920"/>
      <c r="BY116" s="920"/>
      <c r="BZ116" s="920"/>
      <c r="CA116" s="920" t="s">
        <v>366</v>
      </c>
      <c r="CB116" s="920"/>
      <c r="CC116" s="920"/>
      <c r="CD116" s="920"/>
      <c r="CE116" s="920"/>
      <c r="CF116" s="914" t="s">
        <v>366</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366</v>
      </c>
      <c r="DH116" s="959"/>
      <c r="DI116" s="959"/>
      <c r="DJ116" s="959"/>
      <c r="DK116" s="960"/>
      <c r="DL116" s="961" t="s">
        <v>366</v>
      </c>
      <c r="DM116" s="959"/>
      <c r="DN116" s="959"/>
      <c r="DO116" s="959"/>
      <c r="DP116" s="960"/>
      <c r="DQ116" s="961" t="s">
        <v>366</v>
      </c>
      <c r="DR116" s="959"/>
      <c r="DS116" s="959"/>
      <c r="DT116" s="959"/>
      <c r="DU116" s="960"/>
      <c r="DV116" s="962" t="s">
        <v>366</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1118655</v>
      </c>
      <c r="AB117" s="966"/>
      <c r="AC117" s="966"/>
      <c r="AD117" s="966"/>
      <c r="AE117" s="967"/>
      <c r="AF117" s="965">
        <v>1142458</v>
      </c>
      <c r="AG117" s="966"/>
      <c r="AH117" s="966"/>
      <c r="AI117" s="966"/>
      <c r="AJ117" s="967"/>
      <c r="AK117" s="965">
        <v>1089435</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366</v>
      </c>
      <c r="BR117" s="986"/>
      <c r="BS117" s="986"/>
      <c r="BT117" s="986"/>
      <c r="BU117" s="986"/>
      <c r="BV117" s="986" t="s">
        <v>366</v>
      </c>
      <c r="BW117" s="986"/>
      <c r="BX117" s="986"/>
      <c r="BY117" s="986"/>
      <c r="BZ117" s="986"/>
      <c r="CA117" s="986" t="s">
        <v>366</v>
      </c>
      <c r="CB117" s="986"/>
      <c r="CC117" s="986"/>
      <c r="CD117" s="986"/>
      <c r="CE117" s="986"/>
      <c r="CF117" s="914" t="s">
        <v>366</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366</v>
      </c>
      <c r="DH117" s="959"/>
      <c r="DI117" s="959"/>
      <c r="DJ117" s="959"/>
      <c r="DK117" s="960"/>
      <c r="DL117" s="961" t="s">
        <v>366</v>
      </c>
      <c r="DM117" s="959"/>
      <c r="DN117" s="959"/>
      <c r="DO117" s="959"/>
      <c r="DP117" s="960"/>
      <c r="DQ117" s="961" t="s">
        <v>366</v>
      </c>
      <c r="DR117" s="959"/>
      <c r="DS117" s="959"/>
      <c r="DT117" s="959"/>
      <c r="DU117" s="960"/>
      <c r="DV117" s="962" t="s">
        <v>366</v>
      </c>
      <c r="DW117" s="963"/>
      <c r="DX117" s="963"/>
      <c r="DY117" s="963"/>
      <c r="DZ117" s="964"/>
    </row>
    <row r="118" spans="1:130" s="197" customFormat="1" ht="26.25" customHeight="1">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285</v>
      </c>
      <c r="AG118" s="883"/>
      <c r="AH118" s="883"/>
      <c r="AI118" s="883"/>
      <c r="AJ118" s="884"/>
      <c r="AK118" s="882" t="s">
        <v>284</v>
      </c>
      <c r="AL118" s="883"/>
      <c r="AM118" s="883"/>
      <c r="AN118" s="883"/>
      <c r="AO118" s="884"/>
      <c r="AP118" s="990" t="s">
        <v>399</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427</v>
      </c>
      <c r="BP118" s="994"/>
      <c r="BQ118" s="985">
        <v>10566760</v>
      </c>
      <c r="BR118" s="986"/>
      <c r="BS118" s="986"/>
      <c r="BT118" s="986"/>
      <c r="BU118" s="986"/>
      <c r="BV118" s="986">
        <v>10726551</v>
      </c>
      <c r="BW118" s="986"/>
      <c r="BX118" s="986"/>
      <c r="BY118" s="986"/>
      <c r="BZ118" s="986"/>
      <c r="CA118" s="986">
        <v>11858413</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366</v>
      </c>
      <c r="DH118" s="959"/>
      <c r="DI118" s="959"/>
      <c r="DJ118" s="959"/>
      <c r="DK118" s="960"/>
      <c r="DL118" s="961" t="s">
        <v>366</v>
      </c>
      <c r="DM118" s="959"/>
      <c r="DN118" s="959"/>
      <c r="DO118" s="959"/>
      <c r="DP118" s="960"/>
      <c r="DQ118" s="961" t="s">
        <v>366</v>
      </c>
      <c r="DR118" s="959"/>
      <c r="DS118" s="959"/>
      <c r="DT118" s="959"/>
      <c r="DU118" s="960"/>
      <c r="DV118" s="962" t="s">
        <v>366</v>
      </c>
      <c r="DW118" s="963"/>
      <c r="DX118" s="963"/>
      <c r="DY118" s="963"/>
      <c r="DZ118" s="964"/>
    </row>
    <row r="119" spans="1:130" s="197" customFormat="1" ht="26.25" customHeight="1">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366</v>
      </c>
      <c r="AB119" s="890"/>
      <c r="AC119" s="890"/>
      <c r="AD119" s="890"/>
      <c r="AE119" s="891"/>
      <c r="AF119" s="892" t="s">
        <v>366</v>
      </c>
      <c r="AG119" s="890"/>
      <c r="AH119" s="890"/>
      <c r="AI119" s="890"/>
      <c r="AJ119" s="891"/>
      <c r="AK119" s="892" t="s">
        <v>366</v>
      </c>
      <c r="AL119" s="890"/>
      <c r="AM119" s="890"/>
      <c r="AN119" s="890"/>
      <c r="AO119" s="891"/>
      <c r="AP119" s="893" t="s">
        <v>366</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902450</v>
      </c>
      <c r="BR119" s="927"/>
      <c r="BS119" s="927"/>
      <c r="BT119" s="927"/>
      <c r="BU119" s="927"/>
      <c r="BV119" s="927">
        <v>1019939</v>
      </c>
      <c r="BW119" s="927"/>
      <c r="BX119" s="927"/>
      <c r="BY119" s="927"/>
      <c r="BZ119" s="927"/>
      <c r="CA119" s="927">
        <v>877392</v>
      </c>
      <c r="CB119" s="927"/>
      <c r="CC119" s="927"/>
      <c r="CD119" s="927"/>
      <c r="CE119" s="927"/>
      <c r="CF119" s="941">
        <v>65</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366</v>
      </c>
      <c r="DH119" s="998"/>
      <c r="DI119" s="998"/>
      <c r="DJ119" s="998"/>
      <c r="DK119" s="999"/>
      <c r="DL119" s="1000" t="s">
        <v>366</v>
      </c>
      <c r="DM119" s="998"/>
      <c r="DN119" s="998"/>
      <c r="DO119" s="998"/>
      <c r="DP119" s="999"/>
      <c r="DQ119" s="1000" t="s">
        <v>366</v>
      </c>
      <c r="DR119" s="998"/>
      <c r="DS119" s="998"/>
      <c r="DT119" s="998"/>
      <c r="DU119" s="999"/>
      <c r="DV119" s="1001" t="s">
        <v>366</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366</v>
      </c>
      <c r="AB120" s="959"/>
      <c r="AC120" s="959"/>
      <c r="AD120" s="959"/>
      <c r="AE120" s="960"/>
      <c r="AF120" s="961" t="s">
        <v>366</v>
      </c>
      <c r="AG120" s="959"/>
      <c r="AH120" s="959"/>
      <c r="AI120" s="959"/>
      <c r="AJ120" s="960"/>
      <c r="AK120" s="961" t="s">
        <v>366</v>
      </c>
      <c r="AL120" s="959"/>
      <c r="AM120" s="959"/>
      <c r="AN120" s="959"/>
      <c r="AO120" s="960"/>
      <c r="AP120" s="962" t="s">
        <v>366</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160099</v>
      </c>
      <c r="BR120" s="920"/>
      <c r="BS120" s="920"/>
      <c r="BT120" s="920"/>
      <c r="BU120" s="920"/>
      <c r="BV120" s="920">
        <v>195383</v>
      </c>
      <c r="BW120" s="920"/>
      <c r="BX120" s="920"/>
      <c r="BY120" s="920"/>
      <c r="BZ120" s="920"/>
      <c r="CA120" s="920">
        <v>60180</v>
      </c>
      <c r="CB120" s="920"/>
      <c r="CC120" s="920"/>
      <c r="CD120" s="920"/>
      <c r="CE120" s="920"/>
      <c r="CF120" s="914">
        <v>4.5</v>
      </c>
      <c r="CG120" s="915"/>
      <c r="CH120" s="915"/>
      <c r="CI120" s="915"/>
      <c r="CJ120" s="915"/>
      <c r="CK120" s="1013" t="s">
        <v>433</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2130114</v>
      </c>
      <c r="DH120" s="927"/>
      <c r="DI120" s="927"/>
      <c r="DJ120" s="927"/>
      <c r="DK120" s="927"/>
      <c r="DL120" s="927">
        <v>2066636</v>
      </c>
      <c r="DM120" s="927"/>
      <c r="DN120" s="927"/>
      <c r="DO120" s="927"/>
      <c r="DP120" s="927"/>
      <c r="DQ120" s="927">
        <v>2072321</v>
      </c>
      <c r="DR120" s="927"/>
      <c r="DS120" s="927"/>
      <c r="DT120" s="927"/>
      <c r="DU120" s="927"/>
      <c r="DV120" s="928">
        <v>153.6</v>
      </c>
      <c r="DW120" s="928"/>
      <c r="DX120" s="928"/>
      <c r="DY120" s="928"/>
      <c r="DZ120" s="929"/>
    </row>
    <row r="121" spans="1:130" s="197" customFormat="1" ht="26.25" customHeight="1">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366</v>
      </c>
      <c r="AB121" s="959"/>
      <c r="AC121" s="959"/>
      <c r="AD121" s="959"/>
      <c r="AE121" s="960"/>
      <c r="AF121" s="961" t="s">
        <v>366</v>
      </c>
      <c r="AG121" s="959"/>
      <c r="AH121" s="959"/>
      <c r="AI121" s="959"/>
      <c r="AJ121" s="960"/>
      <c r="AK121" s="961" t="s">
        <v>366</v>
      </c>
      <c r="AL121" s="959"/>
      <c r="AM121" s="959"/>
      <c r="AN121" s="959"/>
      <c r="AO121" s="960"/>
      <c r="AP121" s="962" t="s">
        <v>366</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7633474</v>
      </c>
      <c r="BR121" s="986"/>
      <c r="BS121" s="986"/>
      <c r="BT121" s="986"/>
      <c r="BU121" s="986"/>
      <c r="BV121" s="986">
        <v>7730969</v>
      </c>
      <c r="BW121" s="986"/>
      <c r="BX121" s="986"/>
      <c r="BY121" s="986"/>
      <c r="BZ121" s="986"/>
      <c r="CA121" s="986">
        <v>8465170</v>
      </c>
      <c r="CB121" s="986"/>
      <c r="CC121" s="986"/>
      <c r="CD121" s="986"/>
      <c r="CE121" s="986"/>
      <c r="CF121" s="1024">
        <v>627.4</v>
      </c>
      <c r="CG121" s="1025"/>
      <c r="CH121" s="1025"/>
      <c r="CI121" s="1025"/>
      <c r="CJ121" s="1025"/>
      <c r="CK121" s="1016"/>
      <c r="CL121" s="1017"/>
      <c r="CM121" s="1017"/>
      <c r="CN121" s="1017"/>
      <c r="CO121" s="1018"/>
      <c r="CP121" s="1007" t="s">
        <v>381</v>
      </c>
      <c r="CQ121" s="1008"/>
      <c r="CR121" s="1008"/>
      <c r="CS121" s="1008"/>
      <c r="CT121" s="1008"/>
      <c r="CU121" s="1008"/>
      <c r="CV121" s="1008"/>
      <c r="CW121" s="1008"/>
      <c r="CX121" s="1008"/>
      <c r="CY121" s="1008"/>
      <c r="CZ121" s="1008"/>
      <c r="DA121" s="1008"/>
      <c r="DB121" s="1008"/>
      <c r="DC121" s="1008"/>
      <c r="DD121" s="1008"/>
      <c r="DE121" s="1008"/>
      <c r="DF121" s="1009"/>
      <c r="DG121" s="919">
        <v>937210</v>
      </c>
      <c r="DH121" s="920"/>
      <c r="DI121" s="920"/>
      <c r="DJ121" s="920"/>
      <c r="DK121" s="920"/>
      <c r="DL121" s="920">
        <v>887967</v>
      </c>
      <c r="DM121" s="920"/>
      <c r="DN121" s="920"/>
      <c r="DO121" s="920"/>
      <c r="DP121" s="920"/>
      <c r="DQ121" s="920">
        <v>892332</v>
      </c>
      <c r="DR121" s="920"/>
      <c r="DS121" s="920"/>
      <c r="DT121" s="920"/>
      <c r="DU121" s="920"/>
      <c r="DV121" s="921">
        <v>66.099999999999994</v>
      </c>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366</v>
      </c>
      <c r="AB122" s="959"/>
      <c r="AC122" s="959"/>
      <c r="AD122" s="959"/>
      <c r="AE122" s="960"/>
      <c r="AF122" s="961" t="s">
        <v>366</v>
      </c>
      <c r="AG122" s="959"/>
      <c r="AH122" s="959"/>
      <c r="AI122" s="959"/>
      <c r="AJ122" s="960"/>
      <c r="AK122" s="961" t="s">
        <v>366</v>
      </c>
      <c r="AL122" s="959"/>
      <c r="AM122" s="959"/>
      <c r="AN122" s="959"/>
      <c r="AO122" s="960"/>
      <c r="AP122" s="962" t="s">
        <v>366</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436</v>
      </c>
      <c r="BP122" s="994"/>
      <c r="BQ122" s="1034">
        <v>8696023</v>
      </c>
      <c r="BR122" s="1035"/>
      <c r="BS122" s="1035"/>
      <c r="BT122" s="1035"/>
      <c r="BU122" s="1035"/>
      <c r="BV122" s="1035">
        <v>8946291</v>
      </c>
      <c r="BW122" s="1035"/>
      <c r="BX122" s="1035"/>
      <c r="BY122" s="1035"/>
      <c r="BZ122" s="1035"/>
      <c r="CA122" s="1035">
        <v>9402742</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366</v>
      </c>
      <c r="AB123" s="959"/>
      <c r="AC123" s="959"/>
      <c r="AD123" s="959"/>
      <c r="AE123" s="960"/>
      <c r="AF123" s="961" t="s">
        <v>366</v>
      </c>
      <c r="AG123" s="959"/>
      <c r="AH123" s="959"/>
      <c r="AI123" s="959"/>
      <c r="AJ123" s="960"/>
      <c r="AK123" s="961" t="s">
        <v>366</v>
      </c>
      <c r="AL123" s="959"/>
      <c r="AM123" s="959"/>
      <c r="AN123" s="959"/>
      <c r="AO123" s="960"/>
      <c r="AP123" s="962" t="s">
        <v>366</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136.6</v>
      </c>
      <c r="BR123" s="1027"/>
      <c r="BS123" s="1027"/>
      <c r="BT123" s="1027"/>
      <c r="BU123" s="1027"/>
      <c r="BV123" s="1027">
        <v>130.9</v>
      </c>
      <c r="BW123" s="1027"/>
      <c r="BX123" s="1027"/>
      <c r="BY123" s="1027"/>
      <c r="BZ123" s="1027"/>
      <c r="CA123" s="1027">
        <v>181.9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366</v>
      </c>
      <c r="AB124" s="959"/>
      <c r="AC124" s="959"/>
      <c r="AD124" s="959"/>
      <c r="AE124" s="960"/>
      <c r="AF124" s="961" t="s">
        <v>366</v>
      </c>
      <c r="AG124" s="959"/>
      <c r="AH124" s="959"/>
      <c r="AI124" s="959"/>
      <c r="AJ124" s="960"/>
      <c r="AK124" s="961" t="s">
        <v>366</v>
      </c>
      <c r="AL124" s="959"/>
      <c r="AM124" s="959"/>
      <c r="AN124" s="959"/>
      <c r="AO124" s="960"/>
      <c r="AP124" s="962" t="s">
        <v>366</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366</v>
      </c>
      <c r="DH124" s="998"/>
      <c r="DI124" s="998"/>
      <c r="DJ124" s="998"/>
      <c r="DK124" s="999"/>
      <c r="DL124" s="1000" t="s">
        <v>366</v>
      </c>
      <c r="DM124" s="998"/>
      <c r="DN124" s="998"/>
      <c r="DO124" s="998"/>
      <c r="DP124" s="999"/>
      <c r="DQ124" s="1000" t="s">
        <v>366</v>
      </c>
      <c r="DR124" s="998"/>
      <c r="DS124" s="998"/>
      <c r="DT124" s="998"/>
      <c r="DU124" s="999"/>
      <c r="DV124" s="1001" t="s">
        <v>366</v>
      </c>
      <c r="DW124" s="1002"/>
      <c r="DX124" s="1002"/>
      <c r="DY124" s="1002"/>
      <c r="DZ124" s="1003"/>
    </row>
    <row r="125" spans="1:130" s="197" customFormat="1" ht="26.25" customHeight="1" thickBot="1">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366</v>
      </c>
      <c r="AB125" s="959"/>
      <c r="AC125" s="959"/>
      <c r="AD125" s="959"/>
      <c r="AE125" s="960"/>
      <c r="AF125" s="961" t="s">
        <v>366</v>
      </c>
      <c r="AG125" s="959"/>
      <c r="AH125" s="959"/>
      <c r="AI125" s="959"/>
      <c r="AJ125" s="960"/>
      <c r="AK125" s="961" t="s">
        <v>366</v>
      </c>
      <c r="AL125" s="959"/>
      <c r="AM125" s="959"/>
      <c r="AN125" s="959"/>
      <c r="AO125" s="960"/>
      <c r="AP125" s="962" t="s">
        <v>366</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366</v>
      </c>
      <c r="DH125" s="927"/>
      <c r="DI125" s="927"/>
      <c r="DJ125" s="927"/>
      <c r="DK125" s="927"/>
      <c r="DL125" s="927" t="s">
        <v>366</v>
      </c>
      <c r="DM125" s="927"/>
      <c r="DN125" s="927"/>
      <c r="DO125" s="927"/>
      <c r="DP125" s="927"/>
      <c r="DQ125" s="927" t="s">
        <v>366</v>
      </c>
      <c r="DR125" s="927"/>
      <c r="DS125" s="927"/>
      <c r="DT125" s="927"/>
      <c r="DU125" s="927"/>
      <c r="DV125" s="928" t="s">
        <v>366</v>
      </c>
      <c r="DW125" s="928"/>
      <c r="DX125" s="928"/>
      <c r="DY125" s="928"/>
      <c r="DZ125" s="929"/>
    </row>
    <row r="126" spans="1:130" s="197" customFormat="1" ht="26.25" customHeight="1">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366</v>
      </c>
      <c r="AB126" s="959"/>
      <c r="AC126" s="959"/>
      <c r="AD126" s="959"/>
      <c r="AE126" s="960"/>
      <c r="AF126" s="961" t="s">
        <v>366</v>
      </c>
      <c r="AG126" s="959"/>
      <c r="AH126" s="959"/>
      <c r="AI126" s="959"/>
      <c r="AJ126" s="960"/>
      <c r="AK126" s="961" t="s">
        <v>366</v>
      </c>
      <c r="AL126" s="959"/>
      <c r="AM126" s="959"/>
      <c r="AN126" s="959"/>
      <c r="AO126" s="960"/>
      <c r="AP126" s="962" t="s">
        <v>366</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366</v>
      </c>
      <c r="DH126" s="920"/>
      <c r="DI126" s="920"/>
      <c r="DJ126" s="920"/>
      <c r="DK126" s="920"/>
      <c r="DL126" s="920" t="s">
        <v>366</v>
      </c>
      <c r="DM126" s="920"/>
      <c r="DN126" s="920"/>
      <c r="DO126" s="920"/>
      <c r="DP126" s="920"/>
      <c r="DQ126" s="920" t="s">
        <v>366</v>
      </c>
      <c r="DR126" s="920"/>
      <c r="DS126" s="920"/>
      <c r="DT126" s="920"/>
      <c r="DU126" s="920"/>
      <c r="DV126" s="921" t="s">
        <v>366</v>
      </c>
      <c r="DW126" s="921"/>
      <c r="DX126" s="921"/>
      <c r="DY126" s="921"/>
      <c r="DZ126" s="922"/>
    </row>
    <row r="127" spans="1:130" s="197" customFormat="1" ht="26.25" customHeight="1" thickBot="1">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366</v>
      </c>
      <c r="AB127" s="959"/>
      <c r="AC127" s="959"/>
      <c r="AD127" s="959"/>
      <c r="AE127" s="960"/>
      <c r="AF127" s="961" t="s">
        <v>366</v>
      </c>
      <c r="AG127" s="959"/>
      <c r="AH127" s="959"/>
      <c r="AI127" s="959"/>
      <c r="AJ127" s="960"/>
      <c r="AK127" s="961" t="s">
        <v>366</v>
      </c>
      <c r="AL127" s="959"/>
      <c r="AM127" s="959"/>
      <c r="AN127" s="959"/>
      <c r="AO127" s="960"/>
      <c r="AP127" s="962" t="s">
        <v>366</v>
      </c>
      <c r="AQ127" s="963"/>
      <c r="AR127" s="963"/>
      <c r="AS127" s="963"/>
      <c r="AT127" s="964"/>
      <c r="AU127" s="233"/>
      <c r="AV127" s="233"/>
      <c r="AW127" s="233"/>
      <c r="AX127" s="886" t="s">
        <v>447</v>
      </c>
      <c r="AY127" s="887"/>
      <c r="AZ127" s="887"/>
      <c r="BA127" s="887"/>
      <c r="BB127" s="887"/>
      <c r="BC127" s="887"/>
      <c r="BD127" s="887"/>
      <c r="BE127" s="888"/>
      <c r="BF127" s="1041" t="s">
        <v>366</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366</v>
      </c>
      <c r="DH127" s="1048"/>
      <c r="DI127" s="1048"/>
      <c r="DJ127" s="1048"/>
      <c r="DK127" s="1048"/>
      <c r="DL127" s="1048" t="s">
        <v>366</v>
      </c>
      <c r="DM127" s="1048"/>
      <c r="DN127" s="1048"/>
      <c r="DO127" s="1048"/>
      <c r="DP127" s="1048"/>
      <c r="DQ127" s="1048" t="s">
        <v>366</v>
      </c>
      <c r="DR127" s="1048"/>
      <c r="DS127" s="1048"/>
      <c r="DT127" s="1048"/>
      <c r="DU127" s="1048"/>
      <c r="DV127" s="1049" t="s">
        <v>366</v>
      </c>
      <c r="DW127" s="1049"/>
      <c r="DX127" s="1049"/>
      <c r="DY127" s="1049"/>
      <c r="DZ127" s="1050"/>
    </row>
    <row r="128" spans="1:130" s="197" customFormat="1" ht="26.25" customHeight="1">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86531</v>
      </c>
      <c r="AB128" s="1090"/>
      <c r="AC128" s="1090"/>
      <c r="AD128" s="1090"/>
      <c r="AE128" s="1091"/>
      <c r="AF128" s="1092">
        <v>74521</v>
      </c>
      <c r="AG128" s="1090"/>
      <c r="AH128" s="1090"/>
      <c r="AI128" s="1090"/>
      <c r="AJ128" s="1091"/>
      <c r="AK128" s="1092">
        <v>83793</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366</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2211744</v>
      </c>
      <c r="AB129" s="959"/>
      <c r="AC129" s="959"/>
      <c r="AD129" s="959"/>
      <c r="AE129" s="960"/>
      <c r="AF129" s="961">
        <v>2232840</v>
      </c>
      <c r="AG129" s="959"/>
      <c r="AH129" s="959"/>
      <c r="AI129" s="959"/>
      <c r="AJ129" s="960"/>
      <c r="AK129" s="961">
        <v>2204349</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13.1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842825</v>
      </c>
      <c r="AB130" s="959"/>
      <c r="AC130" s="959"/>
      <c r="AD130" s="959"/>
      <c r="AE130" s="960"/>
      <c r="AF130" s="961">
        <v>873105</v>
      </c>
      <c r="AG130" s="959"/>
      <c r="AH130" s="959"/>
      <c r="AI130" s="959"/>
      <c r="AJ130" s="960"/>
      <c r="AK130" s="961">
        <v>855064</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v>181.9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1368919</v>
      </c>
      <c r="AB131" s="998"/>
      <c r="AC131" s="998"/>
      <c r="AD131" s="998"/>
      <c r="AE131" s="999"/>
      <c r="AF131" s="1000">
        <v>1359735</v>
      </c>
      <c r="AG131" s="998"/>
      <c r="AH131" s="998"/>
      <c r="AI131" s="998"/>
      <c r="AJ131" s="999"/>
      <c r="AK131" s="1000">
        <v>1349285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13.82835654</v>
      </c>
      <c r="AB132" s="1104"/>
      <c r="AC132" s="1104"/>
      <c r="AD132" s="1104"/>
      <c r="AE132" s="1105"/>
      <c r="AF132" s="1106">
        <v>14.328674339999999</v>
      </c>
      <c r="AG132" s="1104"/>
      <c r="AH132" s="1104"/>
      <c r="AI132" s="1104"/>
      <c r="AJ132" s="1105"/>
      <c r="AK132" s="1106">
        <v>11.15983651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17.8</v>
      </c>
      <c r="AB133" s="1111"/>
      <c r="AC133" s="1111"/>
      <c r="AD133" s="1111"/>
      <c r="AE133" s="1112"/>
      <c r="AF133" s="1110">
        <v>14.5</v>
      </c>
      <c r="AG133" s="1111"/>
      <c r="AH133" s="1111"/>
      <c r="AI133" s="1111"/>
      <c r="AJ133" s="1112"/>
      <c r="AK133" s="1110">
        <v>13.1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2">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0:P40"/>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19" t="s">
        <v>468</v>
      </c>
      <c r="H9" s="1120"/>
      <c r="I9" s="1120"/>
      <c r="J9" s="1121"/>
      <c r="K9" s="263">
        <v>529514</v>
      </c>
      <c r="L9" s="264">
        <v>224656</v>
      </c>
      <c r="M9" s="265">
        <v>198661</v>
      </c>
      <c r="N9" s="266">
        <v>13.1</v>
      </c>
    </row>
    <row r="10" spans="1:16">
      <c r="A10" s="248"/>
      <c r="B10" s="244"/>
      <c r="C10" s="244"/>
      <c r="D10" s="244"/>
      <c r="E10" s="244"/>
      <c r="F10" s="244"/>
      <c r="G10" s="1119" t="s">
        <v>469</v>
      </c>
      <c r="H10" s="1120"/>
      <c r="I10" s="1120"/>
      <c r="J10" s="1121"/>
      <c r="K10" s="267">
        <v>36662</v>
      </c>
      <c r="L10" s="268">
        <v>15555</v>
      </c>
      <c r="M10" s="269">
        <v>22571</v>
      </c>
      <c r="N10" s="270">
        <v>-31.1</v>
      </c>
    </row>
    <row r="11" spans="1:16" ht="13.5" customHeight="1">
      <c r="A11" s="248"/>
      <c r="B11" s="244"/>
      <c r="C11" s="244"/>
      <c r="D11" s="244"/>
      <c r="E11" s="244"/>
      <c r="F11" s="244"/>
      <c r="G11" s="1119" t="s">
        <v>470</v>
      </c>
      <c r="H11" s="1120"/>
      <c r="I11" s="1120"/>
      <c r="J11" s="1121"/>
      <c r="K11" s="267">
        <v>85610</v>
      </c>
      <c r="L11" s="268">
        <v>36322</v>
      </c>
      <c r="M11" s="269">
        <v>24639</v>
      </c>
      <c r="N11" s="270">
        <v>47.4</v>
      </c>
    </row>
    <row r="12" spans="1:16" ht="13.5" customHeight="1">
      <c r="A12" s="248"/>
      <c r="B12" s="244"/>
      <c r="C12" s="244"/>
      <c r="D12" s="244"/>
      <c r="E12" s="244"/>
      <c r="F12" s="244"/>
      <c r="G12" s="1119" t="s">
        <v>471</v>
      </c>
      <c r="H12" s="1120"/>
      <c r="I12" s="1120"/>
      <c r="J12" s="1121"/>
      <c r="K12" s="267" t="s">
        <v>472</v>
      </c>
      <c r="L12" s="268" t="s">
        <v>472</v>
      </c>
      <c r="M12" s="269">
        <v>3341</v>
      </c>
      <c r="N12" s="270" t="s">
        <v>472</v>
      </c>
    </row>
    <row r="13" spans="1:16" ht="13.5" customHeight="1">
      <c r="A13" s="248"/>
      <c r="B13" s="244"/>
      <c r="C13" s="244"/>
      <c r="D13" s="244"/>
      <c r="E13" s="244"/>
      <c r="F13" s="244"/>
      <c r="G13" s="1119" t="s">
        <v>473</v>
      </c>
      <c r="H13" s="1120"/>
      <c r="I13" s="1120"/>
      <c r="J13" s="1121"/>
      <c r="K13" s="267" t="s">
        <v>472</v>
      </c>
      <c r="L13" s="268" t="s">
        <v>472</v>
      </c>
      <c r="M13" s="269" t="s">
        <v>472</v>
      </c>
      <c r="N13" s="270" t="s">
        <v>472</v>
      </c>
    </row>
    <row r="14" spans="1:16" ht="13.5" customHeight="1">
      <c r="A14" s="248"/>
      <c r="B14" s="244"/>
      <c r="C14" s="244"/>
      <c r="D14" s="244"/>
      <c r="E14" s="244"/>
      <c r="F14" s="244"/>
      <c r="G14" s="1119" t="s">
        <v>474</v>
      </c>
      <c r="H14" s="1120"/>
      <c r="I14" s="1120"/>
      <c r="J14" s="1121"/>
      <c r="K14" s="267">
        <v>18542</v>
      </c>
      <c r="L14" s="268">
        <v>7867</v>
      </c>
      <c r="M14" s="269">
        <v>9231</v>
      </c>
      <c r="N14" s="270">
        <v>-14.8</v>
      </c>
    </row>
    <row r="15" spans="1:16" ht="13.5" customHeight="1">
      <c r="A15" s="248"/>
      <c r="B15" s="244"/>
      <c r="C15" s="244"/>
      <c r="D15" s="244"/>
      <c r="E15" s="244"/>
      <c r="F15" s="244"/>
      <c r="G15" s="1119" t="s">
        <v>475</v>
      </c>
      <c r="H15" s="1120"/>
      <c r="I15" s="1120"/>
      <c r="J15" s="1121"/>
      <c r="K15" s="267">
        <v>19900</v>
      </c>
      <c r="L15" s="268">
        <v>8443</v>
      </c>
      <c r="M15" s="269">
        <v>4542</v>
      </c>
      <c r="N15" s="270">
        <v>85.9</v>
      </c>
    </row>
    <row r="16" spans="1:16">
      <c r="A16" s="248"/>
      <c r="B16" s="244"/>
      <c r="C16" s="244"/>
      <c r="D16" s="244"/>
      <c r="E16" s="244"/>
      <c r="F16" s="244"/>
      <c r="G16" s="1122" t="s">
        <v>476</v>
      </c>
      <c r="H16" s="1123"/>
      <c r="I16" s="1123"/>
      <c r="J16" s="1124"/>
      <c r="K16" s="268">
        <v>-70749</v>
      </c>
      <c r="L16" s="268">
        <v>-30017</v>
      </c>
      <c r="M16" s="269">
        <v>-20623</v>
      </c>
      <c r="N16" s="270">
        <v>45.6</v>
      </c>
    </row>
    <row r="17" spans="1:16">
      <c r="A17" s="248"/>
      <c r="B17" s="244"/>
      <c r="C17" s="244"/>
      <c r="D17" s="244"/>
      <c r="E17" s="244"/>
      <c r="F17" s="244"/>
      <c r="G17" s="1122" t="s">
        <v>168</v>
      </c>
      <c r="H17" s="1123"/>
      <c r="I17" s="1123"/>
      <c r="J17" s="1124"/>
      <c r="K17" s="268">
        <v>619479</v>
      </c>
      <c r="L17" s="268">
        <v>262825</v>
      </c>
      <c r="M17" s="269">
        <v>242361</v>
      </c>
      <c r="N17" s="270">
        <v>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4" t="s">
        <v>481</v>
      </c>
      <c r="H21" s="1115"/>
      <c r="I21" s="1115"/>
      <c r="J21" s="1116"/>
      <c r="K21" s="280">
        <v>22.49</v>
      </c>
      <c r="L21" s="281">
        <v>22.07</v>
      </c>
      <c r="M21" s="282">
        <v>0.42</v>
      </c>
      <c r="N21" s="249"/>
      <c r="O21" s="283"/>
      <c r="P21" s="279"/>
    </row>
    <row r="22" spans="1:16" s="284" customFormat="1">
      <c r="A22" s="279"/>
      <c r="B22" s="249"/>
      <c r="C22" s="249"/>
      <c r="D22" s="249"/>
      <c r="E22" s="249"/>
      <c r="F22" s="249"/>
      <c r="G22" s="1114" t="s">
        <v>482</v>
      </c>
      <c r="H22" s="1115"/>
      <c r="I22" s="1115"/>
      <c r="J22" s="1116"/>
      <c r="K22" s="285">
        <v>97.2</v>
      </c>
      <c r="L22" s="286">
        <v>93.5</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30" t="s">
        <v>485</v>
      </c>
      <c r="H32" s="1131"/>
      <c r="I32" s="1131"/>
      <c r="J32" s="1132"/>
      <c r="K32" s="294">
        <v>931038</v>
      </c>
      <c r="L32" s="294">
        <v>395010</v>
      </c>
      <c r="M32" s="295">
        <v>131612</v>
      </c>
      <c r="N32" s="296">
        <v>200.1</v>
      </c>
    </row>
    <row r="33" spans="1:16" ht="13.5" customHeight="1">
      <c r="A33" s="248"/>
      <c r="B33" s="244"/>
      <c r="C33" s="244"/>
      <c r="D33" s="244"/>
      <c r="E33" s="244"/>
      <c r="F33" s="244"/>
      <c r="G33" s="1130" t="s">
        <v>486</v>
      </c>
      <c r="H33" s="1131"/>
      <c r="I33" s="1131"/>
      <c r="J33" s="1132"/>
      <c r="K33" s="294" t="s">
        <v>472</v>
      </c>
      <c r="L33" s="294" t="s">
        <v>472</v>
      </c>
      <c r="M33" s="295" t="s">
        <v>472</v>
      </c>
      <c r="N33" s="296" t="s">
        <v>472</v>
      </c>
    </row>
    <row r="34" spans="1:16" ht="27" customHeight="1">
      <c r="A34" s="248"/>
      <c r="B34" s="244"/>
      <c r="C34" s="244"/>
      <c r="D34" s="244"/>
      <c r="E34" s="244"/>
      <c r="F34" s="244"/>
      <c r="G34" s="1130" t="s">
        <v>487</v>
      </c>
      <c r="H34" s="1131"/>
      <c r="I34" s="1131"/>
      <c r="J34" s="1132"/>
      <c r="K34" s="294" t="s">
        <v>472</v>
      </c>
      <c r="L34" s="294" t="s">
        <v>472</v>
      </c>
      <c r="M34" s="295">
        <v>41</v>
      </c>
      <c r="N34" s="296" t="s">
        <v>472</v>
      </c>
    </row>
    <row r="35" spans="1:16" ht="27" customHeight="1">
      <c r="A35" s="248"/>
      <c r="B35" s="244"/>
      <c r="C35" s="244"/>
      <c r="D35" s="244"/>
      <c r="E35" s="244"/>
      <c r="F35" s="244"/>
      <c r="G35" s="1130" t="s">
        <v>488</v>
      </c>
      <c r="H35" s="1131"/>
      <c r="I35" s="1131"/>
      <c r="J35" s="1132"/>
      <c r="K35" s="294">
        <v>155502</v>
      </c>
      <c r="L35" s="294">
        <v>65975</v>
      </c>
      <c r="M35" s="295">
        <v>31555</v>
      </c>
      <c r="N35" s="296">
        <v>109.1</v>
      </c>
    </row>
    <row r="36" spans="1:16" ht="27" customHeight="1">
      <c r="A36" s="248"/>
      <c r="B36" s="244"/>
      <c r="C36" s="244"/>
      <c r="D36" s="244"/>
      <c r="E36" s="244"/>
      <c r="F36" s="244"/>
      <c r="G36" s="1130" t="s">
        <v>489</v>
      </c>
      <c r="H36" s="1131"/>
      <c r="I36" s="1131"/>
      <c r="J36" s="1132"/>
      <c r="K36" s="294">
        <v>400</v>
      </c>
      <c r="L36" s="294">
        <v>170</v>
      </c>
      <c r="M36" s="295">
        <v>5720</v>
      </c>
      <c r="N36" s="296">
        <v>-97</v>
      </c>
    </row>
    <row r="37" spans="1:16" ht="13.5" customHeight="1">
      <c r="A37" s="248"/>
      <c r="B37" s="244"/>
      <c r="C37" s="244"/>
      <c r="D37" s="244"/>
      <c r="E37" s="244"/>
      <c r="F37" s="244"/>
      <c r="G37" s="1130" t="s">
        <v>490</v>
      </c>
      <c r="H37" s="1131"/>
      <c r="I37" s="1131"/>
      <c r="J37" s="1132"/>
      <c r="K37" s="294" t="s">
        <v>472</v>
      </c>
      <c r="L37" s="294" t="s">
        <v>472</v>
      </c>
      <c r="M37" s="295">
        <v>1648</v>
      </c>
      <c r="N37" s="296" t="s">
        <v>472</v>
      </c>
    </row>
    <row r="38" spans="1:16" ht="27" customHeight="1">
      <c r="A38" s="248"/>
      <c r="B38" s="244"/>
      <c r="C38" s="244"/>
      <c r="D38" s="244"/>
      <c r="E38" s="244"/>
      <c r="F38" s="244"/>
      <c r="G38" s="1133" t="s">
        <v>491</v>
      </c>
      <c r="H38" s="1134"/>
      <c r="I38" s="1134"/>
      <c r="J38" s="1135"/>
      <c r="K38" s="297">
        <v>2495</v>
      </c>
      <c r="L38" s="297">
        <v>1059</v>
      </c>
      <c r="M38" s="298">
        <v>64</v>
      </c>
      <c r="N38" s="299">
        <v>1554.7</v>
      </c>
      <c r="O38" s="293"/>
    </row>
    <row r="39" spans="1:16">
      <c r="A39" s="248"/>
      <c r="B39" s="244"/>
      <c r="C39" s="244"/>
      <c r="D39" s="244"/>
      <c r="E39" s="244"/>
      <c r="F39" s="244"/>
      <c r="G39" s="1133" t="s">
        <v>492</v>
      </c>
      <c r="H39" s="1134"/>
      <c r="I39" s="1134"/>
      <c r="J39" s="1135"/>
      <c r="K39" s="300">
        <v>-83793</v>
      </c>
      <c r="L39" s="300">
        <v>-35551</v>
      </c>
      <c r="M39" s="301">
        <v>-9298</v>
      </c>
      <c r="N39" s="302">
        <v>282.39999999999998</v>
      </c>
      <c r="O39" s="293"/>
    </row>
    <row r="40" spans="1:16" ht="27" customHeight="1">
      <c r="A40" s="248"/>
      <c r="B40" s="244"/>
      <c r="C40" s="244"/>
      <c r="D40" s="244"/>
      <c r="E40" s="244"/>
      <c r="F40" s="244"/>
      <c r="G40" s="1130" t="s">
        <v>493</v>
      </c>
      <c r="H40" s="1131"/>
      <c r="I40" s="1131"/>
      <c r="J40" s="1132"/>
      <c r="K40" s="300">
        <v>-855064</v>
      </c>
      <c r="L40" s="300">
        <v>-362776</v>
      </c>
      <c r="M40" s="301">
        <v>-121787</v>
      </c>
      <c r="N40" s="302">
        <v>197.9</v>
      </c>
      <c r="O40" s="293"/>
    </row>
    <row r="41" spans="1:16">
      <c r="A41" s="248"/>
      <c r="B41" s="244"/>
      <c r="C41" s="244"/>
      <c r="D41" s="244"/>
      <c r="E41" s="244"/>
      <c r="F41" s="244"/>
      <c r="G41" s="1136" t="s">
        <v>279</v>
      </c>
      <c r="H41" s="1137"/>
      <c r="I41" s="1137"/>
      <c r="J41" s="1138"/>
      <c r="K41" s="294">
        <v>150578</v>
      </c>
      <c r="L41" s="300">
        <v>63885</v>
      </c>
      <c r="M41" s="301">
        <v>39554</v>
      </c>
      <c r="N41" s="302">
        <v>61.5</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5" t="s">
        <v>463</v>
      </c>
      <c r="J49" s="1127" t="s">
        <v>497</v>
      </c>
      <c r="K49" s="1128"/>
      <c r="L49" s="1128"/>
      <c r="M49" s="1128"/>
      <c r="N49" s="1129"/>
    </row>
    <row r="50" spans="1:14">
      <c r="A50" s="248"/>
      <c r="B50" s="244"/>
      <c r="C50" s="244"/>
      <c r="D50" s="244"/>
      <c r="E50" s="244"/>
      <c r="F50" s="244"/>
      <c r="G50" s="312"/>
      <c r="H50" s="313"/>
      <c r="I50" s="1126"/>
      <c r="J50" s="314" t="s">
        <v>498</v>
      </c>
      <c r="K50" s="315" t="s">
        <v>499</v>
      </c>
      <c r="L50" s="316" t="s">
        <v>500</v>
      </c>
      <c r="M50" s="317" t="s">
        <v>501</v>
      </c>
      <c r="N50" s="318" t="s">
        <v>502</v>
      </c>
    </row>
    <row r="51" spans="1:14">
      <c r="A51" s="248"/>
      <c r="B51" s="244"/>
      <c r="C51" s="244"/>
      <c r="D51" s="244"/>
      <c r="E51" s="244"/>
      <c r="F51" s="244"/>
      <c r="G51" s="310" t="s">
        <v>503</v>
      </c>
      <c r="H51" s="311"/>
      <c r="I51" s="319">
        <v>1954339</v>
      </c>
      <c r="J51" s="320">
        <v>842025</v>
      </c>
      <c r="K51" s="321">
        <v>62.8</v>
      </c>
      <c r="L51" s="322">
        <v>325581</v>
      </c>
      <c r="M51" s="323">
        <v>11.5</v>
      </c>
      <c r="N51" s="324">
        <v>51.3</v>
      </c>
    </row>
    <row r="52" spans="1:14">
      <c r="A52" s="248"/>
      <c r="B52" s="244"/>
      <c r="C52" s="244"/>
      <c r="D52" s="244"/>
      <c r="E52" s="244"/>
      <c r="F52" s="244"/>
      <c r="G52" s="325"/>
      <c r="H52" s="326" t="s">
        <v>504</v>
      </c>
      <c r="I52" s="327">
        <v>303021</v>
      </c>
      <c r="J52" s="328">
        <v>130556</v>
      </c>
      <c r="K52" s="329">
        <v>61.6</v>
      </c>
      <c r="L52" s="330">
        <v>165116</v>
      </c>
      <c r="M52" s="331">
        <v>0.9</v>
      </c>
      <c r="N52" s="332">
        <v>60.7</v>
      </c>
    </row>
    <row r="53" spans="1:14">
      <c r="A53" s="248"/>
      <c r="B53" s="244"/>
      <c r="C53" s="244"/>
      <c r="D53" s="244"/>
      <c r="E53" s="244"/>
      <c r="F53" s="244"/>
      <c r="G53" s="310" t="s">
        <v>505</v>
      </c>
      <c r="H53" s="311"/>
      <c r="I53" s="319">
        <v>759870</v>
      </c>
      <c r="J53" s="320">
        <v>332111</v>
      </c>
      <c r="K53" s="321">
        <v>-60.6</v>
      </c>
      <c r="L53" s="322">
        <v>203567</v>
      </c>
      <c r="M53" s="323">
        <v>-37.5</v>
      </c>
      <c r="N53" s="324">
        <v>-23.1</v>
      </c>
    </row>
    <row r="54" spans="1:14">
      <c r="A54" s="248"/>
      <c r="B54" s="244"/>
      <c r="C54" s="244"/>
      <c r="D54" s="244"/>
      <c r="E54" s="244"/>
      <c r="F54" s="244"/>
      <c r="G54" s="325"/>
      <c r="H54" s="326" t="s">
        <v>504</v>
      </c>
      <c r="I54" s="327">
        <v>173540</v>
      </c>
      <c r="J54" s="328">
        <v>75848</v>
      </c>
      <c r="K54" s="329">
        <v>-41.9</v>
      </c>
      <c r="L54" s="330">
        <v>121137</v>
      </c>
      <c r="M54" s="331">
        <v>-26.6</v>
      </c>
      <c r="N54" s="332">
        <v>-15.3</v>
      </c>
    </row>
    <row r="55" spans="1:14">
      <c r="A55" s="248"/>
      <c r="B55" s="244"/>
      <c r="C55" s="244"/>
      <c r="D55" s="244"/>
      <c r="E55" s="244"/>
      <c r="F55" s="244"/>
      <c r="G55" s="310" t="s">
        <v>506</v>
      </c>
      <c r="H55" s="311"/>
      <c r="I55" s="319">
        <v>854962</v>
      </c>
      <c r="J55" s="320">
        <v>372208</v>
      </c>
      <c r="K55" s="321">
        <v>12.1</v>
      </c>
      <c r="L55" s="322">
        <v>185018</v>
      </c>
      <c r="M55" s="323">
        <v>-9.1</v>
      </c>
      <c r="N55" s="324">
        <v>21.2</v>
      </c>
    </row>
    <row r="56" spans="1:14">
      <c r="A56" s="248"/>
      <c r="B56" s="244"/>
      <c r="C56" s="244"/>
      <c r="D56" s="244"/>
      <c r="E56" s="244"/>
      <c r="F56" s="244"/>
      <c r="G56" s="325"/>
      <c r="H56" s="326" t="s">
        <v>504</v>
      </c>
      <c r="I56" s="327">
        <v>164730</v>
      </c>
      <c r="J56" s="328">
        <v>71715</v>
      </c>
      <c r="K56" s="329">
        <v>-5.4</v>
      </c>
      <c r="L56" s="330">
        <v>95064</v>
      </c>
      <c r="M56" s="331">
        <v>-21.5</v>
      </c>
      <c r="N56" s="332">
        <v>16.100000000000001</v>
      </c>
    </row>
    <row r="57" spans="1:14">
      <c r="A57" s="248"/>
      <c r="B57" s="244"/>
      <c r="C57" s="244"/>
      <c r="D57" s="244"/>
      <c r="E57" s="244"/>
      <c r="F57" s="244"/>
      <c r="G57" s="310" t="s">
        <v>507</v>
      </c>
      <c r="H57" s="311"/>
      <c r="I57" s="319">
        <v>1373482</v>
      </c>
      <c r="J57" s="320">
        <v>580018</v>
      </c>
      <c r="K57" s="321">
        <v>55.8</v>
      </c>
      <c r="L57" s="322">
        <v>238802</v>
      </c>
      <c r="M57" s="323">
        <v>29.1</v>
      </c>
      <c r="N57" s="324">
        <v>26.7</v>
      </c>
    </row>
    <row r="58" spans="1:14">
      <c r="A58" s="248"/>
      <c r="B58" s="244"/>
      <c r="C58" s="244"/>
      <c r="D58" s="244"/>
      <c r="E58" s="244"/>
      <c r="F58" s="244"/>
      <c r="G58" s="325"/>
      <c r="H58" s="326" t="s">
        <v>504</v>
      </c>
      <c r="I58" s="327">
        <v>340077</v>
      </c>
      <c r="J58" s="328">
        <v>143614</v>
      </c>
      <c r="K58" s="329">
        <v>100.3</v>
      </c>
      <c r="L58" s="330">
        <v>128562</v>
      </c>
      <c r="M58" s="331">
        <v>35.200000000000003</v>
      </c>
      <c r="N58" s="332">
        <v>65.099999999999994</v>
      </c>
    </row>
    <row r="59" spans="1:14">
      <c r="A59" s="248"/>
      <c r="B59" s="244"/>
      <c r="C59" s="244"/>
      <c r="D59" s="244"/>
      <c r="E59" s="244"/>
      <c r="F59" s="244"/>
      <c r="G59" s="310" t="s">
        <v>508</v>
      </c>
      <c r="H59" s="311"/>
      <c r="I59" s="319">
        <v>2573936</v>
      </c>
      <c r="J59" s="320">
        <v>1092039</v>
      </c>
      <c r="K59" s="321">
        <v>88.3</v>
      </c>
      <c r="L59" s="322">
        <v>288550</v>
      </c>
      <c r="M59" s="323">
        <v>20.8</v>
      </c>
      <c r="N59" s="324">
        <v>67.5</v>
      </c>
    </row>
    <row r="60" spans="1:14">
      <c r="A60" s="248"/>
      <c r="B60" s="244"/>
      <c r="C60" s="244"/>
      <c r="D60" s="244"/>
      <c r="E60" s="244"/>
      <c r="F60" s="244"/>
      <c r="G60" s="325"/>
      <c r="H60" s="326" t="s">
        <v>504</v>
      </c>
      <c r="I60" s="333">
        <v>1058028</v>
      </c>
      <c r="J60" s="328">
        <v>448888</v>
      </c>
      <c r="K60" s="329">
        <v>212.6</v>
      </c>
      <c r="L60" s="330">
        <v>141525</v>
      </c>
      <c r="M60" s="331">
        <v>10.1</v>
      </c>
      <c r="N60" s="332">
        <v>202.5</v>
      </c>
    </row>
    <row r="61" spans="1:14">
      <c r="A61" s="248"/>
      <c r="B61" s="244"/>
      <c r="C61" s="244"/>
      <c r="D61" s="244"/>
      <c r="E61" s="244"/>
      <c r="F61" s="244"/>
      <c r="G61" s="310" t="s">
        <v>509</v>
      </c>
      <c r="H61" s="334"/>
      <c r="I61" s="335">
        <v>1503318</v>
      </c>
      <c r="J61" s="336">
        <v>643680</v>
      </c>
      <c r="K61" s="337">
        <v>31.7</v>
      </c>
      <c r="L61" s="338">
        <v>248304</v>
      </c>
      <c r="M61" s="339">
        <v>3</v>
      </c>
      <c r="N61" s="324">
        <v>28.7</v>
      </c>
    </row>
    <row r="62" spans="1:14">
      <c r="A62" s="248"/>
      <c r="B62" s="244"/>
      <c r="C62" s="244"/>
      <c r="D62" s="244"/>
      <c r="E62" s="244"/>
      <c r="F62" s="244"/>
      <c r="G62" s="325"/>
      <c r="H62" s="326" t="s">
        <v>504</v>
      </c>
      <c r="I62" s="327">
        <v>407879</v>
      </c>
      <c r="J62" s="328">
        <v>174124</v>
      </c>
      <c r="K62" s="329">
        <v>65.400000000000006</v>
      </c>
      <c r="L62" s="330">
        <v>130281</v>
      </c>
      <c r="M62" s="331">
        <v>-0.4</v>
      </c>
      <c r="N62" s="332">
        <v>65.8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9" t="s">
        <v>3</v>
      </c>
      <c r="D47" s="1139"/>
      <c r="E47" s="1140"/>
      <c r="F47" s="11">
        <v>9.01</v>
      </c>
      <c r="G47" s="12">
        <v>12.49</v>
      </c>
      <c r="H47" s="12">
        <v>13.23</v>
      </c>
      <c r="I47" s="12">
        <v>13.11</v>
      </c>
      <c r="J47" s="13">
        <v>13.28</v>
      </c>
    </row>
    <row r="48" spans="2:10" ht="57.75" customHeight="1">
      <c r="B48" s="14"/>
      <c r="C48" s="1141" t="s">
        <v>4</v>
      </c>
      <c r="D48" s="1141"/>
      <c r="E48" s="1142"/>
      <c r="F48" s="15">
        <v>3.86</v>
      </c>
      <c r="G48" s="16">
        <v>3.24</v>
      </c>
      <c r="H48" s="16">
        <v>4.34</v>
      </c>
      <c r="I48" s="16">
        <v>1.9</v>
      </c>
      <c r="J48" s="17">
        <v>1.8</v>
      </c>
    </row>
    <row r="49" spans="2:10" ht="57.75" customHeight="1" thickBot="1">
      <c r="B49" s="18"/>
      <c r="C49" s="1143" t="s">
        <v>5</v>
      </c>
      <c r="D49" s="1143"/>
      <c r="E49" s="1144"/>
      <c r="F49" s="19">
        <v>0.37</v>
      </c>
      <c r="G49" s="20">
        <v>8.52</v>
      </c>
      <c r="H49" s="20">
        <v>3.13</v>
      </c>
      <c r="I49" s="20" t="s">
        <v>516</v>
      </c>
      <c r="J49" s="21">
        <v>8.59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1" t="s">
        <v>517</v>
      </c>
      <c r="D34" s="1151"/>
      <c r="E34" s="1152"/>
      <c r="F34" s="32">
        <v>3.85</v>
      </c>
      <c r="G34" s="33">
        <v>3.24</v>
      </c>
      <c r="H34" s="33">
        <v>4.33</v>
      </c>
      <c r="I34" s="33">
        <v>1.89</v>
      </c>
      <c r="J34" s="34">
        <v>1.8</v>
      </c>
      <c r="K34" s="22"/>
      <c r="L34" s="22"/>
      <c r="M34" s="22"/>
      <c r="N34" s="22"/>
      <c r="O34" s="22"/>
      <c r="P34" s="22"/>
    </row>
    <row r="35" spans="1:16" ht="39" customHeight="1">
      <c r="A35" s="22"/>
      <c r="B35" s="35"/>
      <c r="C35" s="1145" t="s">
        <v>518</v>
      </c>
      <c r="D35" s="1146"/>
      <c r="E35" s="1147"/>
      <c r="F35" s="36">
        <v>0.18</v>
      </c>
      <c r="G35" s="37">
        <v>0.37</v>
      </c>
      <c r="H35" s="37">
        <v>0.42</v>
      </c>
      <c r="I35" s="37">
        <v>0.02</v>
      </c>
      <c r="J35" s="38">
        <v>0.28000000000000003</v>
      </c>
      <c r="K35" s="22"/>
      <c r="L35" s="22"/>
      <c r="M35" s="22"/>
      <c r="N35" s="22"/>
      <c r="O35" s="22"/>
      <c r="P35" s="22"/>
    </row>
    <row r="36" spans="1:16" ht="39" customHeight="1">
      <c r="A36" s="22"/>
      <c r="B36" s="35"/>
      <c r="C36" s="1145" t="s">
        <v>519</v>
      </c>
      <c r="D36" s="1146"/>
      <c r="E36" s="1147"/>
      <c r="F36" s="36">
        <v>0</v>
      </c>
      <c r="G36" s="37">
        <v>0</v>
      </c>
      <c r="H36" s="37">
        <v>0</v>
      </c>
      <c r="I36" s="37">
        <v>0.02</v>
      </c>
      <c r="J36" s="38">
        <v>0.04</v>
      </c>
      <c r="K36" s="22"/>
      <c r="L36" s="22"/>
      <c r="M36" s="22"/>
      <c r="N36" s="22"/>
      <c r="O36" s="22"/>
      <c r="P36" s="22"/>
    </row>
    <row r="37" spans="1:16" ht="39" customHeight="1">
      <c r="A37" s="22"/>
      <c r="B37" s="35"/>
      <c r="C37" s="1145" t="s">
        <v>520</v>
      </c>
      <c r="D37" s="1146"/>
      <c r="E37" s="1147"/>
      <c r="F37" s="36">
        <v>0</v>
      </c>
      <c r="G37" s="37">
        <v>0</v>
      </c>
      <c r="H37" s="37">
        <v>0.04</v>
      </c>
      <c r="I37" s="37">
        <v>0.02</v>
      </c>
      <c r="J37" s="38">
        <v>0.02</v>
      </c>
      <c r="K37" s="22"/>
      <c r="L37" s="22"/>
      <c r="M37" s="22"/>
      <c r="N37" s="22"/>
      <c r="O37" s="22"/>
      <c r="P37" s="22"/>
    </row>
    <row r="38" spans="1:16" ht="39" customHeight="1">
      <c r="A38" s="22"/>
      <c r="B38" s="35"/>
      <c r="C38" s="1145" t="s">
        <v>521</v>
      </c>
      <c r="D38" s="1146"/>
      <c r="E38" s="1147"/>
      <c r="F38" s="36">
        <v>0.18</v>
      </c>
      <c r="G38" s="37">
        <v>0</v>
      </c>
      <c r="H38" s="37">
        <v>0.02</v>
      </c>
      <c r="I38" s="37">
        <v>0.04</v>
      </c>
      <c r="J38" s="38">
        <v>0.02</v>
      </c>
      <c r="K38" s="22"/>
      <c r="L38" s="22"/>
      <c r="M38" s="22"/>
      <c r="N38" s="22"/>
      <c r="O38" s="22"/>
      <c r="P38" s="22"/>
    </row>
    <row r="39" spans="1:16" ht="39" customHeight="1">
      <c r="A39" s="22"/>
      <c r="B39" s="35"/>
      <c r="C39" s="1145" t="s">
        <v>522</v>
      </c>
      <c r="D39" s="1146"/>
      <c r="E39" s="1147"/>
      <c r="F39" s="36">
        <v>0.18</v>
      </c>
      <c r="G39" s="37">
        <v>0.18</v>
      </c>
      <c r="H39" s="37">
        <v>0.01</v>
      </c>
      <c r="I39" s="37">
        <v>0.01</v>
      </c>
      <c r="J39" s="38">
        <v>0</v>
      </c>
      <c r="K39" s="22"/>
      <c r="L39" s="22"/>
      <c r="M39" s="22"/>
      <c r="N39" s="22"/>
      <c r="O39" s="22"/>
      <c r="P39" s="22"/>
    </row>
    <row r="40" spans="1:16" ht="39" customHeight="1">
      <c r="A40" s="22"/>
      <c r="B40" s="35"/>
      <c r="C40" s="1145" t="s">
        <v>523</v>
      </c>
      <c r="D40" s="1146"/>
      <c r="E40" s="1147"/>
      <c r="F40" s="36">
        <v>0</v>
      </c>
      <c r="G40" s="37">
        <v>0</v>
      </c>
      <c r="H40" s="37">
        <v>0</v>
      </c>
      <c r="I40" s="37">
        <v>0.05</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525</v>
      </c>
      <c r="D43" s="1149"/>
      <c r="E43" s="1150"/>
      <c r="F43" s="41">
        <v>0.34</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1" t="s">
        <v>10</v>
      </c>
      <c r="C45" s="1162"/>
      <c r="D45" s="58"/>
      <c r="E45" s="1167" t="s">
        <v>11</v>
      </c>
      <c r="F45" s="1167"/>
      <c r="G45" s="1167"/>
      <c r="H45" s="1167"/>
      <c r="I45" s="1167"/>
      <c r="J45" s="1168"/>
      <c r="K45" s="59">
        <v>1049</v>
      </c>
      <c r="L45" s="60">
        <v>1017</v>
      </c>
      <c r="M45" s="60">
        <v>967</v>
      </c>
      <c r="N45" s="60">
        <v>966</v>
      </c>
      <c r="O45" s="61">
        <v>931</v>
      </c>
      <c r="P45" s="48"/>
      <c r="Q45" s="48"/>
      <c r="R45" s="48"/>
      <c r="S45" s="48"/>
      <c r="T45" s="48"/>
      <c r="U45" s="48"/>
    </row>
    <row r="46" spans="1:21" ht="30.75" customHeight="1">
      <c r="A46" s="48"/>
      <c r="B46" s="1163"/>
      <c r="C46" s="1164"/>
      <c r="D46" s="62"/>
      <c r="E46" s="1155" t="s">
        <v>12</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13</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c r="A48" s="48"/>
      <c r="B48" s="1163"/>
      <c r="C48" s="1164"/>
      <c r="D48" s="62"/>
      <c r="E48" s="1155" t="s">
        <v>14</v>
      </c>
      <c r="F48" s="1155"/>
      <c r="G48" s="1155"/>
      <c r="H48" s="1155"/>
      <c r="I48" s="1155"/>
      <c r="J48" s="1156"/>
      <c r="K48" s="63">
        <v>286</v>
      </c>
      <c r="L48" s="64">
        <v>156</v>
      </c>
      <c r="M48" s="64">
        <v>151</v>
      </c>
      <c r="N48" s="64">
        <v>175</v>
      </c>
      <c r="O48" s="65">
        <v>156</v>
      </c>
      <c r="P48" s="48"/>
      <c r="Q48" s="48"/>
      <c r="R48" s="48"/>
      <c r="S48" s="48"/>
      <c r="T48" s="48"/>
      <c r="U48" s="48"/>
    </row>
    <row r="49" spans="1:21" ht="30.75" customHeight="1">
      <c r="A49" s="48"/>
      <c r="B49" s="1163"/>
      <c r="C49" s="1164"/>
      <c r="D49" s="62"/>
      <c r="E49" s="1155" t="s">
        <v>15</v>
      </c>
      <c r="F49" s="1155"/>
      <c r="G49" s="1155"/>
      <c r="H49" s="1155"/>
      <c r="I49" s="1155"/>
      <c r="J49" s="1156"/>
      <c r="K49" s="63">
        <v>1</v>
      </c>
      <c r="L49" s="64">
        <v>1</v>
      </c>
      <c r="M49" s="64">
        <v>1</v>
      </c>
      <c r="N49" s="64">
        <v>1</v>
      </c>
      <c r="O49" s="65">
        <v>0</v>
      </c>
      <c r="P49" s="48"/>
      <c r="Q49" s="48"/>
      <c r="R49" s="48"/>
      <c r="S49" s="48"/>
      <c r="T49" s="48"/>
      <c r="U49" s="48"/>
    </row>
    <row r="50" spans="1:21" ht="30.75" customHeight="1">
      <c r="A50" s="48"/>
      <c r="B50" s="1163"/>
      <c r="C50" s="1164"/>
      <c r="D50" s="62"/>
      <c r="E50" s="1155" t="s">
        <v>16</v>
      </c>
      <c r="F50" s="1155"/>
      <c r="G50" s="1155"/>
      <c r="H50" s="1155"/>
      <c r="I50" s="1155"/>
      <c r="J50" s="1156"/>
      <c r="K50" s="63" t="s">
        <v>472</v>
      </c>
      <c r="L50" s="64" t="s">
        <v>472</v>
      </c>
      <c r="M50" s="64" t="s">
        <v>472</v>
      </c>
      <c r="N50" s="64" t="s">
        <v>472</v>
      </c>
      <c r="O50" s="65" t="s">
        <v>472</v>
      </c>
      <c r="P50" s="48"/>
      <c r="Q50" s="48"/>
      <c r="R50" s="48"/>
      <c r="S50" s="48"/>
      <c r="T50" s="48"/>
      <c r="U50" s="48"/>
    </row>
    <row r="51" spans="1:21" ht="30.75" customHeight="1">
      <c r="A51" s="48"/>
      <c r="B51" s="1165"/>
      <c r="C51" s="1166"/>
      <c r="D51" s="66"/>
      <c r="E51" s="1155" t="s">
        <v>17</v>
      </c>
      <c r="F51" s="1155"/>
      <c r="G51" s="1155"/>
      <c r="H51" s="1155"/>
      <c r="I51" s="1155"/>
      <c r="J51" s="1156"/>
      <c r="K51" s="63" t="s">
        <v>472</v>
      </c>
      <c r="L51" s="64">
        <v>0</v>
      </c>
      <c r="M51" s="64">
        <v>0</v>
      </c>
      <c r="N51" s="64">
        <v>0</v>
      </c>
      <c r="O51" s="65">
        <v>2</v>
      </c>
      <c r="P51" s="48"/>
      <c r="Q51" s="48"/>
      <c r="R51" s="48"/>
      <c r="S51" s="48"/>
      <c r="T51" s="48"/>
      <c r="U51" s="48"/>
    </row>
    <row r="52" spans="1:21" ht="30.75" customHeight="1">
      <c r="A52" s="48"/>
      <c r="B52" s="1153" t="s">
        <v>18</v>
      </c>
      <c r="C52" s="1154"/>
      <c r="D52" s="66"/>
      <c r="E52" s="1155" t="s">
        <v>19</v>
      </c>
      <c r="F52" s="1155"/>
      <c r="G52" s="1155"/>
      <c r="H52" s="1155"/>
      <c r="I52" s="1155"/>
      <c r="J52" s="1156"/>
      <c r="K52" s="63">
        <v>977</v>
      </c>
      <c r="L52" s="64">
        <v>945</v>
      </c>
      <c r="M52" s="64">
        <v>930</v>
      </c>
      <c r="N52" s="64">
        <v>948</v>
      </c>
      <c r="O52" s="65">
        <v>938</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359</v>
      </c>
      <c r="L53" s="69">
        <v>229</v>
      </c>
      <c r="M53" s="69">
        <v>189</v>
      </c>
      <c r="N53" s="69">
        <v>194</v>
      </c>
      <c r="O53" s="70">
        <v>151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2016-05-09T04:18:12Z</cp:lastPrinted>
  <dcterms:created xsi:type="dcterms:W3CDTF">2016-02-15T01:58:16Z</dcterms:created>
  <dcterms:modified xsi:type="dcterms:W3CDTF">2016-05-09T06:31:36Z</dcterms:modified>
  <cp:category/>
</cp:coreProperties>
</file>