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W36" i="9"/>
  <c r="AM36" i="9"/>
  <c r="CO35" i="9"/>
  <c r="BW35" i="9"/>
  <c r="AM35" i="9"/>
  <c r="CO34" i="9"/>
  <c r="BW34" i="9"/>
  <c r="C34" i="9"/>
  <c r="C35" i="9" l="1"/>
  <c r="C36" i="9" s="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<sst xmlns="http://schemas.openxmlformats.org/spreadsheetml/2006/main" count="1012" uniqueCount="547">
  <si>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</si>
  <si>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</si>
  <si>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</si>
  <si>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</si>
  <si>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</si>
  <si>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</si>
  <si>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</si>
  <si>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</si>
  <si>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</si>
  <si>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</si>
  <si>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</si>
  <si>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</si>
  <si>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</si>
  <si>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</si>
  <si>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</si>
  <si>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</si>
  <si>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</si>
  <si>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</si>
  <si>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</si>
  <si>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</si>
  <si>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</si>
  <si>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</si>
  <si>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</si>
  <si>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</si>
  <si>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</si>
  <si>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</si>
  <si>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</si>
  <si>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</si>
  <si>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</si>
  <si>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</si>
  <si>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</si>
  <si>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</si>
  <si>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</si>
  <si>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</si>
  <si>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</si>
  <si>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</si>
  <si>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</si>
  <si>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</si>
  <si>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</si>
  <si>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</si>
  <si>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</si>
  <si>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</si>
  <si>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</si>
  <si>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</si>
  <si>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</si>
  <si>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</si>
  <si>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</si>
  <si>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</si>
  <si>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</si>
  <si>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</si>
  <si>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</si>
  <si>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</si>
  <si>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</si>
  <si>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</si>
  <si>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</si>
  <si>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</si>
  <si>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</si>
  <si>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</si>
  <si>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</si>
  <si>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</si>
  <si>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</si>
  <si>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</si>
  <si>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</si>
  <si>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</si>
  <si>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</si>
  <si>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</si>
  <si>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</si>
  <si>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</si>
  <si>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</si>
  <si>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</si>
  <si>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</si>
  <si>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</si>
  <si>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</si>
  <si>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</si>
  <si>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</si>
  <si>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</si>
  <si>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</si>
  <si>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</si>
  <si>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</si>
  <si>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</si>
  <si>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津和野町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</si>
  <si>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</si>
  <si>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</si>
  <si>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</si>
  <si>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</si>
  <si>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</si>
  <si>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</si>
  <si>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</si>
  <si>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</si>
  <si>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</si>
  <si>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</si>
  <si>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</si>
  <si>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</si>
  <si>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</si>
  <si>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</si>
  <si>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</si>
  <si>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</si>
  <si>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</si>
  <si>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</si>
  <si>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</si>
  <si>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</si>
  <si>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</si>
  <si>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</si>
  <si>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</si>
  <si>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</si>
  <si>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</si>
  <si>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</si>
  <si>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</si>
  <si>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</si>
  <si>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</si>
  <si>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</si>
  <si>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</si>
  <si>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</si>
  <si>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</si>
  <si>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</si>
  <si>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</si>
  <si>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</si>
  <si>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</si>
  <si>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</si>
  <si>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</si>
  <si>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</si>
  <si>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</si>
  <si>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</si>
  <si>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</si>
  <si>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</si>
  <si>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</si>
  <si>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</si>
  <si>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</si>
  <si>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</si>
  <si>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</si>
  <si>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</si>
  <si>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</si>
  <si>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</si>
  <si>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</si>
  <si>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</si>
  <si>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</si>
  <si>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</si>
  <si>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</si>
  <si>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</si>
  <si>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</si>
  <si>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</si>
  <si>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</si>
  <si>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</si>
  <si>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</si>
  <si>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</si>
  <si>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</si>
  <si>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</si>
  <si>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</si>
  <si>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</si>
  <si>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</si>
  <si>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</si>
  <si>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</si>
  <si>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</si>
  <si>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</si>
  <si>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</si>
  <si>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</si>
  <si>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</si>
  <si>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</si>
  <si>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</si>
  <si>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</si>
  <si>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</si>
  <si>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</si>
  <si>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</si>
  <si>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</si>
  <si>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</si>
  <si>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</si>
  <si>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</si>
  <si>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</si>
  <si>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</si>
  <si>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</si>
  <si>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</si>
  <si>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</si>
  <si>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</si>
  <si>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</si>
  <si>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</si>
  <si>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</si>
  <si>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</si>
  <si>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</si>
  <si>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</si>
  <si>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</si>
  <si>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</si>
  <si>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</si>
  <si>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</si>
  <si>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</si>
  <si>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</si>
  <si>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</si>
  <si>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</si>
  <si>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</si>
  <si>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</si>
  <si>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</si>
  <si>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</si>
  <si>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</si>
  <si>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島根県津和野町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</si>
  <si>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</si>
  <si>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</si>
  <si>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</si>
  <si>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</si>
  <si>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</si>
  <si>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</si>
  <si>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</si>
  <si>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</si>
  <si>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</si>
  <si>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</si>
  <si>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</si>
  <si>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</si>
  <si>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</si>
  <si>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</si>
  <si>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</si>
  <si>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</si>
  <si>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</si>
  <si>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</si>
  <si>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</si>
  <si>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</si>
  <si>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</si>
  <si>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</si>
  <si>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</si>
  <si>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</si>
  <si>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</si>
  <si>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</si>
  <si>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</si>
  <si>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</si>
  <si>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</si>
  <si>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</si>
  <si>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</si>
  <si>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</si>
  <si>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</si>
  <si>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</si>
  <si>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</si>
  <si>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</si>
  <si>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</si>
  <si>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</si>
  <si>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</si>
  <si>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</si>
  <si>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</si>
  <si>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</si>
  <si>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</si>
  <si>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</si>
  <si>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</si>
  <si>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</si>
  <si>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</si>
  <si>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</si>
  <si>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</si>
  <si>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</si>
  <si>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</si>
  <si>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</si>
  <si>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</si>
  <si>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</si>
  <si>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</si>
  <si>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</si>
  <si>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</si>
  <si>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</si>
  <si>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</si>
  <si>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</si>
  <si>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</si>
  <si>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</si>
  <si>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</si>
  <si>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</si>
  <si>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</si>
  <si>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</si>
  <si>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</si>
  <si>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</si>
  <si>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</si>
  <si>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</si>
  <si>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</si>
  <si>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</si>
  <si>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</si>
  <si>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</si>
  <si>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</si>
  <si>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</si>
  <si>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</si>
  <si>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</si>
  <si>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</si>
  <si>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</si>
  <si>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</si>
  <si>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</si>
  <si>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</si>
  <si>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</si>
  <si>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</si>
  <si>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</si>
  <si>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</si>
  <si>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</si>
  <si>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</si>
  <si>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</si>
  <si>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</si>
  <si>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</si>
  <si>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</si>
  <si>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</si>
  <si>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</si>
  <si>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</si>
  <si>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</si>
  <si>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</si>
  <si>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</si>
  <si>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</si>
  <si>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</si>
  <si>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</si>
  <si>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</si>
  <si>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</si>
  <si>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</si>
  <si>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</si>
  <si>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</si>
  <si>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</si>
  <si>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</si>
  <si>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</si>
  <si>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</si>
  <si>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</si>
  <si>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</si>
  <si>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</si>
  <si>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</si>
  <si>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</si>
  <si>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</si>
  <si>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</si>
  <si>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</si>
  <si>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</si>
  <si>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</si>
  <si>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</si>
  <si>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</si>
  <si>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</si>
  <si>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</si>
  <si>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</si>
  <si>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</si>
  <si>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</si>
  <si>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</si>
  <si>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</si>
  <si>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</si>
  <si>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</si>
  <si>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</si>
  <si>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</si>
  <si>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</si>
  <si>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</si>
  <si>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</si>
  <si>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</si>
  <si>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</si>
  <si>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</si>
  <si>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</si>
  <si>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</si>
  <si>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</si>
  <si>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</si>
  <si>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</si>
  <si>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</si>
  <si>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</si>
  <si>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</si>
  <si>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島根県津和野町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</si>
  <si>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</si>
  <si>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</si>
  <si>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</si>
  <si>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</si>
  <si>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</si>
  <si>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</si>
  <si>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</si>
  <si>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</si>
  <si>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</si>
  <si>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</si>
  <si>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</si>
  <si>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</si>
  <si>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</si>
  <si>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</si>
  <si>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</si>
  <si>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</si>
  <si>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</si>
  <si>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</si>
  <si>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</si>
  <si>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</si>
  <si>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電気通信事業会計</t>
    <phoneticPr fontId="5"/>
  </si>
  <si>
    <t>奨学基金会計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</si>
  <si>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</si>
  <si>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</si>
  <si>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</si>
  <si>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</si>
  <si>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</si>
  <si>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</si>
  <si>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</si>
  <si>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</si>
  <si>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</si>
  <si>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</si>
  <si>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</si>
  <si>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</si>
  <si>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</si>
  <si>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</si>
  <si>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</si>
  <si>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</si>
  <si>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</si>
  <si>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介護老人保健施設事業</t>
    <phoneticPr fontId="5"/>
  </si>
  <si>
    <t>病院事業会計</t>
    <phoneticPr fontId="5"/>
  </si>
  <si>
    <t>法適用企業</t>
    <phoneticPr fontId="5"/>
  </si>
  <si>
    <t>簡易水道事業</t>
    <phoneticPr fontId="5"/>
  </si>
  <si>
    <t>法非適用企業</t>
    <phoneticPr fontId="5"/>
  </si>
  <si>
    <t>下水道事業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</si>
  <si>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</si>
  <si>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</si>
  <si>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</si>
  <si>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</si>
  <si>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</si>
  <si>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</si>
  <si>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</si>
  <si>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</si>
  <si>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</si>
  <si>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</si>
  <si>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</si>
  <si>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</si>
  <si>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</si>
  <si>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</si>
  <si>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</si>
  <si>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</si>
  <si>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</si>
  <si>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</si>
  <si>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</si>
  <si>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</si>
  <si>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</si>
  <si>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</si>
  <si>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</si>
  <si>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</si>
  <si>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</si>
  <si>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</si>
  <si>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</si>
  <si>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</si>
  <si>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</si>
  <si>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</si>
  <si>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</si>
  <si>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</si>
  <si>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</si>
  <si>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</si>
  <si>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</si>
  <si>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</si>
  <si>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</si>
  <si>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</si>
  <si>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</si>
  <si>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</si>
  <si>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</si>
  <si>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</si>
  <si>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</si>
  <si>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</si>
  <si>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</si>
  <si>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</si>
  <si>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</si>
  <si>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</si>
  <si>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</si>
  <si>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</si>
  <si>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</si>
  <si>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</si>
  <si>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</si>
  <si>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</si>
  <si>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</si>
  <si>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</si>
  <si>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</si>
  <si>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</si>
  <si>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</si>
  <si>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</si>
  <si>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</si>
  <si>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</si>
  <si>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</si>
  <si>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</si>
  <si>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</si>
  <si>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</si>
  <si>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</si>
  <si>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</si>
  <si>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</si>
  <si>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</si>
  <si>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</si>
  <si>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</si>
  <si>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</si>
  <si>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</si>
  <si>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</si>
  <si>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</si>
  <si>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</si>
  <si>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</si>
  <si>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</si>
  <si>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</si>
  <si>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</si>
  <si>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</si>
  <si>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</si>
  <si>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</si>
  <si>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</si>
  <si>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</si>
  <si>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</si>
  <si>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</si>
  <si>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</si>
  <si>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</si>
  <si>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</si>
  <si>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</si>
  <si>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</si>
  <si>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</si>
  <si>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</si>
  <si>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</si>
  <si>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</si>
  <si>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</si>
  <si>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</si>
  <si>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</si>
  <si>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</si>
  <si>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</si>
  <si>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</si>
  <si>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</si>
  <si>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</si>
  <si>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</si>
  <si>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</si>
  <si>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</si>
  <si>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</si>
  <si>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</si>
  <si>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</si>
  <si>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</si>
  <si>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</si>
  <si>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</si>
  <si>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</si>
  <si>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</si>
  <si>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</si>
  <si>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</si>
  <si>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</si>
  <si>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</si>
  <si>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</si>
  <si>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</si>
  <si>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</si>
  <si>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</si>
  <si>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</si>
  <si>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</si>
  <si>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</si>
  <si>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</si>
  <si>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</si>
  <si>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</si>
  <si>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</si>
  <si>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</si>
  <si>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</si>
  <si>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3.47</t>
  </si>
  <si>
    <t>病院事業会計</t>
  </si>
  <si>
    <t>一般会計</t>
  </si>
  <si>
    <t>介護保険事業</t>
  </si>
  <si>
    <t>国民健康保険事業</t>
  </si>
  <si>
    <t>簡易水道事業</t>
  </si>
  <si>
    <t>診療所会計</t>
  </si>
  <si>
    <t>電気通信事業会計</t>
  </si>
  <si>
    <t>▲ 0.44</t>
  </si>
  <si>
    <t>▲ 0.81</t>
  </si>
  <si>
    <t>下水道事業</t>
  </si>
  <si>
    <t>その他会計（赤字）</t>
  </si>
  <si>
    <t>その他会計（黒字）</t>
  </si>
  <si>
    <t>鹿足事務組合</t>
    <phoneticPr fontId="2"/>
  </si>
  <si>
    <t>鹿足郡養護老人ホーム組合（普通）</t>
    <phoneticPr fontId="2"/>
  </si>
  <si>
    <t>鹿足郡養護老人ホーム組合（介護）</t>
    <phoneticPr fontId="2"/>
  </si>
  <si>
    <t>益田地区広域市町村圏事務組合</t>
    <phoneticPr fontId="2"/>
  </si>
  <si>
    <t>鹿足郡不燃物処理組合</t>
    <phoneticPr fontId="2"/>
  </si>
  <si>
    <t>島根県市町村総合事務組合</t>
    <phoneticPr fontId="2"/>
  </si>
  <si>
    <t>島根県後期高齢者医療広域連合（普通）</t>
    <phoneticPr fontId="2"/>
  </si>
  <si>
    <t>島根県後期高齢者医療広域連合（後期高齢）</t>
    <phoneticPr fontId="2"/>
  </si>
  <si>
    <t>（株）津和野</t>
    <phoneticPr fontId="2"/>
  </si>
  <si>
    <t>（株）日原リゾート開発</t>
    <phoneticPr fontId="2"/>
  </si>
  <si>
    <t>（株）杣の里よこみち</t>
    <phoneticPr fontId="2"/>
  </si>
  <si>
    <t>（株）石西社</t>
    <phoneticPr fontId="2"/>
  </si>
  <si>
    <t>（有）フロンティア日原</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</si>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</sst>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193862</c:v>
                </c:pt>
                <c:pt idx="1">
                  <c:v>91628</c:v>
                </c:pt>
                <c:pt idx="2">
                  <c:v>121315</c:v>
                </c:pt>
                <c:pt idx="3">
                  <c:v>150150</c:v>
                </c:pt>
                <c:pt idx="4">
                  <c:v>182691</c:v>
                </c:pt>
              </c:numCache>
            </c:numRef>
          </c:val>
          <c:smooth val="0"/>
        </c:ser>
        <c:dLbls>
          <c:showLegendKey val="0"/>
          <c:showVal val="0"/>
          <c:showCatName val="0"/>
          <c:showSerName val="0"/>
          <c:showPercent val="0"/>
          <c:showBubbleSize val="0"/>
        </c:dLbls>
        <c:marker val="1"/>
        <c:smooth val="0"/>
        <c:axId val="170810752"/>
        <c:axId val="170837504"/>
      </c:lineChart>
      <c:catAx>
        <c:axId val="170810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837504"/>
        <c:crosses val="autoZero"/>
        <c:auto val="1"/>
        <c:lblAlgn val="ctr"/>
        <c:lblOffset val="100"/>
        <c:tickLblSkip val="1"/>
        <c:tickMarkSkip val="1"/>
        <c:noMultiLvlLbl val="0"/>
      </c:catAx>
      <c:valAx>
        <c:axId val="1708375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810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1.56</c:v>
                </c:pt>
                <c:pt idx="1">
                  <c:v>1.05</c:v>
                </c:pt>
                <c:pt idx="2">
                  <c:v>1.89</c:v>
                </c:pt>
                <c:pt idx="3">
                  <c:v>2.1800000000000002</c:v>
                </c:pt>
                <c:pt idx="4">
                  <c:v>1.45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24.02</c:v>
                </c:pt>
                <c:pt idx="1">
                  <c:v>27.59</c:v>
                </c:pt>
                <c:pt idx="2">
                  <c:v>32.01</c:v>
                </c:pt>
                <c:pt idx="3">
                  <c:v>35.090000000000003</c:v>
                </c:pt>
                <c:pt idx="4">
                  <c:v>32.729999999999997</c:v>
                </c:pt>
              </c:numCache>
            </c:numRef>
          </c:val>
        </c:ser>
        <c:dLbls>
          <c:showLegendKey val="0"/>
          <c:showVal val="0"/>
          <c:showCatName val="0"/>
          <c:showSerName val="0"/>
          <c:showPercent val="0"/>
          <c:showBubbleSize val="0"/>
        </c:dLbls>
        <c:gapWidth val="250"/>
        <c:overlap val="100"/>
        <c:axId val="170337024"/>
        <c:axId val="17033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10.68</c:v>
                </c:pt>
                <c:pt idx="1">
                  <c:v>8.36</c:v>
                </c:pt>
                <c:pt idx="2">
                  <c:v>6.8</c:v>
                </c:pt>
                <c:pt idx="3">
                  <c:v>2.81</c:v>
                </c:pt>
                <c:pt idx="4">
                  <c:v>-3.47</c:v>
                </c:pt>
              </c:numCache>
            </c:numRef>
          </c:val>
          <c:smooth val="0"/>
        </c:ser>
        <c:dLbls>
          <c:showLegendKey val="0"/>
          <c:showVal val="0"/>
          <c:showCatName val="0"/>
          <c:showSerName val="0"/>
          <c:showPercent val="0"/>
          <c:showBubbleSize val="0"/>
        </c:dLbls>
        <c:marker val="1"/>
        <c:smooth val="0"/>
        <c:axId val="170337024"/>
        <c:axId val="170338944"/>
      </c:lineChart>
      <c:catAx>
        <c:axId val="1703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338944"/>
        <c:crosses val="autoZero"/>
        <c:auto val="1"/>
        <c:lblAlgn val="ctr"/>
        <c:lblOffset val="100"/>
        <c:tickLblSkip val="1"/>
        <c:tickMarkSkip val="1"/>
        <c:noMultiLvlLbl val="0"/>
      </c:catAx>
      <c:valAx>
        <c:axId val="17033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3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0.36</c:v>
                </c:pt>
                <c:pt idx="2">
                  <c:v>#N/A</c:v>
                </c:pt>
                <c:pt idx="3">
                  <c:v>0.32</c:v>
                </c:pt>
                <c:pt idx="4">
                  <c:v>#N/A</c:v>
                </c:pt>
                <c:pt idx="5">
                  <c:v>0.14000000000000001</c:v>
                </c:pt>
                <c:pt idx="6">
                  <c:v>#N/A</c:v>
                </c:pt>
                <c:pt idx="7">
                  <c:v>0.19</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0.04</c:v>
                </c:pt>
                <c:pt idx="4">
                  <c:v>#N/A</c:v>
                </c:pt>
                <c:pt idx="5">
                  <c:v>0.04</c:v>
                </c:pt>
                <c:pt idx="6">
                  <c:v>#N/A</c:v>
                </c:pt>
                <c:pt idx="7">
                  <c:v>0.04</c:v>
                </c:pt>
                <c:pt idx="8">
                  <c:v>#N/A</c:v>
                </c:pt>
                <c:pt idx="9">
                  <c:v>0.02</c:v>
                </c:pt>
              </c:numCache>
            </c:numRef>
          </c:val>
        </c:ser>
        <c:ser>
          <c:idx val="3"/>
          <c:order val="3"/>
          <c:tx>
            <c:strRef>
              <c:f>データシート!$A$30</c:f>
              <c:strCache>
                <c:ptCount val="1"/>
                <c:pt idx="0">
                  <c:v>電気通信事業会計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0.44</c:v>
                </c:pt>
                <c:pt idx="1">
                  <c:v>#N/A</c:v>
                </c:pt>
                <c:pt idx="2">
                  <c:v>0.81</c:v>
                </c:pt>
                <c:pt idx="3">
                  <c:v>#N/A</c:v>
                </c:pt>
                <c:pt idx="4">
                  <c:v>#N/A</c:v>
                </c:pt>
                <c:pt idx="5">
                  <c:v>0.04</c:v>
                </c:pt>
                <c:pt idx="6">
                  <c:v>#N/A</c:v>
                </c:pt>
                <c:pt idx="7">
                  <c:v>0.02</c:v>
                </c:pt>
                <c:pt idx="8">
                  <c:v>#N/A</c:v>
                </c:pt>
                <c:pt idx="9">
                  <c:v>0.02</c:v>
                </c:pt>
              </c:numCache>
            </c:numRef>
          </c:val>
        </c:ser>
        <c:ser>
          <c:idx val="4"/>
          <c:order val="4"/>
          <c:tx>
            <c:strRef>
              <c:f>データシート!$A$31</c:f>
              <c:strCache>
                <c:ptCount val="1"/>
                <c:pt idx="0">
                  <c:v>診療所会計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0.25</c:v>
                </c:pt>
                <c:pt idx="2">
                  <c:v>#N/A</c:v>
                </c:pt>
                <c:pt idx="3">
                  <c:v>0.26</c:v>
                </c:pt>
                <c:pt idx="4">
                  <c:v>#N/A</c:v>
                </c:pt>
                <c:pt idx="5">
                  <c:v>0.18</c:v>
                </c:pt>
                <c:pt idx="6">
                  <c:v>#N/A</c:v>
                </c:pt>
                <c:pt idx="7">
                  <c:v>0.06</c:v>
                </c:pt>
                <c:pt idx="8">
                  <c:v>#N/A</c:v>
                </c:pt>
                <c:pt idx="9">
                  <c:v>0.06</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0.03</c:v>
                </c:pt>
                <c:pt idx="4">
                  <c:v>#N/A</c:v>
                </c:pt>
                <c:pt idx="5">
                  <c:v>0.04</c:v>
                </c:pt>
                <c:pt idx="6">
                  <c:v>#N/A</c:v>
                </c:pt>
                <c:pt idx="7">
                  <c:v>0.04</c:v>
                </c:pt>
                <c:pt idx="8">
                  <c:v>#N/A</c:v>
                </c:pt>
                <c:pt idx="9">
                  <c:v>7.0000000000000007E-2</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0.37</c:v>
                </c:pt>
                <c:pt idx="2">
                  <c:v>#N/A</c:v>
                </c:pt>
                <c:pt idx="3">
                  <c:v>0.04</c:v>
                </c:pt>
                <c:pt idx="4">
                  <c:v>#N/A</c:v>
                </c:pt>
                <c:pt idx="5">
                  <c:v>0.03</c:v>
                </c:pt>
                <c:pt idx="6">
                  <c:v>#N/A</c:v>
                </c:pt>
                <c:pt idx="7">
                  <c:v>0.22</c:v>
                </c:pt>
                <c:pt idx="8">
                  <c:v>#N/A</c:v>
                </c:pt>
                <c:pt idx="9">
                  <c:v>0.11</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0.62</c:v>
                </c:pt>
                <c:pt idx="2">
                  <c:v>#N/A</c:v>
                </c:pt>
                <c:pt idx="3">
                  <c:v>0.24</c:v>
                </c:pt>
                <c:pt idx="4">
                  <c:v>#N/A</c:v>
                </c:pt>
                <c:pt idx="5">
                  <c:v>0.19</c:v>
                </c:pt>
                <c:pt idx="6">
                  <c:v>#N/A</c:v>
                </c:pt>
                <c:pt idx="7">
                  <c:v>0.39</c:v>
                </c:pt>
                <c:pt idx="8">
                  <c:v>#N/A</c:v>
                </c:pt>
                <c:pt idx="9">
                  <c:v>0.71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1.74</c:v>
                </c:pt>
                <c:pt idx="2">
                  <c:v>#N/A</c:v>
                </c:pt>
                <c:pt idx="3">
                  <c:v>1.59</c:v>
                </c:pt>
                <c:pt idx="4">
                  <c:v>#N/A</c:v>
                </c:pt>
                <c:pt idx="5">
                  <c:v>1.66</c:v>
                </c:pt>
                <c:pt idx="6">
                  <c:v>#N/A</c:v>
                </c:pt>
                <c:pt idx="7">
                  <c:v>2.09</c:v>
                </c:pt>
                <c:pt idx="8">
                  <c:v>#N/A</c:v>
                </c:pt>
                <c:pt idx="9">
                  <c:v>1.36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2.0499999999999998</c:v>
                </c:pt>
                <c:pt idx="2">
                  <c:v>#N/A</c:v>
                </c:pt>
                <c:pt idx="3">
                  <c:v>2.69</c:v>
                </c:pt>
                <c:pt idx="4">
                  <c:v>#N/A</c:v>
                </c:pt>
                <c:pt idx="5">
                  <c:v>3.32</c:v>
                </c:pt>
                <c:pt idx="6">
                  <c:v>#N/A</c:v>
                </c:pt>
                <c:pt idx="7">
                  <c:v>3.95</c:v>
                </c:pt>
                <c:pt idx="8">
                  <c:v>#N/A</c:v>
                </c:pt>
                <c:pt idx="9">
                  <c:v>4.45</c:v>
                </c:pt>
              </c:numCache>
            </c:numRef>
          </c:val>
        </c:ser>
        <c:dLbls>
          <c:showLegendKey val="0"/>
          <c:showVal val="0"/>
          <c:showCatName val="0"/>
          <c:showSerName val="0"/>
          <c:showPercent val="0"/>
          <c:showBubbleSize val="0"/>
        </c:dLbls>
        <c:gapWidth val="150"/>
        <c:overlap val="100"/>
        <c:axId val="189500032"/>
        <c:axId val="189505920"/>
      </c:barChart>
      <c:catAx>
        <c:axId val="1895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505920"/>
        <c:crosses val="autoZero"/>
        <c:auto val="1"/>
        <c:lblAlgn val="ctr"/>
        <c:lblOffset val="100"/>
        <c:tickLblSkip val="1"/>
        <c:tickMarkSkip val="1"/>
        <c:noMultiLvlLbl val="0"/>
      </c:catAx>
      <c:valAx>
        <c:axId val="18950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00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1433</c:v>
                </c:pt>
                <c:pt idx="5">
                  <c:v>1418</c:v>
                </c:pt>
                <c:pt idx="8">
                  <c:v>1277</c:v>
                </c:pt>
                <c:pt idx="11">
                  <c:v>1218</c:v>
                </c:pt>
                <c:pt idx="14">
                  <c:v>1252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38</c:v>
                </c:pt>
                <c:pt idx="3">
                  <c:v>23</c:v>
                </c:pt>
                <c:pt idx="6">
                  <c:v>22</c:v>
                </c:pt>
                <c:pt idx="9">
                  <c:v>19</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82</c:v>
                </c:pt>
                <c:pt idx="3">
                  <c:v>78</c:v>
                </c:pt>
                <c:pt idx="6">
                  <c:v>74</c:v>
                </c:pt>
                <c:pt idx="9">
                  <c:v>74</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183</c:v>
                </c:pt>
                <c:pt idx="3">
                  <c:v>233</c:v>
                </c:pt>
                <c:pt idx="6">
                  <c:v>236</c:v>
                </c:pt>
                <c:pt idx="9">
                  <c:v>238</c:v>
                </c:pt>
                <c:pt idx="12">
                  <c:v>270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1820</c:v>
                </c:pt>
                <c:pt idx="3">
                  <c:v>1706</c:v>
                </c:pt>
                <c:pt idx="6">
                  <c:v>1440</c:v>
                </c:pt>
                <c:pt idx="9">
                  <c:v>1316</c:v>
                </c:pt>
                <c:pt idx="12">
                  <c:v>1327</c:v>
                </c:pt>
              </c:numCache>
            </c:numRef>
          </c:val>
        </c:ser>
        <c:dLbls>
          <c:showLegendKey val="0"/>
          <c:showVal val="0"/>
          <c:showCatName val="0"/>
          <c:showSerName val="0"/>
          <c:showPercent val="0"/>
          <c:showBubbleSize val="0"/>
        </c:dLbls>
        <c:gapWidth val="100"/>
        <c:overlap val="100"/>
        <c:axId val="189413632"/>
        <c:axId val="18942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690</c:v>
                </c:pt>
                <c:pt idx="2">
                  <c:v>#N/A</c:v>
                </c:pt>
                <c:pt idx="3">
                  <c:v>#N/A</c:v>
                </c:pt>
                <c:pt idx="4">
                  <c:v>622</c:v>
                </c:pt>
                <c:pt idx="5">
                  <c:v>#N/A</c:v>
                </c:pt>
                <c:pt idx="6">
                  <c:v>#N/A</c:v>
                </c:pt>
                <c:pt idx="7">
                  <c:v>495</c:v>
                </c:pt>
                <c:pt idx="8">
                  <c:v>#N/A</c:v>
                </c:pt>
                <c:pt idx="9">
                  <c:v>#N/A</c:v>
                </c:pt>
                <c:pt idx="10">
                  <c:v>429</c:v>
                </c:pt>
                <c:pt idx="11">
                  <c:v>#N/A</c:v>
                </c:pt>
                <c:pt idx="12">
                  <c:v>#N/A</c:v>
                </c:pt>
                <c:pt idx="13">
                  <c:v>395</c:v>
                </c:pt>
                <c:pt idx="14">
                  <c:v>#N/A</c:v>
                </c:pt>
              </c:numCache>
            </c:numRef>
          </c:val>
          <c:smooth val="0"/>
        </c:ser>
        <c:dLbls>
          <c:showLegendKey val="0"/>
          <c:showVal val="0"/>
          <c:showCatName val="0"/>
          <c:showSerName val="0"/>
          <c:showPercent val="0"/>
          <c:showBubbleSize val="0"/>
        </c:dLbls>
        <c:marker val="1"/>
        <c:smooth val="0"/>
        <c:axId val="189413632"/>
        <c:axId val="189424000"/>
      </c:lineChart>
      <c:catAx>
        <c:axId val="18941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24000"/>
        <c:crosses val="autoZero"/>
        <c:auto val="1"/>
        <c:lblAlgn val="ctr"/>
        <c:lblOffset val="100"/>
        <c:tickLblSkip val="1"/>
        <c:tickMarkSkip val="1"/>
        <c:noMultiLvlLbl val="0"/>
      </c:catAx>
      <c:valAx>
        <c:axId val="18942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1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10197</c:v>
                </c:pt>
                <c:pt idx="5">
                  <c:v>9759</c:v>
                </c:pt>
                <c:pt idx="8">
                  <c:v>10219</c:v>
                </c:pt>
                <c:pt idx="11">
                  <c:v>9865</c:v>
                </c:pt>
                <c:pt idx="14">
                  <c:v>10430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410</c:v>
                </c:pt>
                <c:pt idx="5">
                  <c:v>363</c:v>
                </c:pt>
                <c:pt idx="8">
                  <c:v>333</c:v>
                </c:pt>
                <c:pt idx="11">
                  <c:v>332</c:v>
                </c:pt>
                <c:pt idx="14">
                  <c:v>329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2366</c:v>
                </c:pt>
                <c:pt idx="5">
                  <c:v>2542</c:v>
                </c:pt>
                <c:pt idx="8">
                  <c:v>2770</c:v>
                </c:pt>
                <c:pt idx="11">
                  <c:v>3107</c:v>
                </c:pt>
                <c:pt idx="14">
                  <c:v>3421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1377</c:v>
                </c:pt>
                <c:pt idx="3">
                  <c:v>1421</c:v>
                </c:pt>
                <c:pt idx="6">
                  <c:v>1372</c:v>
                </c:pt>
                <c:pt idx="9">
                  <c:v>1350</c:v>
                </c:pt>
                <c:pt idx="12">
                  <c:v>1256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362</c:v>
                </c:pt>
                <c:pt idx="3">
                  <c:v>285</c:v>
                </c:pt>
                <c:pt idx="6">
                  <c:v>211</c:v>
                </c:pt>
                <c:pt idx="9">
                  <c:v>138</c:v>
                </c:pt>
                <c:pt idx="12">
                  <c:v>117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3348</c:v>
                </c:pt>
                <c:pt idx="3">
                  <c:v>3525</c:v>
                </c:pt>
                <c:pt idx="6">
                  <c:v>3637</c:v>
                </c:pt>
                <c:pt idx="9">
                  <c:v>3616</c:v>
                </c:pt>
                <c:pt idx="12">
                  <c:v>3495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186</c:v>
                </c:pt>
                <c:pt idx="3">
                  <c:v>163</c:v>
                </c:pt>
                <c:pt idx="6">
                  <c:v>141</c:v>
                </c:pt>
                <c:pt idx="9">
                  <c:v>122</c:v>
                </c:pt>
                <c:pt idx="12">
                  <c:v>104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12895</c:v>
                </c:pt>
                <c:pt idx="3">
                  <c:v>11924</c:v>
                </c:pt>
                <c:pt idx="6">
                  <c:v>11853</c:v>
                </c:pt>
                <c:pt idx="9">
                  <c:v>12105</c:v>
                </c:pt>
                <c:pt idx="12">
                  <c:v>12340</c:v>
                </c:pt>
              </c:numCache>
            </c:numRef>
          </c:val>
        </c:ser>
        <c:dLbls>
          <c:showLegendKey val="0"/>
          <c:showVal val="0"/>
          <c:showCatName val="0"/>
          <c:showSerName val="0"/>
          <c:showPercent val="0"/>
          <c:showBubbleSize val="0"/>
        </c:dLbls>
        <c:gapWidth val="100"/>
        <c:overlap val="100"/>
        <c:axId val="189608320"/>
        <c:axId val="18961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5197</c:v>
                </c:pt>
                <c:pt idx="2">
                  <c:v>#N/A</c:v>
                </c:pt>
                <c:pt idx="3">
                  <c:v>#N/A</c:v>
                </c:pt>
                <c:pt idx="4">
                  <c:v>4654</c:v>
                </c:pt>
                <c:pt idx="5">
                  <c:v>#N/A</c:v>
                </c:pt>
                <c:pt idx="6">
                  <c:v>#N/A</c:v>
                </c:pt>
                <c:pt idx="7">
                  <c:v>3892</c:v>
                </c:pt>
                <c:pt idx="8">
                  <c:v>#N/A</c:v>
                </c:pt>
                <c:pt idx="9">
                  <c:v>#N/A</c:v>
                </c:pt>
                <c:pt idx="10">
                  <c:v>4028</c:v>
                </c:pt>
                <c:pt idx="11">
                  <c:v>#N/A</c:v>
                </c:pt>
                <c:pt idx="12">
                  <c:v>#N/A</c:v>
                </c:pt>
                <c:pt idx="13">
                  <c:v>3132</c:v>
                </c:pt>
                <c:pt idx="14">
                  <c:v>#N/A</c:v>
                </c:pt>
              </c:numCache>
            </c:numRef>
          </c:val>
          <c:smooth val="0"/>
        </c:ser>
        <c:dLbls>
          <c:showLegendKey val="0"/>
          <c:showVal val="0"/>
          <c:showCatName val="0"/>
          <c:showSerName val="0"/>
          <c:showPercent val="0"/>
          <c:showBubbleSize val="0"/>
        </c:dLbls>
        <c:marker val="1"/>
        <c:smooth val="0"/>
        <c:axId val="189608320"/>
        <c:axId val="189610240"/>
      </c:lineChart>
      <c:catAx>
        <c:axId val="18960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610240"/>
        <c:crosses val="autoZero"/>
        <c:auto val="1"/>
        <c:lblAlgn val="ctr"/>
        <c:lblOffset val="100"/>
        <c:tickLblSkip val="1"/>
        <c:tickMarkSkip val="1"/>
        <c:noMultiLvlLbl val="0"/>
      </c:catAx>
      <c:valAx>
        <c:axId val="18961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0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8,013
7,960
307.03
10,203,568
10,054,303
72,493
4,982,595
12,339,627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人口の減少（</a:t>
          </a:r>
          <a:r>
            <a:rPr lang="en-US" altLang="ja-JP" sz="1200" b="0" i="0" baseline="0">
              <a:solidFill>
                <a:schemeClr val="dk1"/>
              </a:solidFill>
              <a:effectLst/>
              <a:latin typeface="+mn-lt"/>
              <a:ea typeface="+mn-ea"/>
              <a:cs typeface="+mn-cs"/>
            </a:rPr>
            <a:t>H17</a:t>
          </a:r>
          <a:r>
            <a:rPr lang="ja-JP" altLang="ja-JP" sz="1200" b="0" i="0" baseline="0">
              <a:solidFill>
                <a:schemeClr val="dk1"/>
              </a:solidFill>
              <a:effectLst/>
              <a:latin typeface="+mn-lt"/>
              <a:ea typeface="+mn-ea"/>
              <a:cs typeface="+mn-cs"/>
            </a:rPr>
            <a:t>国調：</a:t>
          </a:r>
          <a:r>
            <a:rPr lang="en-US" altLang="ja-JP" sz="1200" b="0" i="0" baseline="0">
              <a:solidFill>
                <a:schemeClr val="dk1"/>
              </a:solidFill>
              <a:effectLst/>
              <a:latin typeface="+mn-lt"/>
              <a:ea typeface="+mn-ea"/>
              <a:cs typeface="+mn-cs"/>
            </a:rPr>
            <a:t>9,515</a:t>
          </a:r>
          <a:r>
            <a:rPr lang="ja-JP" altLang="ja-JP" sz="1200" b="0" i="0" baseline="0">
              <a:solidFill>
                <a:schemeClr val="dk1"/>
              </a:solidFill>
              <a:effectLst/>
              <a:latin typeface="+mn-lt"/>
              <a:ea typeface="+mn-ea"/>
              <a:cs typeface="+mn-cs"/>
            </a:rPr>
            <a:t>人→</a:t>
          </a:r>
          <a:r>
            <a:rPr lang="en-US" altLang="ja-JP" sz="1200" b="0" i="0" baseline="0">
              <a:solidFill>
                <a:schemeClr val="dk1"/>
              </a:solidFill>
              <a:effectLst/>
              <a:latin typeface="+mn-lt"/>
              <a:ea typeface="+mn-ea"/>
              <a:cs typeface="+mn-cs"/>
            </a:rPr>
            <a:t>H22</a:t>
          </a:r>
          <a:r>
            <a:rPr lang="ja-JP" altLang="ja-JP" sz="1200" b="0" i="0" baseline="0">
              <a:solidFill>
                <a:schemeClr val="dk1"/>
              </a:solidFill>
              <a:effectLst/>
              <a:latin typeface="+mn-lt"/>
              <a:ea typeface="+mn-ea"/>
              <a:cs typeface="+mn-cs"/>
            </a:rPr>
            <a:t>国調：</a:t>
          </a:r>
          <a:r>
            <a:rPr lang="en-US" altLang="ja-JP" sz="1200" b="0" i="0" baseline="0">
              <a:solidFill>
                <a:schemeClr val="dk1"/>
              </a:solidFill>
              <a:effectLst/>
              <a:latin typeface="+mn-lt"/>
              <a:ea typeface="+mn-ea"/>
              <a:cs typeface="+mn-cs"/>
            </a:rPr>
            <a:t>8,427</a:t>
          </a:r>
          <a:r>
            <a:rPr lang="ja-JP" altLang="ja-JP" sz="1200" b="0" i="0" baseline="0">
              <a:solidFill>
                <a:schemeClr val="dk1"/>
              </a:solidFill>
              <a:effectLst/>
              <a:latin typeface="+mn-lt"/>
              <a:ea typeface="+mn-ea"/>
              <a:cs typeface="+mn-cs"/>
            </a:rPr>
            <a:t>人 ▲</a:t>
          </a:r>
          <a:r>
            <a:rPr lang="en-US" altLang="ja-JP" sz="1200" b="0" i="0" baseline="0">
              <a:solidFill>
                <a:schemeClr val="dk1"/>
              </a:solidFill>
              <a:effectLst/>
              <a:latin typeface="+mn-lt"/>
              <a:ea typeface="+mn-ea"/>
              <a:cs typeface="+mn-cs"/>
            </a:rPr>
            <a:t>11.4</a:t>
          </a:r>
          <a:r>
            <a:rPr lang="ja-JP" altLang="ja-JP" sz="1200" b="0" i="0" baseline="0">
              <a:solidFill>
                <a:schemeClr val="dk1"/>
              </a:solidFill>
              <a:effectLst/>
              <a:latin typeface="+mn-lt"/>
              <a:ea typeface="+mn-ea"/>
              <a:cs typeface="+mn-cs"/>
            </a:rPr>
            <a:t>％）や全国平均を大きく上回る高齢化率（</a:t>
          </a:r>
          <a:r>
            <a:rPr lang="en-US" altLang="ja-JP" sz="1200" b="0" i="0" baseline="0">
              <a:solidFill>
                <a:schemeClr val="dk1"/>
              </a:solidFill>
              <a:effectLst/>
              <a:latin typeface="+mn-lt"/>
              <a:ea typeface="+mn-ea"/>
              <a:cs typeface="+mn-cs"/>
            </a:rPr>
            <a:t>H27</a:t>
          </a:r>
          <a:r>
            <a:rPr lang="ja-JP" altLang="ja-JP" sz="1200" b="0" i="0" baseline="0">
              <a:solidFill>
                <a:schemeClr val="dk1"/>
              </a:solidFill>
              <a:effectLst/>
              <a:latin typeface="+mn-lt"/>
              <a:ea typeface="+mn-ea"/>
              <a:cs typeface="+mn-cs"/>
            </a:rPr>
            <a:t>年３月末　</a:t>
          </a:r>
          <a:r>
            <a:rPr lang="en-US" altLang="ja-JP" sz="1200" b="0" i="0" baseline="0">
              <a:solidFill>
                <a:schemeClr val="dk1"/>
              </a:solidFill>
              <a:effectLst/>
              <a:latin typeface="+mn-lt"/>
              <a:ea typeface="+mn-ea"/>
              <a:cs typeface="+mn-cs"/>
            </a:rPr>
            <a:t>44.6</a:t>
          </a:r>
          <a:r>
            <a:rPr lang="ja-JP" altLang="ja-JP" sz="1200" b="0" i="0" baseline="0">
              <a:solidFill>
                <a:schemeClr val="dk1"/>
              </a:solidFill>
              <a:effectLst/>
              <a:latin typeface="+mn-lt"/>
              <a:ea typeface="+mn-ea"/>
              <a:cs typeface="+mn-cs"/>
            </a:rPr>
            <a:t>％）という現状に加え、個人・法人住民税関係の減収などが類似団体内平均を下回っている要因である。</a:t>
          </a:r>
          <a:endParaRPr lang="ja-JP" altLang="ja-JP" sz="1200">
            <a:effectLst/>
          </a:endParaRPr>
        </a:p>
        <a:p>
          <a:pPr rtl="0"/>
          <a:r>
            <a:rPr lang="ja-JP" altLang="ja-JP" sz="1200" b="0" i="0" baseline="0">
              <a:solidFill>
                <a:schemeClr val="dk1"/>
              </a:solidFill>
              <a:effectLst/>
              <a:latin typeface="+mn-lt"/>
              <a:ea typeface="+mn-ea"/>
              <a:cs typeface="+mn-cs"/>
            </a:rPr>
            <a:t>　町としても、定住施策を最重要課題として取り組むとともに、税収の徴収率向上対策強化、人件費、物件費等の抑制等行財政改革を推進し、歳出削減を図ることにより行政の効率化に努め、財政基盤の強化に努める。</a:t>
          </a:r>
          <a:endParaRPr lang="en-US" altLang="ja-JP" sz="1200" b="0" i="0" baseline="0">
            <a:solidFill>
              <a:schemeClr val="dk1"/>
            </a:solidFill>
            <a:effectLst/>
            <a:latin typeface="+mn-lt"/>
            <a:ea typeface="+mn-ea"/>
            <a:cs typeface="+mn-cs"/>
          </a:endParaRPr>
        </a:p>
        <a:p>
          <a:pPr rtl="0"/>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108796</xdr:rowOff>
    </xdr:from>
    <xdr:to>
      <xdr:col>7</xdr:col>
      <xdr:colOff>152400</xdr:colOff>
      <xdr:row>44</xdr:row>
      <xdr:rowOff>108796</xdr:rowOff>
    </xdr:to>
    <xdr:cxnSp macro="">
      <xdr:nvCxnSpPr>
        <xdr:cNvPr id="66" name="直線コネクタ 65"/>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108796</xdr:rowOff>
    </xdr:from>
    <xdr:to>
      <xdr:col>6</xdr:col>
      <xdr:colOff>0</xdr:colOff>
      <xdr:row>44</xdr:row>
      <xdr:rowOff>108796</xdr:rowOff>
    </xdr:to>
    <xdr:cxnSp macro="">
      <xdr:nvCxnSpPr>
        <xdr:cNvPr id="69" name="直線コネクタ 68"/>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108796</xdr:rowOff>
    </xdr:from>
    <xdr:to>
      <xdr:col>4</xdr:col>
      <xdr:colOff>482600</xdr:colOff>
      <xdr:row>44</xdr:row>
      <xdr:rowOff>108796</xdr:rowOff>
    </xdr:to>
    <xdr:cxnSp macro="">
      <xdr:nvCxnSpPr>
        <xdr:cNvPr id="72" name="直線コネクタ 71"/>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108796</xdr:rowOff>
    </xdr:from>
    <xdr:to>
      <xdr:col>3</xdr:col>
      <xdr:colOff>279400</xdr:colOff>
      <xdr:row>44</xdr:row>
      <xdr:rowOff>108796</xdr:rowOff>
    </xdr:to>
    <xdr:cxnSp macro="">
      <xdr:nvCxnSpPr>
        <xdr:cNvPr id="75" name="直線コネクタ 74"/>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57996</xdr:rowOff>
    </xdr:from>
    <xdr:to>
      <xdr:col>7</xdr:col>
      <xdr:colOff>203200</xdr:colOff>
      <xdr:row>44</xdr:row>
      <xdr:rowOff>159596</xdr:rowOff>
    </xdr:to>
    <xdr:sp macro="" textlink="">
      <xdr:nvSpPr>
        <xdr:cNvPr id="85" name="円/楕円 84"/>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125323</xdr:rowOff>
    </xdr:from>
    <xdr:ext cx="762000" cy="259045"/>
    <xdr:sp macro="" textlink="">
      <xdr:nvSpPr>
        <xdr:cNvPr id="86" name="財政力該当値テキスト"/>
        <xdr:cNvSpPr txBox="1"/>
      </xdr:nvSpPr>
      <xdr:spPr>
        <a:xfrm>
          <a:off x="5041900" y="74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57996</xdr:rowOff>
    </xdr:from>
    <xdr:to>
      <xdr:col>6</xdr:col>
      <xdr:colOff>50800</xdr:colOff>
      <xdr:row>44</xdr:row>
      <xdr:rowOff>159596</xdr:rowOff>
    </xdr:to>
    <xdr:sp macro="" textlink="">
      <xdr:nvSpPr>
        <xdr:cNvPr id="87" name="円/楕円 86"/>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144373</xdr:rowOff>
    </xdr:from>
    <xdr:ext cx="736600" cy="259045"/>
    <xdr:sp macro="" textlink="">
      <xdr:nvSpPr>
        <xdr:cNvPr id="88" name="テキスト ボックス 87"/>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57996</xdr:rowOff>
    </xdr:from>
    <xdr:to>
      <xdr:col>4</xdr:col>
      <xdr:colOff>533400</xdr:colOff>
      <xdr:row>44</xdr:row>
      <xdr:rowOff>159596</xdr:rowOff>
    </xdr:to>
    <xdr:sp macro="" textlink="">
      <xdr:nvSpPr>
        <xdr:cNvPr id="89" name="円/楕円 88"/>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144373</xdr:rowOff>
    </xdr:from>
    <xdr:ext cx="762000" cy="259045"/>
    <xdr:sp macro="" textlink="">
      <xdr:nvSpPr>
        <xdr:cNvPr id="90" name="テキスト ボックス 89"/>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57996</xdr:rowOff>
    </xdr:from>
    <xdr:to>
      <xdr:col>3</xdr:col>
      <xdr:colOff>330200</xdr:colOff>
      <xdr:row>44</xdr:row>
      <xdr:rowOff>159596</xdr:rowOff>
    </xdr:to>
    <xdr:sp macro="" textlink="">
      <xdr:nvSpPr>
        <xdr:cNvPr id="91" name="円/楕円 90"/>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144373</xdr:rowOff>
    </xdr:from>
    <xdr:ext cx="762000" cy="259045"/>
    <xdr:sp macro="" textlink="">
      <xdr:nvSpPr>
        <xdr:cNvPr id="92" name="テキスト ボックス 91"/>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93" name="円/楕円 92"/>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144373</xdr:rowOff>
    </xdr:from>
    <xdr:ext cx="762000" cy="259045"/>
    <xdr:sp macro="" textlink="">
      <xdr:nvSpPr>
        <xdr:cNvPr id="94" name="テキスト ボックス 93"/>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分子である歳出充当一般財源は、物件費・補助費等の伸びにより増加がみられたが、</a:t>
          </a:r>
          <a:r>
            <a:rPr lang="ja-JP" altLang="en-US" sz="1200" b="0" i="0" baseline="0">
              <a:solidFill>
                <a:schemeClr val="dk1"/>
              </a:solidFill>
              <a:effectLst/>
              <a:latin typeface="+mn-lt"/>
              <a:ea typeface="+mn-ea"/>
              <a:cs typeface="+mn-cs"/>
            </a:rPr>
            <a:t>分母である</a:t>
          </a:r>
          <a:r>
            <a:rPr lang="ja-JP" altLang="ja-JP" sz="1200" b="0" i="0" baseline="0">
              <a:solidFill>
                <a:schemeClr val="dk1"/>
              </a:solidFill>
              <a:effectLst/>
              <a:latin typeface="+mn-lt"/>
              <a:ea typeface="+mn-ea"/>
              <a:cs typeface="+mn-cs"/>
            </a:rPr>
            <a:t>経常一般財源収入</a:t>
          </a:r>
          <a:r>
            <a:rPr lang="ja-JP" altLang="en-US" sz="1200" b="0" i="0" baseline="0">
              <a:solidFill>
                <a:schemeClr val="dk1"/>
              </a:solidFill>
              <a:effectLst/>
              <a:latin typeface="+mn-lt"/>
              <a:ea typeface="+mn-ea"/>
              <a:cs typeface="+mn-cs"/>
            </a:rPr>
            <a:t>で地方消費税交付金の増により、</a:t>
          </a:r>
          <a:r>
            <a:rPr lang="ja-JP" altLang="ja-JP" sz="1200" b="0" i="0" baseline="0">
              <a:solidFill>
                <a:schemeClr val="dk1"/>
              </a:solidFill>
              <a:effectLst/>
              <a:latin typeface="+mn-lt"/>
              <a:ea typeface="+mn-ea"/>
              <a:cs typeface="+mn-cs"/>
            </a:rPr>
            <a:t>ほぼ前年並みの数値となった</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依然として類似団体平均を上回っている</a:t>
          </a:r>
          <a:r>
            <a:rPr lang="ja-JP" altLang="en-US" sz="1200" b="0" i="0" baseline="0">
              <a:solidFill>
                <a:schemeClr val="dk1"/>
              </a:solidFill>
              <a:effectLst/>
              <a:latin typeface="+mn-lt"/>
              <a:ea typeface="+mn-ea"/>
              <a:cs typeface="+mn-cs"/>
            </a:rPr>
            <a:t>状況であり、</a:t>
          </a:r>
          <a:r>
            <a:rPr lang="ja-JP" altLang="ja-JP" sz="1200" b="0" i="0" baseline="0">
              <a:solidFill>
                <a:schemeClr val="dk1"/>
              </a:solidFill>
              <a:effectLst/>
              <a:latin typeface="+mn-lt"/>
              <a:ea typeface="+mn-ea"/>
              <a:cs typeface="+mn-cs"/>
            </a:rPr>
            <a:t>今後も引き続き、地方債の繰上償還を</a:t>
          </a:r>
          <a:r>
            <a:rPr lang="ja-JP" altLang="en-US" sz="1200" b="0" i="0" baseline="0">
              <a:solidFill>
                <a:schemeClr val="dk1"/>
              </a:solidFill>
              <a:effectLst/>
              <a:latin typeface="+mn-lt"/>
              <a:ea typeface="+mn-ea"/>
              <a:cs typeface="+mn-cs"/>
            </a:rPr>
            <a:t>計画</a:t>
          </a:r>
          <a:r>
            <a:rPr lang="ja-JP" altLang="ja-JP" sz="1200" b="0" i="0" baseline="0">
              <a:solidFill>
                <a:schemeClr val="dk1"/>
              </a:solidFill>
              <a:effectLst/>
              <a:latin typeface="+mn-lt"/>
              <a:ea typeface="+mn-ea"/>
              <a:cs typeface="+mn-cs"/>
            </a:rPr>
            <a:t>的に行うことにより公債費の縮減に努め、町税、各種使用料、手数料等の徴収率を向上させることにより財源の確保に努める。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103717</xdr:rowOff>
    </xdr:from>
    <xdr:to>
      <xdr:col>7</xdr:col>
      <xdr:colOff>152400</xdr:colOff>
      <xdr:row>64</xdr:row>
      <xdr:rowOff>151977</xdr:rowOff>
    </xdr:to>
    <xdr:cxnSp macro="">
      <xdr:nvCxnSpPr>
        <xdr:cNvPr id="129" name="直線コネクタ 128"/>
        <xdr:cNvCxnSpPr/>
      </xdr:nvCxnSpPr>
      <xdr:spPr>
        <a:xfrm>
          <a:off x="4114800" y="1107651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64</xdr:row>
      <xdr:rowOff>135890</xdr:rowOff>
    </xdr:to>
    <xdr:cxnSp macro="">
      <xdr:nvCxnSpPr>
        <xdr:cNvPr id="132" name="直線コネクタ 131"/>
        <xdr:cNvCxnSpPr/>
      </xdr:nvCxnSpPr>
      <xdr:spPr>
        <a:xfrm flipV="1">
          <a:off x="3225800" y="1107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99695</xdr:rowOff>
    </xdr:from>
    <xdr:to>
      <xdr:col>4</xdr:col>
      <xdr:colOff>482600</xdr:colOff>
      <xdr:row>64</xdr:row>
      <xdr:rowOff>135890</xdr:rowOff>
    </xdr:to>
    <xdr:cxnSp macro="">
      <xdr:nvCxnSpPr>
        <xdr:cNvPr id="135" name="直線コネクタ 134"/>
        <xdr:cNvCxnSpPr/>
      </xdr:nvCxnSpPr>
      <xdr:spPr>
        <a:xfrm>
          <a:off x="2336800" y="11072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99695</xdr:rowOff>
    </xdr:from>
    <xdr:to>
      <xdr:col>3</xdr:col>
      <xdr:colOff>279400</xdr:colOff>
      <xdr:row>64</xdr:row>
      <xdr:rowOff>103717</xdr:rowOff>
    </xdr:to>
    <xdr:cxnSp macro="">
      <xdr:nvCxnSpPr>
        <xdr:cNvPr id="138" name="直線コネクタ 137"/>
        <xdr:cNvCxnSpPr/>
      </xdr:nvCxnSpPr>
      <xdr:spPr>
        <a:xfrm flipV="1">
          <a:off x="1447800" y="110724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101177</xdr:rowOff>
    </xdr:from>
    <xdr:to>
      <xdr:col>7</xdr:col>
      <xdr:colOff>203200</xdr:colOff>
      <xdr:row>65</xdr:row>
      <xdr:rowOff>31327</xdr:rowOff>
    </xdr:to>
    <xdr:sp macro="" textlink="">
      <xdr:nvSpPr>
        <xdr:cNvPr id="148" name="円/楕円 147"/>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73254</xdr:rowOff>
    </xdr:from>
    <xdr:ext cx="762000" cy="259045"/>
    <xdr:sp macro="" textlink="">
      <xdr:nvSpPr>
        <xdr:cNvPr id="149"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52917</xdr:rowOff>
    </xdr:from>
    <xdr:to>
      <xdr:col>6</xdr:col>
      <xdr:colOff>50800</xdr:colOff>
      <xdr:row>64</xdr:row>
      <xdr:rowOff>154517</xdr:rowOff>
    </xdr:to>
    <xdr:sp macro="" textlink="">
      <xdr:nvSpPr>
        <xdr:cNvPr id="150" name="円/楕円 149"/>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51" name="テキスト ボックス 150"/>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2" name="円/楕円 151"/>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3" name="テキスト ボックス 152"/>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48895</xdr:rowOff>
    </xdr:from>
    <xdr:to>
      <xdr:col>3</xdr:col>
      <xdr:colOff>330200</xdr:colOff>
      <xdr:row>64</xdr:row>
      <xdr:rowOff>150495</xdr:rowOff>
    </xdr:to>
    <xdr:sp macro="" textlink="">
      <xdr:nvSpPr>
        <xdr:cNvPr id="154" name="円/楕円 153"/>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135272</xdr:rowOff>
    </xdr:from>
    <xdr:ext cx="762000" cy="259045"/>
    <xdr:sp macro="" textlink="">
      <xdr:nvSpPr>
        <xdr:cNvPr id="155" name="テキスト ボックス 154"/>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56" name="円/楕円 155"/>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57" name="テキスト ボックス 15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[309,059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人件費等が類似団体平均を上回っている主な要因は、保育所や各種教育施設等を直営で行っているためである。</a:t>
          </a:r>
          <a:endParaRPr lang="ja-JP" altLang="ja-JP" sz="1200">
            <a:effectLst/>
          </a:endParaRPr>
        </a:p>
        <a:p>
          <a:pPr rtl="0"/>
          <a:r>
            <a:rPr lang="ja-JP" altLang="ja-JP" sz="1200" b="0" i="0" baseline="0">
              <a:solidFill>
                <a:schemeClr val="dk1"/>
              </a:solidFill>
              <a:effectLst/>
              <a:latin typeface="+mn-lt"/>
              <a:ea typeface="+mn-ea"/>
              <a:cs typeface="+mn-cs"/>
            </a:rPr>
            <a:t>　また</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年度の特殊要因としては、地域おこし協力隊員制度を活用した事業実施・平成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7</a:t>
          </a:r>
          <a:r>
            <a:rPr lang="ja-JP" altLang="ja-JP" sz="1200" b="0" i="0" baseline="0">
              <a:solidFill>
                <a:schemeClr val="dk1"/>
              </a:solidFill>
              <a:effectLst/>
              <a:latin typeface="+mn-lt"/>
              <a:ea typeface="+mn-ea"/>
              <a:cs typeface="+mn-cs"/>
            </a:rPr>
            <a:t>月豪雨災害復旧にかかる臨時的経費</a:t>
          </a:r>
          <a:r>
            <a:rPr lang="ja-JP" altLang="en-US" sz="1200" b="0" i="0" baseline="0">
              <a:solidFill>
                <a:schemeClr val="dk1"/>
              </a:solidFill>
              <a:effectLst/>
              <a:latin typeface="+mn-lt"/>
              <a:ea typeface="+mn-ea"/>
              <a:cs typeface="+mn-cs"/>
            </a:rPr>
            <a:t>（任期付職員採用）</a:t>
          </a:r>
          <a:r>
            <a:rPr lang="ja-JP" altLang="ja-JP" sz="1200" b="0" i="0" baseline="0">
              <a:solidFill>
                <a:schemeClr val="dk1"/>
              </a:solidFill>
              <a:effectLst/>
              <a:latin typeface="+mn-lt"/>
              <a:ea typeface="+mn-ea"/>
              <a:cs typeface="+mn-cs"/>
            </a:rPr>
            <a:t>の増によるものである。</a:t>
          </a:r>
          <a:endParaRPr lang="ja-JP" altLang="ja-JP" sz="1200">
            <a:effectLst/>
          </a:endParaRPr>
        </a:p>
        <a:p>
          <a:r>
            <a:rPr lang="ja-JP" altLang="ja-JP" sz="1200" b="0" i="0" baseline="0">
              <a:solidFill>
                <a:schemeClr val="dk1"/>
              </a:solidFill>
              <a:effectLst/>
              <a:latin typeface="+mn-lt"/>
              <a:ea typeface="+mn-ea"/>
              <a:cs typeface="+mn-cs"/>
            </a:rPr>
            <a:t>　今後は民間でも実施可能な部分については指定管理者の導入等により委託化をすすめ、コストの低減を図っていく方針である。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21267</xdr:rowOff>
    </xdr:from>
    <xdr:to>
      <xdr:col>7</xdr:col>
      <xdr:colOff>152400</xdr:colOff>
      <xdr:row>83</xdr:row>
      <xdr:rowOff>45549</xdr:rowOff>
    </xdr:to>
    <xdr:cxnSp macro="">
      <xdr:nvCxnSpPr>
        <xdr:cNvPr id="193" name="直線コネクタ 192"/>
        <xdr:cNvCxnSpPr/>
      </xdr:nvCxnSpPr>
      <xdr:spPr>
        <a:xfrm>
          <a:off x="4114800" y="14251617"/>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17232</xdr:rowOff>
    </xdr:from>
    <xdr:to>
      <xdr:col>6</xdr:col>
      <xdr:colOff>0</xdr:colOff>
      <xdr:row>83</xdr:row>
      <xdr:rowOff>21267</xdr:rowOff>
    </xdr:to>
    <xdr:cxnSp macro="">
      <xdr:nvCxnSpPr>
        <xdr:cNvPr id="196" name="直線コネクタ 195"/>
        <xdr:cNvCxnSpPr/>
      </xdr:nvCxnSpPr>
      <xdr:spPr>
        <a:xfrm>
          <a:off x="3225800" y="14247582"/>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1082</xdr:rowOff>
    </xdr:from>
    <xdr:to>
      <xdr:col>4</xdr:col>
      <xdr:colOff>482600</xdr:colOff>
      <xdr:row>83</xdr:row>
      <xdr:rowOff>17232</xdr:rowOff>
    </xdr:to>
    <xdr:cxnSp macro="">
      <xdr:nvCxnSpPr>
        <xdr:cNvPr id="199" name="直線コネクタ 198"/>
        <xdr:cNvCxnSpPr/>
      </xdr:nvCxnSpPr>
      <xdr:spPr>
        <a:xfrm>
          <a:off x="2336800" y="14231432"/>
          <a:ext cx="8890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136953</xdr:rowOff>
    </xdr:from>
    <xdr:to>
      <xdr:col>3</xdr:col>
      <xdr:colOff>279400</xdr:colOff>
      <xdr:row>83</xdr:row>
      <xdr:rowOff>1082</xdr:rowOff>
    </xdr:to>
    <xdr:cxnSp macro="">
      <xdr:nvCxnSpPr>
        <xdr:cNvPr id="202" name="直線コネクタ 201"/>
        <xdr:cNvCxnSpPr/>
      </xdr:nvCxnSpPr>
      <xdr:spPr>
        <a:xfrm>
          <a:off x="1447800" y="14195853"/>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166199</xdr:rowOff>
    </xdr:from>
    <xdr:to>
      <xdr:col>7</xdr:col>
      <xdr:colOff>203200</xdr:colOff>
      <xdr:row>83</xdr:row>
      <xdr:rowOff>96349</xdr:rowOff>
    </xdr:to>
    <xdr:sp macro="" textlink="">
      <xdr:nvSpPr>
        <xdr:cNvPr id="212" name="円/楕円 211"/>
        <xdr:cNvSpPr/>
      </xdr:nvSpPr>
      <xdr:spPr>
        <a:xfrm>
          <a:off x="4902200" y="142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138276</xdr:rowOff>
    </xdr:from>
    <xdr:ext cx="762000" cy="259045"/>
    <xdr:sp macro="" textlink="">
      <xdr:nvSpPr>
        <xdr:cNvPr id="213" name="人件費・物件費等の状況該当値テキスト"/>
        <xdr:cNvSpPr txBox="1"/>
      </xdr:nvSpPr>
      <xdr:spPr>
        <a:xfrm>
          <a:off x="5041900" y="1419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309,059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141917</xdr:rowOff>
    </xdr:from>
    <xdr:to>
      <xdr:col>6</xdr:col>
      <xdr:colOff>50800</xdr:colOff>
      <xdr:row>83</xdr:row>
      <xdr:rowOff>72067</xdr:rowOff>
    </xdr:to>
    <xdr:sp macro="" textlink="">
      <xdr:nvSpPr>
        <xdr:cNvPr id="214" name="円/楕円 213"/>
        <xdr:cNvSpPr/>
      </xdr:nvSpPr>
      <xdr:spPr>
        <a:xfrm>
          <a:off x="4064000" y="142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56844</xdr:rowOff>
    </xdr:from>
    <xdr:ext cx="736600" cy="259045"/>
    <xdr:sp macro="" textlink="">
      <xdr:nvSpPr>
        <xdr:cNvPr id="215" name="テキスト ボックス 214"/>
        <xdr:cNvSpPr txBox="1"/>
      </xdr:nvSpPr>
      <xdr:spPr>
        <a:xfrm>
          <a:off x="3733800" y="1428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294,970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137882</xdr:rowOff>
    </xdr:from>
    <xdr:to>
      <xdr:col>4</xdr:col>
      <xdr:colOff>533400</xdr:colOff>
      <xdr:row>83</xdr:row>
      <xdr:rowOff>68032</xdr:rowOff>
    </xdr:to>
    <xdr:sp macro="" textlink="">
      <xdr:nvSpPr>
        <xdr:cNvPr id="216" name="円/楕円 215"/>
        <xdr:cNvSpPr/>
      </xdr:nvSpPr>
      <xdr:spPr>
        <a:xfrm>
          <a:off x="3175000" y="1419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52809</xdr:rowOff>
    </xdr:from>
    <xdr:ext cx="762000" cy="259045"/>
    <xdr:sp macro="" textlink="">
      <xdr:nvSpPr>
        <xdr:cNvPr id="217" name="テキスト ボックス 216"/>
        <xdr:cNvSpPr txBox="1"/>
      </xdr:nvSpPr>
      <xdr:spPr>
        <a:xfrm>
          <a:off x="2844800" y="1428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292,629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121732</xdr:rowOff>
    </xdr:from>
    <xdr:to>
      <xdr:col>3</xdr:col>
      <xdr:colOff>330200</xdr:colOff>
      <xdr:row>83</xdr:row>
      <xdr:rowOff>51882</xdr:rowOff>
    </xdr:to>
    <xdr:sp macro="" textlink="">
      <xdr:nvSpPr>
        <xdr:cNvPr id="218" name="円/楕円 217"/>
        <xdr:cNvSpPr/>
      </xdr:nvSpPr>
      <xdr:spPr>
        <a:xfrm>
          <a:off x="2286000" y="141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36659</xdr:rowOff>
    </xdr:from>
    <xdr:ext cx="762000" cy="259045"/>
    <xdr:sp macro="" textlink="">
      <xdr:nvSpPr>
        <xdr:cNvPr id="219" name="テキスト ボックス 218"/>
        <xdr:cNvSpPr txBox="1"/>
      </xdr:nvSpPr>
      <xdr:spPr>
        <a:xfrm>
          <a:off x="1955800" y="1426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86153</xdr:rowOff>
    </xdr:from>
    <xdr:to>
      <xdr:col>2</xdr:col>
      <xdr:colOff>127000</xdr:colOff>
      <xdr:row>83</xdr:row>
      <xdr:rowOff>16303</xdr:rowOff>
    </xdr:to>
    <xdr:sp macro="" textlink="">
      <xdr:nvSpPr>
        <xdr:cNvPr id="220" name="円/楕円 219"/>
        <xdr:cNvSpPr/>
      </xdr:nvSpPr>
      <xdr:spPr>
        <a:xfrm>
          <a:off x="1397000" y="141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1080</xdr:rowOff>
    </xdr:from>
    <xdr:ext cx="762000" cy="259045"/>
    <xdr:sp macro="" textlink="">
      <xdr:nvSpPr>
        <xdr:cNvPr id="221" name="テキスト ボックス 220"/>
        <xdr:cNvSpPr txBox="1"/>
      </xdr:nvSpPr>
      <xdr:spPr>
        <a:xfrm>
          <a:off x="1066800" y="1423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262,617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新規職員の採用抑制や出先機関の見直しなどによる適正な定員管理と給与の適正化に努める。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73152</xdr:rowOff>
    </xdr:from>
    <xdr:to>
      <xdr:col>24</xdr:col>
      <xdr:colOff>558800</xdr:colOff>
      <xdr:row>86</xdr:row>
      <xdr:rowOff>111252</xdr:rowOff>
    </xdr:to>
    <xdr:cxnSp macro="">
      <xdr:nvCxnSpPr>
        <xdr:cNvPr id="248" name="直線コネクタ 247"/>
        <xdr:cNvCxnSpPr/>
      </xdr:nvCxnSpPr>
      <xdr:spPr>
        <a:xfrm flipV="1">
          <a:off x="17018000" y="14132052"/>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83329</xdr:rowOff>
    </xdr:from>
    <xdr:ext cx="762000" cy="259045"/>
    <xdr:sp macro="" textlink="">
      <xdr:nvSpPr>
        <xdr:cNvPr id="249" name="給与水準   （国との比較）最小値テキスト"/>
        <xdr:cNvSpPr txBox="1"/>
      </xdr:nvSpPr>
      <xdr:spPr>
        <a:xfrm>
          <a:off x="17106900" y="1482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86</xdr:row>
      <xdr:rowOff>111252</xdr:rowOff>
    </xdr:from>
    <xdr:to>
      <xdr:col>24</xdr:col>
      <xdr:colOff>647700</xdr:colOff>
      <xdr:row>86</xdr:row>
      <xdr:rowOff>111252</xdr:rowOff>
    </xdr:to>
    <xdr:cxnSp macro="">
      <xdr:nvCxnSpPr>
        <xdr:cNvPr id="250" name="直線コネクタ 249"/>
        <xdr:cNvCxnSpPr/>
      </xdr:nvCxnSpPr>
      <xdr:spPr>
        <a:xfrm>
          <a:off x="169291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159529</xdr:rowOff>
    </xdr:from>
    <xdr:ext cx="762000" cy="259045"/>
    <xdr:sp macro="" textlink="">
      <xdr:nvSpPr>
        <xdr:cNvPr id="251"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82</xdr:row>
      <xdr:rowOff>73152</xdr:rowOff>
    </xdr:from>
    <xdr:to>
      <xdr:col>24</xdr:col>
      <xdr:colOff>647700</xdr:colOff>
      <xdr:row>82</xdr:row>
      <xdr:rowOff>73152</xdr:rowOff>
    </xdr:to>
    <xdr:cxnSp macro="">
      <xdr:nvCxnSpPr>
        <xdr:cNvPr id="252" name="直線コネクタ 251"/>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101600</xdr:rowOff>
    </xdr:to>
    <xdr:cxnSp macro="">
      <xdr:nvCxnSpPr>
        <xdr:cNvPr id="253" name="直線コネクタ 252"/>
        <xdr:cNvCxnSpPr/>
      </xdr:nvCxnSpPr>
      <xdr:spPr>
        <a:xfrm flipV="1">
          <a:off x="16179800" y="1482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88</xdr:row>
      <xdr:rowOff>101346</xdr:rowOff>
    </xdr:to>
    <xdr:cxnSp macro="">
      <xdr:nvCxnSpPr>
        <xdr:cNvPr id="256" name="直線コネクタ 255"/>
        <xdr:cNvCxnSpPr/>
      </xdr:nvCxnSpPr>
      <xdr:spPr>
        <a:xfrm flipV="1">
          <a:off x="15290800" y="14846300"/>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101346</xdr:rowOff>
    </xdr:from>
    <xdr:to>
      <xdr:col>22</xdr:col>
      <xdr:colOff>203200</xdr:colOff>
      <xdr:row>88</xdr:row>
      <xdr:rowOff>125476</xdr:rowOff>
    </xdr:to>
    <xdr:cxnSp macro="">
      <xdr:nvCxnSpPr>
        <xdr:cNvPr id="259" name="直線コネクタ 258"/>
        <xdr:cNvCxnSpPr/>
      </xdr:nvCxnSpPr>
      <xdr:spPr>
        <a:xfrm flipV="1">
          <a:off x="14401800" y="151889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166624</xdr:rowOff>
    </xdr:from>
    <xdr:to>
      <xdr:col>22</xdr:col>
      <xdr:colOff>254000</xdr:colOff>
      <xdr:row>87</xdr:row>
      <xdr:rowOff>96774</xdr:rowOff>
    </xdr:to>
    <xdr:sp macro="" textlink="">
      <xdr:nvSpPr>
        <xdr:cNvPr id="260" name="フローチャート : 判断 259"/>
        <xdr:cNvSpPr/>
      </xdr:nvSpPr>
      <xdr:spPr>
        <a:xfrm>
          <a:off x="15240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106951</xdr:rowOff>
    </xdr:from>
    <xdr:ext cx="762000" cy="259045"/>
    <xdr:sp macro="" textlink="">
      <xdr:nvSpPr>
        <xdr:cNvPr id="261" name="テキスト ボックス 260"/>
        <xdr:cNvSpPr txBox="1"/>
      </xdr:nvSpPr>
      <xdr:spPr>
        <a:xfrm>
          <a:off x="14909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88</xdr:row>
      <xdr:rowOff>125476</xdr:rowOff>
    </xdr:to>
    <xdr:cxnSp macro="">
      <xdr:nvCxnSpPr>
        <xdr:cNvPr id="262" name="直線コネクタ 261"/>
        <xdr:cNvCxnSpPr/>
      </xdr:nvCxnSpPr>
      <xdr:spPr>
        <a:xfrm>
          <a:off x="13512800" y="14720824"/>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113792</xdr:rowOff>
    </xdr:from>
    <xdr:to>
      <xdr:col>19</xdr:col>
      <xdr:colOff>533400</xdr:colOff>
      <xdr:row>85</xdr:row>
      <xdr:rowOff>43942</xdr:rowOff>
    </xdr:to>
    <xdr:sp macro="" textlink="">
      <xdr:nvSpPr>
        <xdr:cNvPr id="265" name="フローチャート : 判断 264"/>
        <xdr:cNvSpPr/>
      </xdr:nvSpPr>
      <xdr:spPr>
        <a:xfrm>
          <a:off x="13462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54119</xdr:rowOff>
    </xdr:from>
    <xdr:ext cx="762000" cy="259045"/>
    <xdr:sp macro="" textlink="">
      <xdr:nvSpPr>
        <xdr:cNvPr id="266" name="テキスト ボックス 265"/>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2" name="円/楕円 271"/>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93997</xdr:rowOff>
    </xdr:from>
    <xdr:ext cx="762000" cy="259045"/>
    <xdr:sp macro="" textlink="">
      <xdr:nvSpPr>
        <xdr:cNvPr id="273" name="給与水準   （国との比較）該当値テキスト"/>
        <xdr:cNvSpPr txBox="1"/>
      </xdr:nvSpPr>
      <xdr:spPr>
        <a:xfrm>
          <a:off x="1710690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4" name="円/楕円 27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5" name="テキスト ボックス 27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50546</xdr:rowOff>
    </xdr:from>
    <xdr:to>
      <xdr:col>22</xdr:col>
      <xdr:colOff>254000</xdr:colOff>
      <xdr:row>88</xdr:row>
      <xdr:rowOff>152146</xdr:rowOff>
    </xdr:to>
    <xdr:sp macro="" textlink="">
      <xdr:nvSpPr>
        <xdr:cNvPr id="276" name="円/楕円 275"/>
        <xdr:cNvSpPr/>
      </xdr:nvSpPr>
      <xdr:spPr>
        <a:xfrm>
          <a:off x="15240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136923</xdr:rowOff>
    </xdr:from>
    <xdr:ext cx="762000" cy="259045"/>
    <xdr:sp macro="" textlink="">
      <xdr:nvSpPr>
        <xdr:cNvPr id="277" name="テキスト ボックス 276"/>
        <xdr:cNvSpPr txBox="1"/>
      </xdr:nvSpPr>
      <xdr:spPr>
        <a:xfrm>
          <a:off x="14909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74676</xdr:rowOff>
    </xdr:from>
    <xdr:to>
      <xdr:col>21</xdr:col>
      <xdr:colOff>50800</xdr:colOff>
      <xdr:row>89</xdr:row>
      <xdr:rowOff>4826</xdr:rowOff>
    </xdr:to>
    <xdr:sp macro="" textlink="">
      <xdr:nvSpPr>
        <xdr:cNvPr id="278" name="円/楕円 277"/>
        <xdr:cNvSpPr/>
      </xdr:nvSpPr>
      <xdr:spPr>
        <a:xfrm>
          <a:off x="14351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161053</xdr:rowOff>
    </xdr:from>
    <xdr:ext cx="762000" cy="259045"/>
    <xdr:sp macro="" textlink="">
      <xdr:nvSpPr>
        <xdr:cNvPr id="279" name="テキスト ボックス 278"/>
        <xdr:cNvSpPr txBox="1"/>
      </xdr:nvSpPr>
      <xdr:spPr>
        <a:xfrm>
          <a:off x="14020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80" name="円/楕円 279"/>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81" name="テキスト ボックス 280"/>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総務、企画等の管理部門の統一化や事務事業の見直し等により職員数の削減を図ってきたが、保育所や各種教育施設等の直営施設への人員配置により、類似団体平均を上回っている</a:t>
          </a:r>
          <a:r>
            <a:rPr lang="ja-JP" altLang="en-US" sz="1200" b="0" i="0" baseline="0">
              <a:solidFill>
                <a:schemeClr val="dk1"/>
              </a:solidFill>
              <a:effectLst/>
              <a:latin typeface="+mn-lt"/>
              <a:ea typeface="+mn-ea"/>
              <a:cs typeface="+mn-cs"/>
            </a:rPr>
            <a:t>。</a:t>
          </a:r>
          <a:endParaRPr lang="ja-JP" altLang="ja-JP" sz="1200">
            <a:effectLst/>
          </a:endParaRPr>
        </a:p>
        <a:p>
          <a:pPr rtl="0"/>
          <a:r>
            <a:rPr lang="ja-JP" altLang="ja-JP" sz="1200" b="0" i="0" baseline="0">
              <a:solidFill>
                <a:schemeClr val="dk1"/>
              </a:solidFill>
              <a:effectLst/>
              <a:latin typeface="+mn-lt"/>
              <a:ea typeface="+mn-ea"/>
              <a:cs typeface="+mn-cs"/>
            </a:rPr>
            <a:t>　今後も退職者の完全補充を抑制し、</a:t>
          </a:r>
          <a:r>
            <a:rPr lang="en-US" altLang="ja-JP" sz="1200" b="0" i="0" baseline="0">
              <a:solidFill>
                <a:schemeClr val="dk1"/>
              </a:solidFill>
              <a:effectLst/>
              <a:latin typeface="+mn-lt"/>
              <a:ea typeface="+mn-ea"/>
              <a:cs typeface="+mn-cs"/>
            </a:rPr>
            <a:t>IT</a:t>
          </a:r>
          <a:r>
            <a:rPr lang="ja-JP" altLang="ja-JP" sz="1200" b="0" i="0" baseline="0">
              <a:solidFill>
                <a:schemeClr val="dk1"/>
              </a:solidFill>
              <a:effectLst/>
              <a:latin typeface="+mn-lt"/>
              <a:ea typeface="+mn-ea"/>
              <a:cs typeface="+mn-cs"/>
            </a:rPr>
            <a:t>等の活用により行政サービスを維持しつつ</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より適正な定員管理に努める。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3" name="直線コネクタ 312"/>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4"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5" name="直線コネクタ 314"/>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6"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7" name="直線コネクタ 316"/>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65798</xdr:rowOff>
    </xdr:from>
    <xdr:to>
      <xdr:col>24</xdr:col>
      <xdr:colOff>558800</xdr:colOff>
      <xdr:row>64</xdr:row>
      <xdr:rowOff>77288</xdr:rowOff>
    </xdr:to>
    <xdr:cxnSp macro="">
      <xdr:nvCxnSpPr>
        <xdr:cNvPr id="318" name="直線コネクタ 317"/>
        <xdr:cNvCxnSpPr/>
      </xdr:nvCxnSpPr>
      <xdr:spPr>
        <a:xfrm>
          <a:off x="16179800" y="1103859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19"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0" name="フローチャート : 判断 319"/>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126940</xdr:rowOff>
    </xdr:from>
    <xdr:to>
      <xdr:col>23</xdr:col>
      <xdr:colOff>406400</xdr:colOff>
      <xdr:row>64</xdr:row>
      <xdr:rowOff>65798</xdr:rowOff>
    </xdr:to>
    <xdr:cxnSp macro="">
      <xdr:nvCxnSpPr>
        <xdr:cNvPr id="321" name="直線コネクタ 320"/>
        <xdr:cNvCxnSpPr/>
      </xdr:nvCxnSpPr>
      <xdr:spPr>
        <a:xfrm>
          <a:off x="15290800" y="1092829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2" name="フローチャート : 判断 321"/>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3" name="テキスト ボックス 322"/>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116598</xdr:rowOff>
    </xdr:from>
    <xdr:to>
      <xdr:col>22</xdr:col>
      <xdr:colOff>203200</xdr:colOff>
      <xdr:row>63</xdr:row>
      <xdr:rowOff>126940</xdr:rowOff>
    </xdr:to>
    <xdr:cxnSp macro="">
      <xdr:nvCxnSpPr>
        <xdr:cNvPr id="324" name="直線コネクタ 323"/>
        <xdr:cNvCxnSpPr/>
      </xdr:nvCxnSpPr>
      <xdr:spPr>
        <a:xfrm>
          <a:off x="14401800" y="1091794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5" name="フローチャート : 判断 324"/>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6" name="テキスト ボックス 325"/>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80978</xdr:rowOff>
    </xdr:from>
    <xdr:to>
      <xdr:col>21</xdr:col>
      <xdr:colOff>0</xdr:colOff>
      <xdr:row>63</xdr:row>
      <xdr:rowOff>116598</xdr:rowOff>
    </xdr:to>
    <xdr:cxnSp macro="">
      <xdr:nvCxnSpPr>
        <xdr:cNvPr id="327" name="直線コネクタ 326"/>
        <xdr:cNvCxnSpPr/>
      </xdr:nvCxnSpPr>
      <xdr:spPr>
        <a:xfrm>
          <a:off x="13512800" y="10882328"/>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8" name="フローチャート : 判断 327"/>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9" name="テキスト ボックス 328"/>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0" name="フローチャート : 判断 329"/>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1" name="テキスト ボックス 330"/>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26488</xdr:rowOff>
    </xdr:from>
    <xdr:to>
      <xdr:col>24</xdr:col>
      <xdr:colOff>609600</xdr:colOff>
      <xdr:row>64</xdr:row>
      <xdr:rowOff>128088</xdr:rowOff>
    </xdr:to>
    <xdr:sp macro="" textlink="">
      <xdr:nvSpPr>
        <xdr:cNvPr id="337" name="円/楕円 336"/>
        <xdr:cNvSpPr/>
      </xdr:nvSpPr>
      <xdr:spPr>
        <a:xfrm>
          <a:off x="169672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170015</xdr:rowOff>
    </xdr:from>
    <xdr:ext cx="762000" cy="259045"/>
    <xdr:sp macro="" textlink="">
      <xdr:nvSpPr>
        <xdr:cNvPr id="338" name="定員管理の状況該当値テキスト"/>
        <xdr:cNvSpPr txBox="1"/>
      </xdr:nvSpPr>
      <xdr:spPr>
        <a:xfrm>
          <a:off x="17106900" y="1097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14998</xdr:rowOff>
    </xdr:from>
    <xdr:to>
      <xdr:col>23</xdr:col>
      <xdr:colOff>457200</xdr:colOff>
      <xdr:row>64</xdr:row>
      <xdr:rowOff>116598</xdr:rowOff>
    </xdr:to>
    <xdr:sp macro="" textlink="">
      <xdr:nvSpPr>
        <xdr:cNvPr id="339" name="円/楕円 338"/>
        <xdr:cNvSpPr/>
      </xdr:nvSpPr>
      <xdr:spPr>
        <a:xfrm>
          <a:off x="16129000" y="109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101375</xdr:rowOff>
    </xdr:from>
    <xdr:ext cx="736600" cy="259045"/>
    <xdr:sp macro="" textlink="">
      <xdr:nvSpPr>
        <xdr:cNvPr id="340" name="テキスト ボックス 339"/>
        <xdr:cNvSpPr txBox="1"/>
      </xdr:nvSpPr>
      <xdr:spPr>
        <a:xfrm>
          <a:off x="15798800" y="1107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76140</xdr:rowOff>
    </xdr:from>
    <xdr:to>
      <xdr:col>22</xdr:col>
      <xdr:colOff>254000</xdr:colOff>
      <xdr:row>64</xdr:row>
      <xdr:rowOff>6290</xdr:rowOff>
    </xdr:to>
    <xdr:sp macro="" textlink="">
      <xdr:nvSpPr>
        <xdr:cNvPr id="341" name="円/楕円 340"/>
        <xdr:cNvSpPr/>
      </xdr:nvSpPr>
      <xdr:spPr>
        <a:xfrm>
          <a:off x="15240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162517</xdr:rowOff>
    </xdr:from>
    <xdr:ext cx="762000" cy="259045"/>
    <xdr:sp macro="" textlink="">
      <xdr:nvSpPr>
        <xdr:cNvPr id="342" name="テキスト ボックス 341"/>
        <xdr:cNvSpPr txBox="1"/>
      </xdr:nvSpPr>
      <xdr:spPr>
        <a:xfrm>
          <a:off x="14909800" y="109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65798</xdr:rowOff>
    </xdr:from>
    <xdr:to>
      <xdr:col>21</xdr:col>
      <xdr:colOff>50800</xdr:colOff>
      <xdr:row>63</xdr:row>
      <xdr:rowOff>167398</xdr:rowOff>
    </xdr:to>
    <xdr:sp macro="" textlink="">
      <xdr:nvSpPr>
        <xdr:cNvPr id="343" name="円/楕円 342"/>
        <xdr:cNvSpPr/>
      </xdr:nvSpPr>
      <xdr:spPr>
        <a:xfrm>
          <a:off x="14351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152175</xdr:rowOff>
    </xdr:from>
    <xdr:ext cx="762000" cy="259045"/>
    <xdr:sp macro="" textlink="">
      <xdr:nvSpPr>
        <xdr:cNvPr id="344" name="テキスト ボックス 343"/>
        <xdr:cNvSpPr txBox="1"/>
      </xdr:nvSpPr>
      <xdr:spPr>
        <a:xfrm>
          <a:off x="14020800" y="109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30178</xdr:rowOff>
    </xdr:from>
    <xdr:to>
      <xdr:col>19</xdr:col>
      <xdr:colOff>533400</xdr:colOff>
      <xdr:row>63</xdr:row>
      <xdr:rowOff>131778</xdr:rowOff>
    </xdr:to>
    <xdr:sp macro="" textlink="">
      <xdr:nvSpPr>
        <xdr:cNvPr id="345" name="円/楕円 344"/>
        <xdr:cNvSpPr/>
      </xdr:nvSpPr>
      <xdr:spPr>
        <a:xfrm>
          <a:off x="13462000" y="108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116555</xdr:rowOff>
    </xdr:from>
    <xdr:ext cx="762000" cy="259045"/>
    <xdr:sp macro="" textlink="">
      <xdr:nvSpPr>
        <xdr:cNvPr id="346" name="テキスト ボックス 345"/>
        <xdr:cNvSpPr txBox="1"/>
      </xdr:nvSpPr>
      <xdr:spPr>
        <a:xfrm>
          <a:off x="13131800" y="109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町村合併以降、計画的な繰上償還を行うとともに、緊急度・住民ニーズを的確に把握した事業の選択により新規発行債を抑制した結果、健全化判断基準の</a:t>
          </a:r>
          <a:r>
            <a:rPr lang="en-US" altLang="ja-JP" sz="1200" b="0" i="0" baseline="0">
              <a:solidFill>
                <a:schemeClr val="dk1"/>
              </a:solidFill>
              <a:effectLst/>
              <a:latin typeface="+mn-lt"/>
              <a:ea typeface="+mn-ea"/>
              <a:cs typeface="+mn-cs"/>
            </a:rPr>
            <a:t>18</a:t>
          </a:r>
          <a:r>
            <a:rPr lang="ja-JP" altLang="ja-JP" sz="1200" b="0" i="0" baseline="0">
              <a:solidFill>
                <a:schemeClr val="dk1"/>
              </a:solidFill>
              <a:effectLst/>
              <a:latin typeface="+mn-lt"/>
              <a:ea typeface="+mn-ea"/>
              <a:cs typeface="+mn-cs"/>
            </a:rPr>
            <a:t>％を下回ったところである。</a:t>
          </a:r>
          <a:endParaRPr lang="ja-JP" altLang="ja-JP" sz="1200">
            <a:effectLst/>
          </a:endParaRPr>
        </a:p>
        <a:p>
          <a:pPr rtl="0"/>
          <a:r>
            <a:rPr lang="ja-JP" altLang="ja-JP" sz="1200" b="0" i="0" baseline="0">
              <a:solidFill>
                <a:schemeClr val="dk1"/>
              </a:solidFill>
              <a:effectLst/>
              <a:latin typeface="+mn-lt"/>
              <a:ea typeface="+mn-ea"/>
              <a:cs typeface="+mn-cs"/>
            </a:rPr>
            <a:t>　今後も引き続き起債に大きく頼ることのない財政運営に努める。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5" name="直線コネクタ 374"/>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68156</xdr:rowOff>
    </xdr:from>
    <xdr:to>
      <xdr:col>24</xdr:col>
      <xdr:colOff>558800</xdr:colOff>
      <xdr:row>42</xdr:row>
      <xdr:rowOff>41487</xdr:rowOff>
    </xdr:to>
    <xdr:cxnSp macro="">
      <xdr:nvCxnSpPr>
        <xdr:cNvPr id="380" name="直線コネクタ 379"/>
        <xdr:cNvCxnSpPr/>
      </xdr:nvCxnSpPr>
      <xdr:spPr>
        <a:xfrm flipV="1">
          <a:off x="16179800" y="709760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1"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2" name="フローチャート : 判断 381"/>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41487</xdr:rowOff>
    </xdr:from>
    <xdr:to>
      <xdr:col>23</xdr:col>
      <xdr:colOff>406400</xdr:colOff>
      <xdr:row>43</xdr:row>
      <xdr:rowOff>22860</xdr:rowOff>
    </xdr:to>
    <xdr:cxnSp macro="">
      <xdr:nvCxnSpPr>
        <xdr:cNvPr id="383" name="直線コネクタ 382"/>
        <xdr:cNvCxnSpPr/>
      </xdr:nvCxnSpPr>
      <xdr:spPr>
        <a:xfrm flipV="1">
          <a:off x="15290800" y="72423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4" name="フローチャート : 判断 383"/>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5" name="テキスト ボックス 384"/>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44</xdr:row>
      <xdr:rowOff>20320</xdr:rowOff>
    </xdr:to>
    <xdr:cxnSp macro="">
      <xdr:nvCxnSpPr>
        <xdr:cNvPr id="386" name="直線コネクタ 385"/>
        <xdr:cNvCxnSpPr/>
      </xdr:nvCxnSpPr>
      <xdr:spPr>
        <a:xfrm flipV="1">
          <a:off x="14401800" y="73952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7" name="フローチャート : 判断 38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88" name="テキスト ボックス 38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165100</xdr:rowOff>
    </xdr:to>
    <xdr:cxnSp macro="">
      <xdr:nvCxnSpPr>
        <xdr:cNvPr id="389" name="直線コネクタ 388"/>
        <xdr:cNvCxnSpPr/>
      </xdr:nvCxnSpPr>
      <xdr:spPr>
        <a:xfrm flipV="1">
          <a:off x="13512800" y="7564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0" name="フローチャート : 判断 389"/>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1" name="テキスト ボックス 390"/>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2" name="フローチャート : 判断 39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3" name="テキスト ボックス 39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399" name="円/楕円 398"/>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160883</xdr:rowOff>
    </xdr:from>
    <xdr:ext cx="762000" cy="259045"/>
    <xdr:sp macro="" textlink="">
      <xdr:nvSpPr>
        <xdr:cNvPr id="400"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401" name="円/楕円 400"/>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77064</xdr:rowOff>
    </xdr:from>
    <xdr:ext cx="736600" cy="259045"/>
    <xdr:sp macro="" textlink="">
      <xdr:nvSpPr>
        <xdr:cNvPr id="402" name="テキスト ボックス 401"/>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143510</xdr:rowOff>
    </xdr:from>
    <xdr:to>
      <xdr:col>22</xdr:col>
      <xdr:colOff>254000</xdr:colOff>
      <xdr:row>43</xdr:row>
      <xdr:rowOff>73660</xdr:rowOff>
    </xdr:to>
    <xdr:sp macro="" textlink="">
      <xdr:nvSpPr>
        <xdr:cNvPr id="403" name="円/楕円 402"/>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58437</xdr:rowOff>
    </xdr:from>
    <xdr:ext cx="762000" cy="259045"/>
    <xdr:sp macro="" textlink="">
      <xdr:nvSpPr>
        <xdr:cNvPr id="404" name="テキスト ボックス 403"/>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5" name="円/楕円 404"/>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6" name="テキスト ボックス 405"/>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07" name="円/楕円 406"/>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08" name="テキスト ボックス 407"/>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合併以降、計画的な繰上償還を行ったことと、</a:t>
          </a:r>
          <a:r>
            <a:rPr lang="ja-JP" altLang="en-US" sz="1200" b="0" i="0" baseline="0">
              <a:solidFill>
                <a:schemeClr val="dk1"/>
              </a:solidFill>
              <a:effectLst/>
              <a:latin typeface="+mn-lt"/>
              <a:ea typeface="+mn-ea"/>
              <a:cs typeface="+mn-cs"/>
            </a:rPr>
            <a:t>債務負担行為（土地改良区・大規模林道整備）、公営企業債等繰入見込額（下水道事業・病院事業等）が</a:t>
          </a:r>
          <a:r>
            <a:rPr lang="ja-JP" altLang="ja-JP" sz="1200" b="0" i="0" baseline="0">
              <a:solidFill>
                <a:schemeClr val="dk1"/>
              </a:solidFill>
              <a:effectLst/>
              <a:latin typeface="+mn-lt"/>
              <a:ea typeface="+mn-ea"/>
              <a:cs typeface="+mn-cs"/>
            </a:rPr>
            <a:t>減少したことにより数値は改善傾向にある。また、充当可能基金の増も基準財政需要額算入見込額の減を補っている。</a:t>
          </a:r>
          <a:endParaRPr lang="ja-JP" altLang="ja-JP" sz="1200">
            <a:effectLst/>
          </a:endParaRPr>
        </a:p>
        <a:p>
          <a:pPr rtl="0"/>
          <a:r>
            <a:rPr lang="ja-JP" altLang="ja-JP" sz="1200" b="0" i="0" baseline="0">
              <a:solidFill>
                <a:schemeClr val="dk1"/>
              </a:solidFill>
              <a:effectLst/>
              <a:latin typeface="+mn-lt"/>
              <a:ea typeface="+mn-ea"/>
              <a:cs typeface="+mn-cs"/>
            </a:rPr>
            <a:t>　今後も引き続き新規発行債を抑制する等、後世への負担を少しでも軽減するよう財政の健全化に努める。また、財政調整基金及び減債基金の積み立てによる充当可能基金の増額に今後も務める。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124418</xdr:rowOff>
    </xdr:from>
    <xdr:to>
      <xdr:col>24</xdr:col>
      <xdr:colOff>558800</xdr:colOff>
      <xdr:row>18</xdr:row>
      <xdr:rowOff>124291</xdr:rowOff>
    </xdr:to>
    <xdr:cxnSp macro="">
      <xdr:nvCxnSpPr>
        <xdr:cNvPr id="442" name="直線コネクタ 441"/>
        <xdr:cNvCxnSpPr/>
      </xdr:nvCxnSpPr>
      <xdr:spPr>
        <a:xfrm flipV="1">
          <a:off x="16179800" y="3039068"/>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3"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4" name="フローチャート : 判断 443"/>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91313</xdr:rowOff>
    </xdr:from>
    <xdr:to>
      <xdr:col>23</xdr:col>
      <xdr:colOff>406400</xdr:colOff>
      <xdr:row>18</xdr:row>
      <xdr:rowOff>124291</xdr:rowOff>
    </xdr:to>
    <xdr:cxnSp macro="">
      <xdr:nvCxnSpPr>
        <xdr:cNvPr id="445" name="直線コネクタ 444"/>
        <xdr:cNvCxnSpPr/>
      </xdr:nvCxnSpPr>
      <xdr:spPr>
        <a:xfrm>
          <a:off x="15290800" y="3177413"/>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91313</xdr:rowOff>
    </xdr:from>
    <xdr:to>
      <xdr:col>22</xdr:col>
      <xdr:colOff>203200</xdr:colOff>
      <xdr:row>19</xdr:row>
      <xdr:rowOff>67056</xdr:rowOff>
    </xdr:to>
    <xdr:cxnSp macro="">
      <xdr:nvCxnSpPr>
        <xdr:cNvPr id="448" name="直線コネクタ 447"/>
        <xdr:cNvCxnSpPr/>
      </xdr:nvCxnSpPr>
      <xdr:spPr>
        <a:xfrm flipV="1">
          <a:off x="14401800" y="3177413"/>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49" name="フローチャート : 判断 44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0" name="テキスト ボックス 449"/>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67056</xdr:rowOff>
    </xdr:from>
    <xdr:to>
      <xdr:col>21</xdr:col>
      <xdr:colOff>0</xdr:colOff>
      <xdr:row>19</xdr:row>
      <xdr:rowOff>141055</xdr:rowOff>
    </xdr:to>
    <xdr:cxnSp macro="">
      <xdr:nvCxnSpPr>
        <xdr:cNvPr id="451" name="直線コネクタ 450"/>
        <xdr:cNvCxnSpPr/>
      </xdr:nvCxnSpPr>
      <xdr:spPr>
        <a:xfrm flipV="1">
          <a:off x="13512800" y="3324606"/>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3" name="テキスト ボックス 452"/>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4" name="フローチャート : 判断 45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5" name="テキスト ボックス 454"/>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73618</xdr:rowOff>
    </xdr:from>
    <xdr:to>
      <xdr:col>24</xdr:col>
      <xdr:colOff>609600</xdr:colOff>
      <xdr:row>18</xdr:row>
      <xdr:rowOff>3768</xdr:rowOff>
    </xdr:to>
    <xdr:sp macro="" textlink="">
      <xdr:nvSpPr>
        <xdr:cNvPr id="461" name="円/楕円 460"/>
        <xdr:cNvSpPr/>
      </xdr:nvSpPr>
      <xdr:spPr>
        <a:xfrm>
          <a:off x="16967200" y="29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45695</xdr:rowOff>
    </xdr:from>
    <xdr:ext cx="762000" cy="259045"/>
    <xdr:sp macro="" textlink="">
      <xdr:nvSpPr>
        <xdr:cNvPr id="462" name="将来負担の状況該当値テキスト"/>
        <xdr:cNvSpPr txBox="1"/>
      </xdr:nvSpPr>
      <xdr:spPr>
        <a:xfrm>
          <a:off x="17106900" y="296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73491</xdr:rowOff>
    </xdr:from>
    <xdr:to>
      <xdr:col>23</xdr:col>
      <xdr:colOff>457200</xdr:colOff>
      <xdr:row>19</xdr:row>
      <xdr:rowOff>3641</xdr:rowOff>
    </xdr:to>
    <xdr:sp macro="" textlink="">
      <xdr:nvSpPr>
        <xdr:cNvPr id="463" name="円/楕円 462"/>
        <xdr:cNvSpPr/>
      </xdr:nvSpPr>
      <xdr:spPr>
        <a:xfrm>
          <a:off x="16129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159867</xdr:rowOff>
    </xdr:from>
    <xdr:ext cx="736600" cy="259045"/>
    <xdr:sp macro="" textlink="">
      <xdr:nvSpPr>
        <xdr:cNvPr id="464" name="テキスト ボックス 463"/>
        <xdr:cNvSpPr txBox="1"/>
      </xdr:nvSpPr>
      <xdr:spPr>
        <a:xfrm>
          <a:off x="15798800" y="3245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40513</xdr:rowOff>
    </xdr:from>
    <xdr:to>
      <xdr:col>22</xdr:col>
      <xdr:colOff>254000</xdr:colOff>
      <xdr:row>18</xdr:row>
      <xdr:rowOff>142113</xdr:rowOff>
    </xdr:to>
    <xdr:sp macro="" textlink="">
      <xdr:nvSpPr>
        <xdr:cNvPr id="465" name="円/楕円 464"/>
        <xdr:cNvSpPr/>
      </xdr:nvSpPr>
      <xdr:spPr>
        <a:xfrm>
          <a:off x="152400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66" name="テキスト ボックス 465"/>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16256</xdr:rowOff>
    </xdr:from>
    <xdr:to>
      <xdr:col>21</xdr:col>
      <xdr:colOff>50800</xdr:colOff>
      <xdr:row>19</xdr:row>
      <xdr:rowOff>117856</xdr:rowOff>
    </xdr:to>
    <xdr:sp macro="" textlink="">
      <xdr:nvSpPr>
        <xdr:cNvPr id="467" name="円/楕円 466"/>
        <xdr:cNvSpPr/>
      </xdr:nvSpPr>
      <xdr:spPr>
        <a:xfrm>
          <a:off x="14351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102633</xdr:rowOff>
    </xdr:from>
    <xdr:ext cx="762000" cy="259045"/>
    <xdr:sp macro="" textlink="">
      <xdr:nvSpPr>
        <xdr:cNvPr id="468" name="テキスト ボックス 467"/>
        <xdr:cNvSpPr txBox="1"/>
      </xdr:nvSpPr>
      <xdr:spPr>
        <a:xfrm>
          <a:off x="14020800" y="33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90255</xdr:rowOff>
    </xdr:from>
    <xdr:to>
      <xdr:col>19</xdr:col>
      <xdr:colOff>533400</xdr:colOff>
      <xdr:row>20</xdr:row>
      <xdr:rowOff>20405</xdr:rowOff>
    </xdr:to>
    <xdr:sp macro="" textlink="">
      <xdr:nvSpPr>
        <xdr:cNvPr id="469" name="円/楕円 468"/>
        <xdr:cNvSpPr/>
      </xdr:nvSpPr>
      <xdr:spPr>
        <a:xfrm>
          <a:off x="13462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5182</xdr:rowOff>
    </xdr:from>
    <xdr:ext cx="762000" cy="259045"/>
    <xdr:sp macro="" textlink="">
      <xdr:nvSpPr>
        <xdr:cNvPr id="470" name="テキスト ボックス 469"/>
        <xdr:cNvSpPr txBox="1"/>
      </xdr:nvSpPr>
      <xdr:spPr>
        <a:xfrm>
          <a:off x="13131800" y="343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8,013
7,960
307.03
10,203,568
10,054,303
72,493
4,982,595
12,339,627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83.1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新規職員の採用抑制等により人件費総額の削減に努めており、類似団体の平均を下回っている。</a:t>
          </a:r>
          <a:endParaRPr lang="en-US" altLang="ja-JP" sz="1200" b="0" i="0" baseline="0">
            <a:solidFill>
              <a:schemeClr val="dk1"/>
            </a:solidFill>
            <a:effectLst/>
            <a:latin typeface="+mn-lt"/>
            <a:ea typeface="+mn-ea"/>
            <a:cs typeface="+mn-cs"/>
          </a:endParaRPr>
        </a:p>
        <a:p>
          <a:pPr rtl="0"/>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施設の見直しや指定管理者制度の導入等により委託化を進め、引き続き人件費関係経費全体について抑制に努める。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142240</xdr:rowOff>
    </xdr:from>
    <xdr:to>
      <xdr:col>7</xdr:col>
      <xdr:colOff>15875</xdr:colOff>
      <xdr:row>38</xdr:row>
      <xdr:rowOff>5080</xdr:rowOff>
    </xdr:to>
    <xdr:cxnSp macro="">
      <xdr:nvCxnSpPr>
        <xdr:cNvPr id="63" name="直線コネクタ 62"/>
        <xdr:cNvCxnSpPr/>
      </xdr:nvCxnSpPr>
      <xdr:spPr>
        <a:xfrm>
          <a:off x="3987800" y="64858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142240</xdr:rowOff>
    </xdr:from>
    <xdr:to>
      <xdr:col>5</xdr:col>
      <xdr:colOff>549275</xdr:colOff>
      <xdr:row>37</xdr:row>
      <xdr:rowOff>146050</xdr:rowOff>
    </xdr:to>
    <xdr:cxnSp macro="">
      <xdr:nvCxnSpPr>
        <xdr:cNvPr id="66" name="直線コネクタ 65"/>
        <xdr:cNvCxnSpPr/>
      </xdr:nvCxnSpPr>
      <xdr:spPr>
        <a:xfrm flipV="1">
          <a:off x="3098800" y="6485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96520</xdr:rowOff>
    </xdr:from>
    <xdr:to>
      <xdr:col>4</xdr:col>
      <xdr:colOff>346075</xdr:colOff>
      <xdr:row>37</xdr:row>
      <xdr:rowOff>146050</xdr:rowOff>
    </xdr:to>
    <xdr:cxnSp macro="">
      <xdr:nvCxnSpPr>
        <xdr:cNvPr id="69" name="直線コネクタ 68"/>
        <xdr:cNvCxnSpPr/>
      </xdr:nvCxnSpPr>
      <xdr:spPr>
        <a:xfrm>
          <a:off x="2209800" y="6440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81280</xdr:rowOff>
    </xdr:from>
    <xdr:to>
      <xdr:col>3</xdr:col>
      <xdr:colOff>142875</xdr:colOff>
      <xdr:row>37</xdr:row>
      <xdr:rowOff>96520</xdr:rowOff>
    </xdr:to>
    <xdr:cxnSp macro="">
      <xdr:nvCxnSpPr>
        <xdr:cNvPr id="72" name="直線コネクタ 71"/>
        <xdr:cNvCxnSpPr/>
      </xdr:nvCxnSpPr>
      <xdr:spPr>
        <a:xfrm>
          <a:off x="1320800" y="6424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2" name="円/楕円 81"/>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142257</xdr:rowOff>
    </xdr:from>
    <xdr:ext cx="762000" cy="259045"/>
    <xdr:sp macro="" textlink="">
      <xdr:nvSpPr>
        <xdr:cNvPr id="83" name="人件費該当値テキスト"/>
        <xdr:cNvSpPr txBox="1"/>
      </xdr:nvSpPr>
      <xdr:spPr>
        <a:xfrm>
          <a:off x="49149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91440</xdr:rowOff>
    </xdr:from>
    <xdr:to>
      <xdr:col>5</xdr:col>
      <xdr:colOff>600075</xdr:colOff>
      <xdr:row>38</xdr:row>
      <xdr:rowOff>21590</xdr:rowOff>
    </xdr:to>
    <xdr:sp macro="" textlink="">
      <xdr:nvSpPr>
        <xdr:cNvPr id="84" name="円/楕円 83"/>
        <xdr:cNvSpPr/>
      </xdr:nvSpPr>
      <xdr:spPr>
        <a:xfrm>
          <a:off x="39370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31767</xdr:rowOff>
    </xdr:from>
    <xdr:ext cx="736600" cy="259045"/>
    <xdr:sp macro="" textlink="">
      <xdr:nvSpPr>
        <xdr:cNvPr id="85" name="テキスト ボックス 84"/>
        <xdr:cNvSpPr txBox="1"/>
      </xdr:nvSpPr>
      <xdr:spPr>
        <a:xfrm>
          <a:off x="3606800" y="620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6" name="円/楕円 85"/>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87" name="テキスト ボックス 86"/>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45720</xdr:rowOff>
    </xdr:from>
    <xdr:to>
      <xdr:col>3</xdr:col>
      <xdr:colOff>193675</xdr:colOff>
      <xdr:row>37</xdr:row>
      <xdr:rowOff>147320</xdr:rowOff>
    </xdr:to>
    <xdr:sp macro="" textlink="">
      <xdr:nvSpPr>
        <xdr:cNvPr id="88" name="円/楕円 87"/>
        <xdr:cNvSpPr/>
      </xdr:nvSpPr>
      <xdr:spPr>
        <a:xfrm>
          <a:off x="21590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157497</xdr:rowOff>
    </xdr:from>
    <xdr:ext cx="762000" cy="259045"/>
    <xdr:sp macro="" textlink="">
      <xdr:nvSpPr>
        <xdr:cNvPr id="89" name="テキスト ボックス 88"/>
        <xdr:cNvSpPr txBox="1"/>
      </xdr:nvSpPr>
      <xdr:spPr>
        <a:xfrm>
          <a:off x="1828800" y="615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30480</xdr:rowOff>
    </xdr:from>
    <xdr:to>
      <xdr:col>1</xdr:col>
      <xdr:colOff>676275</xdr:colOff>
      <xdr:row>37</xdr:row>
      <xdr:rowOff>132080</xdr:rowOff>
    </xdr:to>
    <xdr:sp macro="" textlink="">
      <xdr:nvSpPr>
        <xdr:cNvPr id="90" name="円/楕円 89"/>
        <xdr:cNvSpPr/>
      </xdr:nvSpPr>
      <xdr:spPr>
        <a:xfrm>
          <a:off x="1270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142257</xdr:rowOff>
    </xdr:from>
    <xdr:ext cx="762000" cy="259045"/>
    <xdr:sp macro="" textlink="">
      <xdr:nvSpPr>
        <xdr:cNvPr id="91" name="テキスト ボックス 90"/>
        <xdr:cNvSpPr txBox="1"/>
      </xdr:nvSpPr>
      <xdr:spPr>
        <a:xfrm>
          <a:off x="939800" y="614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直営施設の維持管理費が依然として大きなウェートを占めており、順次民間委託を進めていきたい。今後は競争に伴うコスト削減効果が出てくることも見込まれる</a:t>
          </a:r>
          <a:r>
            <a:rPr lang="ja-JP" altLang="en-US" sz="1200" b="0" i="0" baseline="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29845</xdr:rowOff>
    </xdr:from>
    <xdr:to>
      <xdr:col>24</xdr:col>
      <xdr:colOff>31750</xdr:colOff>
      <xdr:row>15</xdr:row>
      <xdr:rowOff>46990</xdr:rowOff>
    </xdr:to>
    <xdr:cxnSp macro="">
      <xdr:nvCxnSpPr>
        <xdr:cNvPr id="120" name="直線コネクタ 119"/>
        <xdr:cNvCxnSpPr/>
      </xdr:nvCxnSpPr>
      <xdr:spPr>
        <a:xfrm>
          <a:off x="15671800" y="26015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29845</xdr:rowOff>
    </xdr:to>
    <xdr:cxnSp macro="">
      <xdr:nvCxnSpPr>
        <xdr:cNvPr id="123" name="直線コネクタ 122"/>
        <xdr:cNvCxnSpPr/>
      </xdr:nvCxnSpPr>
      <xdr:spPr>
        <a:xfrm>
          <a:off x="14782800" y="2573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52705</xdr:rowOff>
    </xdr:from>
    <xdr:to>
      <xdr:col>21</xdr:col>
      <xdr:colOff>361950</xdr:colOff>
      <xdr:row>15</xdr:row>
      <xdr:rowOff>1270</xdr:rowOff>
    </xdr:to>
    <xdr:cxnSp macro="">
      <xdr:nvCxnSpPr>
        <xdr:cNvPr id="126" name="直線コネクタ 125"/>
        <xdr:cNvCxnSpPr/>
      </xdr:nvCxnSpPr>
      <xdr:spPr>
        <a:xfrm>
          <a:off x="13893800" y="24530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29845</xdr:rowOff>
    </xdr:from>
    <xdr:to>
      <xdr:col>20</xdr:col>
      <xdr:colOff>158750</xdr:colOff>
      <xdr:row>14</xdr:row>
      <xdr:rowOff>52705</xdr:rowOff>
    </xdr:to>
    <xdr:cxnSp macro="">
      <xdr:nvCxnSpPr>
        <xdr:cNvPr id="129" name="直線コネクタ 128"/>
        <xdr:cNvCxnSpPr/>
      </xdr:nvCxnSpPr>
      <xdr:spPr>
        <a:xfrm>
          <a:off x="13004800" y="2430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39" name="円/楕円 138"/>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139717</xdr:rowOff>
    </xdr:from>
    <xdr:ext cx="762000" cy="259045"/>
    <xdr:sp macro="" textlink="">
      <xdr:nvSpPr>
        <xdr:cNvPr id="140" name="物件費該当値テキスト"/>
        <xdr:cNvSpPr txBox="1"/>
      </xdr:nvSpPr>
      <xdr:spPr>
        <a:xfrm>
          <a:off x="16598900" y="25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150495</xdr:rowOff>
    </xdr:from>
    <xdr:to>
      <xdr:col>22</xdr:col>
      <xdr:colOff>615950</xdr:colOff>
      <xdr:row>15</xdr:row>
      <xdr:rowOff>80645</xdr:rowOff>
    </xdr:to>
    <xdr:sp macro="" textlink="">
      <xdr:nvSpPr>
        <xdr:cNvPr id="141" name="円/楕円 140"/>
        <xdr:cNvSpPr/>
      </xdr:nvSpPr>
      <xdr:spPr>
        <a:xfrm>
          <a:off x="15621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65422</xdr:rowOff>
    </xdr:from>
    <xdr:ext cx="736600" cy="259045"/>
    <xdr:sp macro="" textlink="">
      <xdr:nvSpPr>
        <xdr:cNvPr id="142" name="テキスト ボックス 141"/>
        <xdr:cNvSpPr txBox="1"/>
      </xdr:nvSpPr>
      <xdr:spPr>
        <a:xfrm>
          <a:off x="15290800" y="263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3" name="円/楕円 142"/>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44" name="テキスト ボックス 143"/>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1905</xdr:rowOff>
    </xdr:from>
    <xdr:to>
      <xdr:col>20</xdr:col>
      <xdr:colOff>209550</xdr:colOff>
      <xdr:row>14</xdr:row>
      <xdr:rowOff>103505</xdr:rowOff>
    </xdr:to>
    <xdr:sp macro="" textlink="">
      <xdr:nvSpPr>
        <xdr:cNvPr id="145" name="円/楕円 144"/>
        <xdr:cNvSpPr/>
      </xdr:nvSpPr>
      <xdr:spPr>
        <a:xfrm>
          <a:off x="13843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113682</xdr:rowOff>
    </xdr:from>
    <xdr:ext cx="762000" cy="259045"/>
    <xdr:sp macro="" textlink="">
      <xdr:nvSpPr>
        <xdr:cNvPr id="146" name="テキスト ボックス 145"/>
        <xdr:cNvSpPr txBox="1"/>
      </xdr:nvSpPr>
      <xdr:spPr>
        <a:xfrm>
          <a:off x="13512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150495</xdr:rowOff>
    </xdr:from>
    <xdr:to>
      <xdr:col>19</xdr:col>
      <xdr:colOff>6350</xdr:colOff>
      <xdr:row>14</xdr:row>
      <xdr:rowOff>80645</xdr:rowOff>
    </xdr:to>
    <xdr:sp macro="" textlink="">
      <xdr:nvSpPr>
        <xdr:cNvPr id="147" name="円/楕円 146"/>
        <xdr:cNvSpPr/>
      </xdr:nvSpPr>
      <xdr:spPr>
        <a:xfrm>
          <a:off x="12954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90822</xdr:rowOff>
    </xdr:from>
    <xdr:ext cx="762000" cy="259045"/>
    <xdr:sp macro="" textlink="">
      <xdr:nvSpPr>
        <xdr:cNvPr id="148" name="テキスト ボックス 147"/>
        <xdr:cNvSpPr txBox="1"/>
      </xdr:nvSpPr>
      <xdr:spPr>
        <a:xfrm>
          <a:off x="12623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年度については、生活保護費医療扶助分が減少したが、老人ホーム措置費・障害者自立支援給付事業・障害児給付事業等が増額したこと等により扶助費にかかる経常収支比率が悪化した。</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資格･認定審査等の適正化や各種手当の見直しを進めているところであるが、</a:t>
          </a:r>
          <a:r>
            <a:rPr lang="ja-JP" altLang="en-US" sz="1200" b="0" i="0" baseline="0">
              <a:solidFill>
                <a:schemeClr val="dk1"/>
              </a:solidFill>
              <a:effectLst/>
              <a:latin typeface="+mn-lt"/>
              <a:ea typeface="+mn-ea"/>
              <a:cs typeface="+mn-cs"/>
            </a:rPr>
            <a:t>今後も</a:t>
          </a:r>
          <a:r>
            <a:rPr lang="ja-JP" altLang="ja-JP" sz="1200" b="0" i="0" baseline="0">
              <a:solidFill>
                <a:schemeClr val="dk1"/>
              </a:solidFill>
              <a:effectLst/>
              <a:latin typeface="+mn-lt"/>
              <a:ea typeface="+mn-ea"/>
              <a:cs typeface="+mn-cs"/>
            </a:rPr>
            <a:t>財政を圧迫する上昇傾向に歯止めをかけるよう努める。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31750</xdr:rowOff>
    </xdr:to>
    <xdr:cxnSp macro="">
      <xdr:nvCxnSpPr>
        <xdr:cNvPr id="181" name="直線コネクタ 180"/>
        <xdr:cNvCxnSpPr/>
      </xdr:nvCxnSpPr>
      <xdr:spPr>
        <a:xfrm>
          <a:off x="3987800" y="9232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53</xdr:row>
      <xdr:rowOff>146050</xdr:rowOff>
    </xdr:to>
    <xdr:cxnSp macro="">
      <xdr:nvCxnSpPr>
        <xdr:cNvPr id="184" name="直線コネクタ 183"/>
        <xdr:cNvCxnSpPr/>
      </xdr:nvCxnSpPr>
      <xdr:spPr>
        <a:xfrm>
          <a:off x="3098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127000</xdr:rowOff>
    </xdr:to>
    <xdr:cxnSp macro="">
      <xdr:nvCxnSpPr>
        <xdr:cNvPr id="187" name="直線コネクタ 186"/>
        <xdr:cNvCxnSpPr/>
      </xdr:nvCxnSpPr>
      <xdr:spPr>
        <a:xfrm>
          <a:off x="2209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127000</xdr:rowOff>
    </xdr:to>
    <xdr:cxnSp macro="">
      <xdr:nvCxnSpPr>
        <xdr:cNvPr id="190" name="直線コネクタ 189"/>
        <xdr:cNvCxnSpPr/>
      </xdr:nvCxnSpPr>
      <xdr:spPr>
        <a:xfrm flipV="1">
          <a:off x="1320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0" name="円/楕円 199"/>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1"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2" name="円/楕円 201"/>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3" name="テキスト ボックス 202"/>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4" name="円/楕円 203"/>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05" name="テキスト ボックス 204"/>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06" name="円/楕円 205"/>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07" name="テキスト ボックス 206"/>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8" name="円/楕円 207"/>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09" name="テキスト ボックス 208"/>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簡易水道事業及び下水道事業などの公営企業会計への繰出金の増加が主な要因である。</a:t>
          </a:r>
          <a:endParaRPr lang="ja-JP" altLang="ja-JP" sz="1200">
            <a:effectLst/>
          </a:endParaRPr>
        </a:p>
        <a:p>
          <a:pPr rtl="0"/>
          <a:r>
            <a:rPr lang="ja-JP" altLang="ja-JP" sz="1200" b="0" i="0" baseline="0">
              <a:solidFill>
                <a:schemeClr val="dk1"/>
              </a:solidFill>
              <a:effectLst/>
              <a:latin typeface="+mn-lt"/>
              <a:ea typeface="+mn-ea"/>
              <a:cs typeface="+mn-cs"/>
            </a:rPr>
            <a:t>　独立採算の原則に基づいた運営に努め、下水道事業については加入率の向上を目指し、普通会計への負担額を減らす対策を講じる。また、国民健康保険会計等については独立採算の原則に立ち返り、保険税見直し等による健全経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12700</xdr:rowOff>
    </xdr:to>
    <xdr:cxnSp macro="">
      <xdr:nvCxnSpPr>
        <xdr:cNvPr id="239" name="直線コネクタ 238"/>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156718</xdr:rowOff>
    </xdr:from>
    <xdr:to>
      <xdr:col>22</xdr:col>
      <xdr:colOff>565150</xdr:colOff>
      <xdr:row>56</xdr:row>
      <xdr:rowOff>12700</xdr:rowOff>
    </xdr:to>
    <xdr:cxnSp macro="">
      <xdr:nvCxnSpPr>
        <xdr:cNvPr id="242" name="直線コネクタ 241"/>
        <xdr:cNvCxnSpPr/>
      </xdr:nvCxnSpPr>
      <xdr:spPr>
        <a:xfrm>
          <a:off x="14782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110998</xdr:rowOff>
    </xdr:from>
    <xdr:to>
      <xdr:col>21</xdr:col>
      <xdr:colOff>361950</xdr:colOff>
      <xdr:row>55</xdr:row>
      <xdr:rowOff>156718</xdr:rowOff>
    </xdr:to>
    <xdr:cxnSp macro="">
      <xdr:nvCxnSpPr>
        <xdr:cNvPr id="245" name="直線コネクタ 244"/>
        <xdr:cNvCxnSpPr/>
      </xdr:nvCxnSpPr>
      <xdr:spPr>
        <a:xfrm>
          <a:off x="13893800" y="9540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110998</xdr:rowOff>
    </xdr:from>
    <xdr:to>
      <xdr:col>20</xdr:col>
      <xdr:colOff>158750</xdr:colOff>
      <xdr:row>55</xdr:row>
      <xdr:rowOff>110998</xdr:rowOff>
    </xdr:to>
    <xdr:cxnSp macro="">
      <xdr:nvCxnSpPr>
        <xdr:cNvPr id="248" name="直線コネクタ 247"/>
        <xdr:cNvCxnSpPr/>
      </xdr:nvCxnSpPr>
      <xdr:spPr>
        <a:xfrm>
          <a:off x="13004800" y="9540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8" name="円/楕円 25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5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0" name="円/楕円 25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1" name="テキスト ボックス 26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105918</xdr:rowOff>
    </xdr:from>
    <xdr:to>
      <xdr:col>21</xdr:col>
      <xdr:colOff>412750</xdr:colOff>
      <xdr:row>56</xdr:row>
      <xdr:rowOff>36068</xdr:rowOff>
    </xdr:to>
    <xdr:sp macro="" textlink="">
      <xdr:nvSpPr>
        <xdr:cNvPr id="262" name="円/楕円 261"/>
        <xdr:cNvSpPr/>
      </xdr:nvSpPr>
      <xdr:spPr>
        <a:xfrm>
          <a:off x="14732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46245</xdr:rowOff>
    </xdr:from>
    <xdr:ext cx="762000" cy="259045"/>
    <xdr:sp macro="" textlink="">
      <xdr:nvSpPr>
        <xdr:cNvPr id="263" name="テキスト ボックス 262"/>
        <xdr:cNvSpPr txBox="1"/>
      </xdr:nvSpPr>
      <xdr:spPr>
        <a:xfrm>
          <a:off x="14401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60198</xdr:rowOff>
    </xdr:from>
    <xdr:to>
      <xdr:col>20</xdr:col>
      <xdr:colOff>209550</xdr:colOff>
      <xdr:row>55</xdr:row>
      <xdr:rowOff>161798</xdr:rowOff>
    </xdr:to>
    <xdr:sp macro="" textlink="">
      <xdr:nvSpPr>
        <xdr:cNvPr id="264" name="円/楕円 263"/>
        <xdr:cNvSpPr/>
      </xdr:nvSpPr>
      <xdr:spPr>
        <a:xfrm>
          <a:off x="13843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525</xdr:rowOff>
    </xdr:from>
    <xdr:ext cx="762000" cy="259045"/>
    <xdr:sp macro="" textlink="">
      <xdr:nvSpPr>
        <xdr:cNvPr id="265" name="テキスト ボックス 264"/>
        <xdr:cNvSpPr txBox="1"/>
      </xdr:nvSpPr>
      <xdr:spPr>
        <a:xfrm>
          <a:off x="13512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60198</xdr:rowOff>
    </xdr:from>
    <xdr:to>
      <xdr:col>19</xdr:col>
      <xdr:colOff>6350</xdr:colOff>
      <xdr:row>55</xdr:row>
      <xdr:rowOff>161798</xdr:rowOff>
    </xdr:to>
    <xdr:sp macro="" textlink="">
      <xdr:nvSpPr>
        <xdr:cNvPr id="266" name="円/楕円 265"/>
        <xdr:cNvSpPr/>
      </xdr:nvSpPr>
      <xdr:spPr>
        <a:xfrm>
          <a:off x="12954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525</xdr:rowOff>
    </xdr:from>
    <xdr:ext cx="762000" cy="259045"/>
    <xdr:sp macro="" textlink="">
      <xdr:nvSpPr>
        <xdr:cNvPr id="267" name="テキスト ボックス 266"/>
        <xdr:cNvSpPr txBox="1"/>
      </xdr:nvSpPr>
      <xdr:spPr>
        <a:xfrm>
          <a:off x="12623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類似団体の平均とほぼ同程度で推移しているが、病院事業に係る繰出金が年々増加傾向にある。</a:t>
          </a:r>
          <a:endParaRPr lang="ja-JP" altLang="ja-JP" sz="1200">
            <a:effectLst/>
          </a:endParaRPr>
        </a:p>
        <a:p>
          <a:pPr rtl="0"/>
          <a:r>
            <a:rPr lang="ja-JP" altLang="ja-JP" sz="1200" b="0" i="0" baseline="0">
              <a:solidFill>
                <a:schemeClr val="dk1"/>
              </a:solidFill>
              <a:effectLst/>
              <a:latin typeface="+mn-lt"/>
              <a:ea typeface="+mn-ea"/>
              <a:cs typeface="+mn-cs"/>
            </a:rPr>
            <a:t>　補助金の交付要綱を厳格に定め、費用対効果等を十分に精査し、不適当な補助金は見直しや廃止を行う。</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37</xdr:row>
      <xdr:rowOff>24130</xdr:rowOff>
    </xdr:to>
    <xdr:cxnSp macro="">
      <xdr:nvCxnSpPr>
        <xdr:cNvPr id="297" name="直線コネクタ 296"/>
        <xdr:cNvCxnSpPr/>
      </xdr:nvCxnSpPr>
      <xdr:spPr>
        <a:xfrm flipV="1">
          <a:off x="15671800" y="6326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24130</xdr:rowOff>
    </xdr:to>
    <xdr:cxnSp macro="">
      <xdr:nvCxnSpPr>
        <xdr:cNvPr id="300" name="直線コネクタ 299"/>
        <xdr:cNvCxnSpPr/>
      </xdr:nvCxnSpPr>
      <xdr:spPr>
        <a:xfrm>
          <a:off x="14782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19558</xdr:rowOff>
    </xdr:to>
    <xdr:cxnSp macro="">
      <xdr:nvCxnSpPr>
        <xdr:cNvPr id="303" name="直線コネクタ 302"/>
        <xdr:cNvCxnSpPr/>
      </xdr:nvCxnSpPr>
      <xdr:spPr>
        <a:xfrm>
          <a:off x="13893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36</xdr:row>
      <xdr:rowOff>163576</xdr:rowOff>
    </xdr:to>
    <xdr:cxnSp macro="">
      <xdr:nvCxnSpPr>
        <xdr:cNvPr id="306" name="直線コネクタ 305"/>
        <xdr:cNvCxnSpPr/>
      </xdr:nvCxnSpPr>
      <xdr:spPr>
        <a:xfrm>
          <a:off x="13004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16" name="円/楕円 315"/>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17"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18" name="円/楕円 31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9" name="テキスト ボックス 31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0" name="円/楕円 31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80535</xdr:rowOff>
    </xdr:from>
    <xdr:ext cx="762000" cy="259045"/>
    <xdr:sp macro="" textlink="">
      <xdr:nvSpPr>
        <xdr:cNvPr id="321" name="テキスト ボックス 320"/>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22" name="円/楕円 321"/>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3" name="テキスト ボックス 322"/>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4" name="円/楕円 323"/>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5" name="テキスト ボックス 324"/>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町村合併前後に大規模整備事業が集中したことに加え、合併町村の地方債を引き継いだこと等により地方債現在高が増加した影響で、類似団体の平均を上回っているが、</a:t>
          </a:r>
          <a:r>
            <a:rPr lang="ja-JP" altLang="en-US" sz="1200" b="0" i="0" baseline="0">
              <a:solidFill>
                <a:schemeClr val="dk1"/>
              </a:solidFill>
              <a:effectLst/>
              <a:latin typeface="+mn-lt"/>
              <a:ea typeface="+mn-ea"/>
              <a:cs typeface="+mn-cs"/>
            </a:rPr>
            <a:t>繰</a:t>
          </a:r>
          <a:r>
            <a:rPr lang="ja-JP" altLang="ja-JP" sz="1200" b="0" i="0" baseline="0">
              <a:solidFill>
                <a:schemeClr val="dk1"/>
              </a:solidFill>
              <a:effectLst/>
              <a:latin typeface="+mn-lt"/>
              <a:ea typeface="+mn-ea"/>
              <a:cs typeface="+mn-cs"/>
            </a:rPr>
            <a:t>上償還を計画的に実施してきた結果、ピークが前倒しされいくらか改善された。</a:t>
          </a:r>
          <a:endParaRPr lang="ja-JP" altLang="ja-JP" sz="1200">
            <a:effectLst/>
          </a:endParaRPr>
        </a:p>
        <a:p>
          <a:pPr rtl="0"/>
          <a:r>
            <a:rPr lang="ja-JP" altLang="ja-JP" sz="1200" b="0" i="0" baseline="0">
              <a:solidFill>
                <a:schemeClr val="dk1"/>
              </a:solidFill>
              <a:effectLst/>
              <a:latin typeface="+mn-lt"/>
              <a:ea typeface="+mn-ea"/>
              <a:cs typeface="+mn-cs"/>
            </a:rPr>
            <a:t>　しかし、非常に厳しい財政運営が引き続き予想されるため、地方債の新規発行を伴う普通建設事業を抑制し、計画的な繰上償還を継続するなどの対策を講じたい。</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78</xdr:row>
      <xdr:rowOff>111761</xdr:rowOff>
    </xdr:to>
    <xdr:cxnSp macro="">
      <xdr:nvCxnSpPr>
        <xdr:cNvPr id="357" name="直線コネクタ 356"/>
        <xdr:cNvCxnSpPr/>
      </xdr:nvCxnSpPr>
      <xdr:spPr>
        <a:xfrm>
          <a:off x="3987800" y="13462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165100</xdr:rowOff>
    </xdr:to>
    <xdr:cxnSp macro="">
      <xdr:nvCxnSpPr>
        <xdr:cNvPr id="360" name="直線コネクタ 359"/>
        <xdr:cNvCxnSpPr/>
      </xdr:nvCxnSpPr>
      <xdr:spPr>
        <a:xfrm flipV="1">
          <a:off x="3098800" y="1346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157480</xdr:rowOff>
    </xdr:to>
    <xdr:cxnSp macro="">
      <xdr:nvCxnSpPr>
        <xdr:cNvPr id="363" name="直線コネクタ 362"/>
        <xdr:cNvCxnSpPr/>
      </xdr:nvCxnSpPr>
      <xdr:spPr>
        <a:xfrm flipV="1">
          <a:off x="2209800" y="135382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157480</xdr:rowOff>
    </xdr:from>
    <xdr:to>
      <xdr:col>3</xdr:col>
      <xdr:colOff>142875</xdr:colOff>
      <xdr:row>80</xdr:row>
      <xdr:rowOff>20320</xdr:rowOff>
    </xdr:to>
    <xdr:cxnSp macro="">
      <xdr:nvCxnSpPr>
        <xdr:cNvPr id="366" name="直線コネクタ 365"/>
        <xdr:cNvCxnSpPr/>
      </xdr:nvCxnSpPr>
      <xdr:spPr>
        <a:xfrm flipV="1">
          <a:off x="1320800" y="13702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60961</xdr:rowOff>
    </xdr:from>
    <xdr:to>
      <xdr:col>7</xdr:col>
      <xdr:colOff>66675</xdr:colOff>
      <xdr:row>78</xdr:row>
      <xdr:rowOff>162561</xdr:rowOff>
    </xdr:to>
    <xdr:sp macro="" textlink="">
      <xdr:nvSpPr>
        <xdr:cNvPr id="376" name="円/楕円 375"/>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33038</xdr:rowOff>
    </xdr:from>
    <xdr:ext cx="762000" cy="259045"/>
    <xdr:sp macro="" textlink="">
      <xdr:nvSpPr>
        <xdr:cNvPr id="377"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78" name="円/楕円 377"/>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79" name="テキスト ボックス 378"/>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80" name="円/楕円 379"/>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81" name="テキスト ボックス 380"/>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106680</xdr:rowOff>
    </xdr:from>
    <xdr:to>
      <xdr:col>3</xdr:col>
      <xdr:colOff>193675</xdr:colOff>
      <xdr:row>80</xdr:row>
      <xdr:rowOff>36830</xdr:rowOff>
    </xdr:to>
    <xdr:sp macro="" textlink="">
      <xdr:nvSpPr>
        <xdr:cNvPr id="382" name="円/楕円 381"/>
        <xdr:cNvSpPr/>
      </xdr:nvSpPr>
      <xdr:spPr>
        <a:xfrm>
          <a:off x="2159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21607</xdr:rowOff>
    </xdr:from>
    <xdr:ext cx="762000" cy="259045"/>
    <xdr:sp macro="" textlink="">
      <xdr:nvSpPr>
        <xdr:cNvPr id="383" name="テキスト ボックス 382"/>
        <xdr:cNvSpPr txBox="1"/>
      </xdr:nvSpPr>
      <xdr:spPr>
        <a:xfrm>
          <a:off x="1828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140970</xdr:rowOff>
    </xdr:from>
    <xdr:to>
      <xdr:col>1</xdr:col>
      <xdr:colOff>676275</xdr:colOff>
      <xdr:row>80</xdr:row>
      <xdr:rowOff>71120</xdr:rowOff>
    </xdr:to>
    <xdr:sp macro="" textlink="">
      <xdr:nvSpPr>
        <xdr:cNvPr id="384" name="円/楕円 383"/>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55897</xdr:rowOff>
    </xdr:from>
    <xdr:ext cx="762000" cy="259045"/>
    <xdr:sp macro="" textlink="">
      <xdr:nvSpPr>
        <xdr:cNvPr id="385" name="テキスト ボックス 384"/>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第２次津和野町行財政改革大綱実施計画に基づき、町税等収納率の向上など行財政基盤の強化、</a:t>
          </a:r>
          <a:r>
            <a:rPr lang="ja-JP" altLang="ja-JP" sz="1100" b="0" i="0" baseline="0">
              <a:solidFill>
                <a:schemeClr val="dk1"/>
              </a:solidFill>
              <a:effectLst/>
              <a:latin typeface="+mn-lt"/>
              <a:ea typeface="+mn-ea"/>
              <a:cs typeface="+mn-cs"/>
            </a:rPr>
            <a:t>事業の緊急性や必要性などを十分勘案し</a:t>
          </a:r>
          <a:r>
            <a:rPr lang="ja-JP" altLang="en-US" sz="1100" b="0" i="0" u="none" strike="noStrike" baseline="0" smtClean="0">
              <a:solidFill>
                <a:schemeClr val="dk1"/>
              </a:solidFill>
              <a:latin typeface="+mn-lt"/>
              <a:ea typeface="+mn-ea"/>
              <a:cs typeface="+mn-cs"/>
            </a:rPr>
            <a:t>効率的な行政経営に努める。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75</xdr:row>
      <xdr:rowOff>130810</xdr:rowOff>
    </xdr:to>
    <xdr:cxnSp macro="">
      <xdr:nvCxnSpPr>
        <xdr:cNvPr id="418" name="直線コネクタ 417"/>
        <xdr:cNvCxnSpPr/>
      </xdr:nvCxnSpPr>
      <xdr:spPr>
        <a:xfrm>
          <a:off x="15671800" y="12966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62230</xdr:rowOff>
    </xdr:from>
    <xdr:to>
      <xdr:col>22</xdr:col>
      <xdr:colOff>565150</xdr:colOff>
      <xdr:row>75</xdr:row>
      <xdr:rowOff>107950</xdr:rowOff>
    </xdr:to>
    <xdr:cxnSp macro="">
      <xdr:nvCxnSpPr>
        <xdr:cNvPr id="421" name="直線コネクタ 420"/>
        <xdr:cNvCxnSpPr/>
      </xdr:nvCxnSpPr>
      <xdr:spPr>
        <a:xfrm>
          <a:off x="14782800" y="1292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75</xdr:row>
      <xdr:rowOff>62230</xdr:rowOff>
    </xdr:to>
    <xdr:cxnSp macro="">
      <xdr:nvCxnSpPr>
        <xdr:cNvPr id="424" name="直線コネクタ 423"/>
        <xdr:cNvCxnSpPr/>
      </xdr:nvCxnSpPr>
      <xdr:spPr>
        <a:xfrm>
          <a:off x="13893800" y="12722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xdr:rowOff>
    </xdr:from>
    <xdr:to>
      <xdr:col>20</xdr:col>
      <xdr:colOff>158750</xdr:colOff>
      <xdr:row>74</xdr:row>
      <xdr:rowOff>35560</xdr:rowOff>
    </xdr:to>
    <xdr:cxnSp macro="">
      <xdr:nvCxnSpPr>
        <xdr:cNvPr id="427" name="直線コネクタ 426"/>
        <xdr:cNvCxnSpPr/>
      </xdr:nvCxnSpPr>
      <xdr:spPr>
        <a:xfrm>
          <a:off x="13004800" y="12692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80010</xdr:rowOff>
    </xdr:from>
    <xdr:to>
      <xdr:col>24</xdr:col>
      <xdr:colOff>82550</xdr:colOff>
      <xdr:row>76</xdr:row>
      <xdr:rowOff>10161</xdr:rowOff>
    </xdr:to>
    <xdr:sp macro="" textlink="">
      <xdr:nvSpPr>
        <xdr:cNvPr id="437" name="円/楕円 436"/>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96537</xdr:rowOff>
    </xdr:from>
    <xdr:ext cx="762000" cy="259045"/>
    <xdr:sp macro="" textlink="">
      <xdr:nvSpPr>
        <xdr:cNvPr id="438" name="公債費以外該当値テキスト"/>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39" name="円/楕円 438"/>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40" name="テキスト ボックス 439"/>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xdr:rowOff>
    </xdr:from>
    <xdr:to>
      <xdr:col>21</xdr:col>
      <xdr:colOff>412750</xdr:colOff>
      <xdr:row>75</xdr:row>
      <xdr:rowOff>113030</xdr:rowOff>
    </xdr:to>
    <xdr:sp macro="" textlink="">
      <xdr:nvSpPr>
        <xdr:cNvPr id="441" name="円/楕円 440"/>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123207</xdr:rowOff>
    </xdr:from>
    <xdr:ext cx="762000" cy="259045"/>
    <xdr:sp macro="" textlink="">
      <xdr:nvSpPr>
        <xdr:cNvPr id="442" name="テキスト ボックス 441"/>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156210</xdr:rowOff>
    </xdr:from>
    <xdr:to>
      <xdr:col>20</xdr:col>
      <xdr:colOff>209550</xdr:colOff>
      <xdr:row>74</xdr:row>
      <xdr:rowOff>86360</xdr:rowOff>
    </xdr:to>
    <xdr:sp macro="" textlink="">
      <xdr:nvSpPr>
        <xdr:cNvPr id="443" name="円/楕円 442"/>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96537</xdr:rowOff>
    </xdr:from>
    <xdr:ext cx="762000" cy="259045"/>
    <xdr:sp macro="" textlink="">
      <xdr:nvSpPr>
        <xdr:cNvPr id="444" name="テキスト ボックス 443"/>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125730</xdr:rowOff>
    </xdr:from>
    <xdr:to>
      <xdr:col>19</xdr:col>
      <xdr:colOff>6350</xdr:colOff>
      <xdr:row>74</xdr:row>
      <xdr:rowOff>55880</xdr:rowOff>
    </xdr:to>
    <xdr:sp macro="" textlink="">
      <xdr:nvSpPr>
        <xdr:cNvPr id="445" name="円/楕円 444"/>
        <xdr:cNvSpPr/>
      </xdr:nvSpPr>
      <xdr:spPr>
        <a:xfrm>
          <a:off x="12954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66057</xdr:rowOff>
    </xdr:from>
    <xdr:ext cx="762000" cy="259045"/>
    <xdr:sp macro="" textlink="">
      <xdr:nvSpPr>
        <xdr:cNvPr id="446" name="テキスト ボックス 445"/>
        <xdr:cNvSpPr txBox="1"/>
      </xdr:nvSpPr>
      <xdr:spPr>
        <a:xfrm>
          <a:off x="12623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島根県津和野町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157147</xdr:rowOff>
    </xdr:from>
    <xdr:to>
      <xdr:col>4</xdr:col>
      <xdr:colOff>1117600</xdr:colOff>
      <xdr:row>13</xdr:row>
      <xdr:rowOff>71355</xdr:rowOff>
    </xdr:to>
    <xdr:cxnSp macro="">
      <xdr:nvCxnSpPr>
        <xdr:cNvPr id="54" name="直線コネクタ 53"/>
        <xdr:cNvCxnSpPr/>
      </xdr:nvCxnSpPr>
      <xdr:spPr bwMode="auto">
        <a:xfrm flipV="1">
          <a:off x="5003800" y="2262172"/>
          <a:ext cx="647700" cy="8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71355</xdr:rowOff>
    </xdr:from>
    <xdr:to>
      <xdr:col>4</xdr:col>
      <xdr:colOff>469900</xdr:colOff>
      <xdr:row>13</xdr:row>
      <xdr:rowOff>107788</xdr:rowOff>
    </xdr:to>
    <xdr:cxnSp macro="">
      <xdr:nvCxnSpPr>
        <xdr:cNvPr id="57" name="直線コネクタ 56"/>
        <xdr:cNvCxnSpPr/>
      </xdr:nvCxnSpPr>
      <xdr:spPr bwMode="auto">
        <a:xfrm flipV="1">
          <a:off x="4305300" y="2347830"/>
          <a:ext cx="698500" cy="36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107788</xdr:rowOff>
    </xdr:from>
    <xdr:to>
      <xdr:col>3</xdr:col>
      <xdr:colOff>904875</xdr:colOff>
      <xdr:row>13</xdr:row>
      <xdr:rowOff>170034</xdr:rowOff>
    </xdr:to>
    <xdr:cxnSp macro="">
      <xdr:nvCxnSpPr>
        <xdr:cNvPr id="60" name="直線コネクタ 59"/>
        <xdr:cNvCxnSpPr/>
      </xdr:nvCxnSpPr>
      <xdr:spPr bwMode="auto">
        <a:xfrm flipV="1">
          <a:off x="3606800" y="2384263"/>
          <a:ext cx="698500" cy="62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170034</xdr:rowOff>
    </xdr:from>
    <xdr:to>
      <xdr:col>3</xdr:col>
      <xdr:colOff>206375</xdr:colOff>
      <xdr:row>14</xdr:row>
      <xdr:rowOff>19377</xdr:rowOff>
    </xdr:to>
    <xdr:cxnSp macro="">
      <xdr:nvCxnSpPr>
        <xdr:cNvPr id="63" name="直線コネクタ 62"/>
        <xdr:cNvCxnSpPr/>
      </xdr:nvCxnSpPr>
      <xdr:spPr bwMode="auto">
        <a:xfrm flipV="1">
          <a:off x="2908300" y="2446509"/>
          <a:ext cx="698500" cy="2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106347</xdr:rowOff>
    </xdr:from>
    <xdr:to>
      <xdr:col>5</xdr:col>
      <xdr:colOff>34925</xdr:colOff>
      <xdr:row>13</xdr:row>
      <xdr:rowOff>36497</xdr:rowOff>
    </xdr:to>
    <xdr:sp macro="" textlink="">
      <xdr:nvSpPr>
        <xdr:cNvPr id="73" name="円/楕円 72"/>
        <xdr:cNvSpPr/>
      </xdr:nvSpPr>
      <xdr:spPr bwMode="auto">
        <a:xfrm>
          <a:off x="5600700" y="2211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122874</xdr:rowOff>
    </xdr:from>
    <xdr:ext cx="762000" cy="259045"/>
    <xdr:sp macro="" textlink="">
      <xdr:nvSpPr>
        <xdr:cNvPr id="74" name="人口1人当たり決算額の推移該当値テキスト130"/>
        <xdr:cNvSpPr txBox="1"/>
      </xdr:nvSpPr>
      <xdr:spPr>
        <a:xfrm>
          <a:off x="5740400" y="205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205,835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20555</xdr:rowOff>
    </xdr:from>
    <xdr:to>
      <xdr:col>4</xdr:col>
      <xdr:colOff>520700</xdr:colOff>
      <xdr:row>13</xdr:row>
      <xdr:rowOff>122155</xdr:rowOff>
    </xdr:to>
    <xdr:sp macro="" textlink="">
      <xdr:nvSpPr>
        <xdr:cNvPr id="75" name="円/楕円 74"/>
        <xdr:cNvSpPr/>
      </xdr:nvSpPr>
      <xdr:spPr bwMode="auto">
        <a:xfrm>
          <a:off x="4953000" y="229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132332</xdr:rowOff>
    </xdr:from>
    <xdr:ext cx="736600" cy="259045"/>
    <xdr:sp macro="" textlink="">
      <xdr:nvSpPr>
        <xdr:cNvPr id="76" name="テキスト ボックス 75"/>
        <xdr:cNvSpPr txBox="1"/>
      </xdr:nvSpPr>
      <xdr:spPr>
        <a:xfrm>
          <a:off x="4622800" y="206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196,842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56988</xdr:rowOff>
    </xdr:from>
    <xdr:to>
      <xdr:col>3</xdr:col>
      <xdr:colOff>955675</xdr:colOff>
      <xdr:row>13</xdr:row>
      <xdr:rowOff>158588</xdr:rowOff>
    </xdr:to>
    <xdr:sp macro="" textlink="">
      <xdr:nvSpPr>
        <xdr:cNvPr id="77" name="円/楕円 76"/>
        <xdr:cNvSpPr/>
      </xdr:nvSpPr>
      <xdr:spPr bwMode="auto">
        <a:xfrm>
          <a:off x="4254500" y="233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168765</xdr:rowOff>
    </xdr:from>
    <xdr:ext cx="762000" cy="259045"/>
    <xdr:sp macro="" textlink="">
      <xdr:nvSpPr>
        <xdr:cNvPr id="78" name="テキスト ボックス 77"/>
        <xdr:cNvSpPr txBox="1"/>
      </xdr:nvSpPr>
      <xdr:spPr>
        <a:xfrm>
          <a:off x="3924300" y="210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193,017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119234</xdr:rowOff>
    </xdr:from>
    <xdr:to>
      <xdr:col>3</xdr:col>
      <xdr:colOff>257175</xdr:colOff>
      <xdr:row>14</xdr:row>
      <xdr:rowOff>49384</xdr:rowOff>
    </xdr:to>
    <xdr:sp macro="" textlink="">
      <xdr:nvSpPr>
        <xdr:cNvPr id="79" name="円/楕円 78"/>
        <xdr:cNvSpPr/>
      </xdr:nvSpPr>
      <xdr:spPr bwMode="auto">
        <a:xfrm>
          <a:off x="3556000" y="239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59561</xdr:rowOff>
    </xdr:from>
    <xdr:ext cx="762000" cy="259045"/>
    <xdr:sp macro="" textlink="">
      <xdr:nvSpPr>
        <xdr:cNvPr id="80" name="テキスト ボックス 79"/>
        <xdr:cNvSpPr txBox="1"/>
      </xdr:nvSpPr>
      <xdr:spPr>
        <a:xfrm>
          <a:off x="3225800" y="216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186,482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140027</xdr:rowOff>
    </xdr:from>
    <xdr:to>
      <xdr:col>2</xdr:col>
      <xdr:colOff>692150</xdr:colOff>
      <xdr:row>14</xdr:row>
      <xdr:rowOff>70177</xdr:rowOff>
    </xdr:to>
    <xdr:sp macro="" textlink="">
      <xdr:nvSpPr>
        <xdr:cNvPr id="81" name="円/楕円 80"/>
        <xdr:cNvSpPr/>
      </xdr:nvSpPr>
      <xdr:spPr bwMode="auto">
        <a:xfrm>
          <a:off x="2857500" y="2416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80354</xdr:rowOff>
    </xdr:from>
    <xdr:ext cx="762000" cy="259045"/>
    <xdr:sp macro="" textlink="">
      <xdr:nvSpPr>
        <xdr:cNvPr id="82" name="テキスト ボックス 81"/>
        <xdr:cNvSpPr txBox="1"/>
      </xdr:nvSpPr>
      <xdr:spPr>
        <a:xfrm>
          <a:off x="2527300" y="218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290030</xdr:rowOff>
    </xdr:from>
    <xdr:to>
      <xdr:col>4</xdr:col>
      <xdr:colOff>1117600</xdr:colOff>
      <xdr:row>35</xdr:row>
      <xdr:rowOff>4470</xdr:rowOff>
    </xdr:to>
    <xdr:cxnSp macro="">
      <xdr:nvCxnSpPr>
        <xdr:cNvPr id="116" name="直線コネクタ 115"/>
        <xdr:cNvCxnSpPr/>
      </xdr:nvCxnSpPr>
      <xdr:spPr bwMode="auto">
        <a:xfrm>
          <a:off x="5003800" y="6557480"/>
          <a:ext cx="647700" cy="5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146698</xdr:rowOff>
    </xdr:from>
    <xdr:to>
      <xdr:col>4</xdr:col>
      <xdr:colOff>469900</xdr:colOff>
      <xdr:row>34</xdr:row>
      <xdr:rowOff>290030</xdr:rowOff>
    </xdr:to>
    <xdr:cxnSp macro="">
      <xdr:nvCxnSpPr>
        <xdr:cNvPr id="119" name="直線コネクタ 118"/>
        <xdr:cNvCxnSpPr/>
      </xdr:nvCxnSpPr>
      <xdr:spPr bwMode="auto">
        <a:xfrm>
          <a:off x="4305300" y="6414148"/>
          <a:ext cx="698500" cy="14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217050</xdr:rowOff>
    </xdr:from>
    <xdr:to>
      <xdr:col>3</xdr:col>
      <xdr:colOff>904875</xdr:colOff>
      <xdr:row>34</xdr:row>
      <xdr:rowOff>146698</xdr:rowOff>
    </xdr:to>
    <xdr:cxnSp macro="">
      <xdr:nvCxnSpPr>
        <xdr:cNvPr id="122" name="直線コネクタ 121"/>
        <xdr:cNvCxnSpPr/>
      </xdr:nvCxnSpPr>
      <xdr:spPr bwMode="auto">
        <a:xfrm>
          <a:off x="3606800" y="6141600"/>
          <a:ext cx="698500" cy="27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97453</xdr:rowOff>
    </xdr:from>
    <xdr:to>
      <xdr:col>3</xdr:col>
      <xdr:colOff>206375</xdr:colOff>
      <xdr:row>33</xdr:row>
      <xdr:rowOff>217050</xdr:rowOff>
    </xdr:to>
    <xdr:cxnSp macro="">
      <xdr:nvCxnSpPr>
        <xdr:cNvPr id="125" name="直線コネクタ 124"/>
        <xdr:cNvCxnSpPr/>
      </xdr:nvCxnSpPr>
      <xdr:spPr bwMode="auto">
        <a:xfrm>
          <a:off x="2908300" y="6022003"/>
          <a:ext cx="698500" cy="119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296570</xdr:rowOff>
    </xdr:from>
    <xdr:to>
      <xdr:col>5</xdr:col>
      <xdr:colOff>34925</xdr:colOff>
      <xdr:row>35</xdr:row>
      <xdr:rowOff>55270</xdr:rowOff>
    </xdr:to>
    <xdr:sp macro="" textlink="">
      <xdr:nvSpPr>
        <xdr:cNvPr id="135" name="円/楕円 134"/>
        <xdr:cNvSpPr/>
      </xdr:nvSpPr>
      <xdr:spPr bwMode="auto">
        <a:xfrm>
          <a:off x="5600700" y="656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141647</xdr:rowOff>
    </xdr:from>
    <xdr:ext cx="762000" cy="259045"/>
    <xdr:sp macro="" textlink="">
      <xdr:nvSpPr>
        <xdr:cNvPr id="136" name="人口1人当たり決算額の推移該当値テキスト445"/>
        <xdr:cNvSpPr txBox="1"/>
      </xdr:nvSpPr>
      <xdr:spPr>
        <a:xfrm>
          <a:off x="5740400" y="64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49,432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239230</xdr:rowOff>
    </xdr:from>
    <xdr:to>
      <xdr:col>4</xdr:col>
      <xdr:colOff>520700</xdr:colOff>
      <xdr:row>34</xdr:row>
      <xdr:rowOff>340830</xdr:rowOff>
    </xdr:to>
    <xdr:sp macro="" textlink="">
      <xdr:nvSpPr>
        <xdr:cNvPr id="137" name="円/楕円 136"/>
        <xdr:cNvSpPr/>
      </xdr:nvSpPr>
      <xdr:spPr bwMode="auto">
        <a:xfrm>
          <a:off x="4953000" y="650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8107</xdr:rowOff>
    </xdr:from>
    <xdr:ext cx="736600" cy="259045"/>
    <xdr:sp macro="" textlink="">
      <xdr:nvSpPr>
        <xdr:cNvPr id="138" name="テキスト ボックス 137"/>
        <xdr:cNvSpPr txBox="1"/>
      </xdr:nvSpPr>
      <xdr:spPr>
        <a:xfrm>
          <a:off x="4622800" y="6275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95898</xdr:rowOff>
    </xdr:from>
    <xdr:to>
      <xdr:col>3</xdr:col>
      <xdr:colOff>955675</xdr:colOff>
      <xdr:row>34</xdr:row>
      <xdr:rowOff>197498</xdr:rowOff>
    </xdr:to>
    <xdr:sp macro="" textlink="">
      <xdr:nvSpPr>
        <xdr:cNvPr id="139" name="円/楕円 138"/>
        <xdr:cNvSpPr/>
      </xdr:nvSpPr>
      <xdr:spPr bwMode="auto">
        <a:xfrm>
          <a:off x="4254500" y="636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207675</xdr:rowOff>
    </xdr:from>
    <xdr:ext cx="762000" cy="259045"/>
    <xdr:sp macro="" textlink="">
      <xdr:nvSpPr>
        <xdr:cNvPr id="140" name="テキスト ボックス 139"/>
        <xdr:cNvSpPr txBox="1"/>
      </xdr:nvSpPr>
      <xdr:spPr>
        <a:xfrm>
          <a:off x="3924300" y="613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59,966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166250</xdr:rowOff>
    </xdr:from>
    <xdr:to>
      <xdr:col>3</xdr:col>
      <xdr:colOff>257175</xdr:colOff>
      <xdr:row>33</xdr:row>
      <xdr:rowOff>267850</xdr:rowOff>
    </xdr:to>
    <xdr:sp macro="" textlink="">
      <xdr:nvSpPr>
        <xdr:cNvPr id="141" name="円/楕円 140"/>
        <xdr:cNvSpPr/>
      </xdr:nvSpPr>
      <xdr:spPr bwMode="auto">
        <a:xfrm>
          <a:off x="3556000" y="609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106577</xdr:rowOff>
    </xdr:from>
    <xdr:ext cx="762000" cy="259045"/>
    <xdr:sp macro="" textlink="">
      <xdr:nvSpPr>
        <xdr:cNvPr id="142" name="テキスト ボックス 141"/>
        <xdr:cNvSpPr txBox="1"/>
      </xdr:nvSpPr>
      <xdr:spPr>
        <a:xfrm>
          <a:off x="3225800" y="58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74,273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46653</xdr:rowOff>
    </xdr:from>
    <xdr:to>
      <xdr:col>2</xdr:col>
      <xdr:colOff>692150</xdr:colOff>
      <xdr:row>33</xdr:row>
      <xdr:rowOff>148253</xdr:rowOff>
    </xdr:to>
    <xdr:sp macro="" textlink="">
      <xdr:nvSpPr>
        <xdr:cNvPr id="143" name="円/楕円 142"/>
        <xdr:cNvSpPr/>
      </xdr:nvSpPr>
      <xdr:spPr bwMode="auto">
        <a:xfrm>
          <a:off x="2857500" y="597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329880</xdr:rowOff>
    </xdr:from>
    <xdr:ext cx="762000" cy="259045"/>
    <xdr:sp macro="" textlink="">
      <xdr:nvSpPr>
        <xdr:cNvPr id="144" name="テキスト ボックス 143"/>
        <xdr:cNvSpPr txBox="1"/>
      </xdr:nvSpPr>
      <xdr:spPr>
        <a:xfrm>
          <a:off x="2527300" y="57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については、島根県合併市町村支援交付金財政調整基金積立分の取崩しを行ったため基金残高は減少しているが、第２次津和野町行財政改革大綱実施計画に基づき、物件費等の抑制等行財政改革を推進したことにより総体としては改善傾向にある財政状況である。</a:t>
          </a:r>
        </a:p>
        <a:p>
          <a:pPr rtl="0"/>
          <a:r>
            <a:rPr lang="ja-JP" altLang="en-US" sz="1200" b="0" i="0" baseline="0">
              <a:solidFill>
                <a:schemeClr val="dk1"/>
              </a:solidFill>
              <a:effectLst/>
              <a:latin typeface="+mn-lt"/>
              <a:ea typeface="+mn-ea"/>
              <a:cs typeface="+mn-cs"/>
            </a:rPr>
            <a:t>　今後も人口減少・景気低迷等による税収減や平成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年度以降の普通交付税の合併算定替分の縮減を見越し、更なる行財政改革の推進と投資的経費の抑制に努める。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すべての会計において黒字であり、全体の連結実質赤字比率では黒字となっている。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元利償還金及び債務負担行為に基づく支出額は、計画的な繰上償還を行ったことにより減少傾向にあるが、公営企業債の元利償還金繰入金は下水道事業費の増等により増加傾向にある。</a:t>
          </a:r>
          <a:endParaRPr lang="ja-JP" altLang="ja-JP" sz="1200">
            <a:effectLst/>
          </a:endParaRPr>
        </a:p>
        <a:p>
          <a:pPr rtl="0"/>
          <a:r>
            <a:rPr lang="ja-JP" altLang="ja-JP" sz="1200" b="0" i="0" baseline="0">
              <a:solidFill>
                <a:schemeClr val="dk1"/>
              </a:solidFill>
              <a:effectLst/>
              <a:latin typeface="+mn-lt"/>
              <a:ea typeface="+mn-ea"/>
              <a:cs typeface="+mn-cs"/>
            </a:rPr>
            <a:t>　今後とも引き続き計画的な繰上償還を行うとともに、公営企業等についてもプライマリーバランスの黒字を維持しながら、計画的事業の実施に努める。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年度については、平成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7</a:t>
          </a:r>
          <a:r>
            <a:rPr lang="ja-JP" altLang="en-US" sz="1200" b="0" i="0" baseline="0">
              <a:solidFill>
                <a:schemeClr val="dk1"/>
              </a:solidFill>
              <a:effectLst/>
              <a:latin typeface="+mn-lt"/>
              <a:ea typeface="+mn-ea"/>
              <a:cs typeface="+mn-cs"/>
            </a:rPr>
            <a:t>月豪雨災害復旧にかかる起債借入を行ったため現在高が増加している。</a:t>
          </a:r>
        </a:p>
        <a:p>
          <a:pPr rtl="0"/>
          <a:r>
            <a:rPr lang="ja-JP" altLang="en-US" sz="1200" b="0" i="0" baseline="0">
              <a:solidFill>
                <a:schemeClr val="dk1"/>
              </a:solidFill>
              <a:effectLst/>
              <a:latin typeface="+mn-lt"/>
              <a:ea typeface="+mn-ea"/>
              <a:cs typeface="+mn-cs"/>
            </a:rPr>
            <a:t>　充当可能財源としては、特定目的基金の一部は取り崩しているが、財政調整基金及び減債基金積立がそのマイナスをカバーしている状況にある。</a:t>
          </a:r>
        </a:p>
        <a:p>
          <a:pPr rtl="0"/>
          <a:r>
            <a:rPr lang="ja-JP" altLang="en-US" sz="1200" b="0" i="0" baseline="0">
              <a:solidFill>
                <a:schemeClr val="dk1"/>
              </a:solidFill>
              <a:effectLst/>
              <a:latin typeface="+mn-lt"/>
              <a:ea typeface="+mn-ea"/>
              <a:cs typeface="+mn-cs"/>
            </a:rPr>
            <a:t>　今後も継続して計画的な繰上償還を実施するとともに、新発債の発行減・充当可能基金積立の増額に努める。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10203568</v>
      </c>
      <c r="BO4" s="379"/>
      <c r="BP4" s="379"/>
      <c r="BQ4" s="379"/>
      <c r="BR4" s="379"/>
      <c r="BS4" s="379"/>
      <c r="BT4" s="379"/>
      <c r="BU4" s="380"/>
      <c r="BV4" s="378">
        <v>8979753</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1.5</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10054303</v>
      </c>
      <c r="BO5" s="384"/>
      <c r="BP5" s="384"/>
      <c r="BQ5" s="384"/>
      <c r="BR5" s="384"/>
      <c r="BS5" s="384"/>
      <c r="BT5" s="384"/>
      <c r="BU5" s="385"/>
      <c r="BV5" s="383">
        <v>8832090</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88.2</v>
      </c>
      <c r="CU5" s="354"/>
      <c r="CV5" s="354"/>
      <c r="CW5" s="354"/>
      <c r="CX5" s="354"/>
      <c r="CY5" s="354"/>
      <c r="CZ5" s="354"/>
      <c r="DA5" s="355"/>
      <c r="DB5" s="353">
        <v>87</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149265</v>
      </c>
      <c r="BO6" s="384"/>
      <c r="BP6" s="384"/>
      <c r="BQ6" s="384"/>
      <c r="BR6" s="384"/>
      <c r="BS6" s="384"/>
      <c r="BT6" s="384"/>
      <c r="BU6" s="385"/>
      <c r="BV6" s="383">
        <v>147663</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92.8</v>
      </c>
      <c r="CU6" s="530"/>
      <c r="CV6" s="530"/>
      <c r="CW6" s="530"/>
      <c r="CX6" s="530"/>
      <c r="CY6" s="530"/>
      <c r="CZ6" s="530"/>
      <c r="DA6" s="531"/>
      <c r="DB6" s="529">
        <v>91.7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76772</v>
      </c>
      <c r="BO7" s="384"/>
      <c r="BP7" s="384"/>
      <c r="BQ7" s="384"/>
      <c r="BR7" s="384"/>
      <c r="BS7" s="384"/>
      <c r="BT7" s="384"/>
      <c r="BU7" s="385"/>
      <c r="BV7" s="383">
        <v>37893</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4982595</v>
      </c>
      <c r="CU7" s="384"/>
      <c r="CV7" s="384"/>
      <c r="CW7" s="384"/>
      <c r="CX7" s="384"/>
      <c r="CY7" s="384"/>
      <c r="CZ7" s="384"/>
      <c r="DA7" s="385"/>
      <c r="DB7" s="383">
        <v>5034270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72493</v>
      </c>
      <c r="BO8" s="384"/>
      <c r="BP8" s="384"/>
      <c r="BQ8" s="384"/>
      <c r="BR8" s="384"/>
      <c r="BS8" s="384"/>
      <c r="BT8" s="384"/>
      <c r="BU8" s="385"/>
      <c r="BV8" s="383">
        <v>109770</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0.17</v>
      </c>
      <c r="CU8" s="493"/>
      <c r="CV8" s="493"/>
      <c r="CW8" s="493"/>
      <c r="CX8" s="493"/>
      <c r="CY8" s="493"/>
      <c r="CZ8" s="493"/>
      <c r="DA8" s="494"/>
      <c r="DB8" s="492">
        <v>0.17</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8427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76</v>
      </c>
      <c r="AV9" s="441"/>
      <c r="AW9" s="441"/>
      <c r="AX9" s="441"/>
      <c r="AY9" s="363" t="s">
        <v>98</v>
      </c>
      <c r="AZ9" s="364"/>
      <c r="BA9" s="364"/>
      <c r="BB9" s="364"/>
      <c r="BC9" s="364"/>
      <c r="BD9" s="364"/>
      <c r="BE9" s="364"/>
      <c r="BF9" s="364"/>
      <c r="BG9" s="364"/>
      <c r="BH9" s="364"/>
      <c r="BI9" s="364"/>
      <c r="BJ9" s="364"/>
      <c r="BK9" s="364"/>
      <c r="BL9" s="364"/>
      <c r="BM9" s="365"/>
      <c r="BN9" s="383">
        <v>-37277</v>
      </c>
      <c r="BO9" s="384"/>
      <c r="BP9" s="384"/>
      <c r="BQ9" s="384"/>
      <c r="BR9" s="384"/>
      <c r="BS9" s="384"/>
      <c r="BT9" s="384"/>
      <c r="BU9" s="385"/>
      <c r="BV9" s="383">
        <v>12993</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20.399999999999999</v>
      </c>
      <c r="CU9" s="354"/>
      <c r="CV9" s="354"/>
      <c r="CW9" s="354"/>
      <c r="CX9" s="354"/>
      <c r="CY9" s="354"/>
      <c r="CZ9" s="354"/>
      <c r="DA9" s="355"/>
      <c r="DB9" s="353">
        <v>20.6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9515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7215</v>
      </c>
      <c r="BO10" s="384"/>
      <c r="BP10" s="384"/>
      <c r="BQ10" s="384"/>
      <c r="BR10" s="384"/>
      <c r="BS10" s="384"/>
      <c r="BT10" s="384"/>
      <c r="BU10" s="385"/>
      <c r="BV10" s="383">
        <v>128604</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108</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8013</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143000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7960</v>
      </c>
      <c r="S13" s="485"/>
      <c r="T13" s="485"/>
      <c r="U13" s="485"/>
      <c r="V13" s="486"/>
      <c r="W13" s="472" t="s">
        <v>122</v>
      </c>
      <c r="X13" s="396"/>
      <c r="Y13" s="396"/>
      <c r="Z13" s="396"/>
      <c r="AA13" s="396"/>
      <c r="AB13" s="397"/>
      <c r="AC13" s="359">
        <v>735</v>
      </c>
      <c r="AD13" s="360"/>
      <c r="AE13" s="360"/>
      <c r="AF13" s="360"/>
      <c r="AG13" s="361"/>
      <c r="AH13" s="359">
        <v>446</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-173062</v>
      </c>
      <c r="BO13" s="384"/>
      <c r="BP13" s="384"/>
      <c r="BQ13" s="384"/>
      <c r="BR13" s="384"/>
      <c r="BS13" s="384"/>
      <c r="BT13" s="384"/>
      <c r="BU13" s="385"/>
      <c r="BV13" s="383">
        <v>141597</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8197</v>
      </c>
      <c r="S14" s="485"/>
      <c r="T14" s="485"/>
      <c r="U14" s="485"/>
      <c r="V14" s="486"/>
      <c r="W14" s="487"/>
      <c r="X14" s="399"/>
      <c r="Y14" s="399"/>
      <c r="Z14" s="399"/>
      <c r="AA14" s="399"/>
      <c r="AB14" s="400"/>
      <c r="AC14" s="477">
        <v>17.7</v>
      </c>
      <c r="AD14" s="478"/>
      <c r="AE14" s="478"/>
      <c r="AF14" s="478"/>
      <c r="AG14" s="479"/>
      <c r="AH14" s="477">
        <v>10.5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83.1</v>
      </c>
      <c r="CU14" s="456"/>
      <c r="CV14" s="456"/>
      <c r="CW14" s="456"/>
      <c r="CX14" s="456"/>
      <c r="CY14" s="456"/>
      <c r="CZ14" s="456"/>
      <c r="DA14" s="457"/>
      <c r="DB14" s="488">
        <v>104.4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8137</v>
      </c>
      <c r="S15" s="485"/>
      <c r="T15" s="485"/>
      <c r="U15" s="485"/>
      <c r="V15" s="486"/>
      <c r="W15" s="472" t="s">
        <v>128</v>
      </c>
      <c r="X15" s="396"/>
      <c r="Y15" s="396"/>
      <c r="Z15" s="396"/>
      <c r="AA15" s="396"/>
      <c r="AB15" s="397"/>
      <c r="AC15" s="359">
        <v>818</v>
      </c>
      <c r="AD15" s="360"/>
      <c r="AE15" s="360"/>
      <c r="AF15" s="360"/>
      <c r="AG15" s="361"/>
      <c r="AH15" s="359">
        <v>985</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677276</v>
      </c>
      <c r="BO15" s="379"/>
      <c r="BP15" s="379"/>
      <c r="BQ15" s="379"/>
      <c r="BR15" s="379"/>
      <c r="BS15" s="379"/>
      <c r="BT15" s="379"/>
      <c r="BU15" s="380"/>
      <c r="BV15" s="378">
        <v>678593</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19.7</v>
      </c>
      <c r="AD16" s="478"/>
      <c r="AE16" s="478"/>
      <c r="AF16" s="478"/>
      <c r="AG16" s="479"/>
      <c r="AH16" s="477">
        <v>23.1</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4050885</v>
      </c>
      <c r="BO16" s="384"/>
      <c r="BP16" s="384"/>
      <c r="BQ16" s="384"/>
      <c r="BR16" s="384"/>
      <c r="BS16" s="384"/>
      <c r="BT16" s="384"/>
      <c r="BU16" s="385"/>
      <c r="BV16" s="383">
        <v>4035324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2597</v>
      </c>
      <c r="AD17" s="360"/>
      <c r="AE17" s="360"/>
      <c r="AF17" s="360"/>
      <c r="AG17" s="361"/>
      <c r="AH17" s="359">
        <v>2808</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851596</v>
      </c>
      <c r="BO17" s="384"/>
      <c r="BP17" s="384"/>
      <c r="BQ17" s="384"/>
      <c r="BR17" s="384"/>
      <c r="BS17" s="384"/>
      <c r="BT17" s="384"/>
      <c r="BU17" s="385"/>
      <c r="BV17" s="383">
        <v>856965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307.02999999999997</v>
      </c>
      <c r="M18" s="448"/>
      <c r="N18" s="448"/>
      <c r="O18" s="448"/>
      <c r="P18" s="448"/>
      <c r="Q18" s="448"/>
      <c r="R18" s="449"/>
      <c r="S18" s="449"/>
      <c r="T18" s="449"/>
      <c r="U18" s="449"/>
      <c r="V18" s="450"/>
      <c r="W18" s="464"/>
      <c r="X18" s="465"/>
      <c r="Y18" s="465"/>
      <c r="Z18" s="465"/>
      <c r="AA18" s="465"/>
      <c r="AB18" s="473"/>
      <c r="AC18" s="347">
        <v>62.6</v>
      </c>
      <c r="AD18" s="348"/>
      <c r="AE18" s="348"/>
      <c r="AF18" s="348"/>
      <c r="AG18" s="451"/>
      <c r="AH18" s="347">
        <v>66</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4438712</v>
      </c>
      <c r="BO18" s="384"/>
      <c r="BP18" s="384"/>
      <c r="BQ18" s="384"/>
      <c r="BR18" s="384"/>
      <c r="BS18" s="384"/>
      <c r="BT18" s="384"/>
      <c r="BU18" s="385"/>
      <c r="BV18" s="383">
        <v>4431074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27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6316916</v>
      </c>
      <c r="BO19" s="384"/>
      <c r="BP19" s="384"/>
      <c r="BQ19" s="384"/>
      <c r="BR19" s="384"/>
      <c r="BS19" s="384"/>
      <c r="BT19" s="384"/>
      <c r="BU19" s="385"/>
      <c r="BV19" s="383">
        <v>6177022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3411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12339627</v>
      </c>
      <c r="BO23" s="384"/>
      <c r="BP23" s="384"/>
      <c r="BQ23" s="384"/>
      <c r="BR23" s="384"/>
      <c r="BS23" s="384"/>
      <c r="BT23" s="384"/>
      <c r="BU23" s="385"/>
      <c r="BV23" s="383">
        <v>12104675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6570</v>
      </c>
      <c r="R24" s="360"/>
      <c r="S24" s="360"/>
      <c r="T24" s="360"/>
      <c r="U24" s="360"/>
      <c r="V24" s="361"/>
      <c r="W24" s="425"/>
      <c r="X24" s="416"/>
      <c r="Y24" s="417"/>
      <c r="Z24" s="356" t="s">
        <v>151</v>
      </c>
      <c r="AA24" s="357"/>
      <c r="AB24" s="357"/>
      <c r="AC24" s="357"/>
      <c r="AD24" s="357"/>
      <c r="AE24" s="357"/>
      <c r="AF24" s="357"/>
      <c r="AG24" s="358"/>
      <c r="AH24" s="359">
        <v>126</v>
      </c>
      <c r="AI24" s="360"/>
      <c r="AJ24" s="360"/>
      <c r="AK24" s="360"/>
      <c r="AL24" s="361"/>
      <c r="AM24" s="359">
        <v>398160</v>
      </c>
      <c r="AN24" s="360"/>
      <c r="AO24" s="360"/>
      <c r="AP24" s="360"/>
      <c r="AQ24" s="360"/>
      <c r="AR24" s="361"/>
      <c r="AS24" s="359">
        <v>3160</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8427972</v>
      </c>
      <c r="BO24" s="384"/>
      <c r="BP24" s="384"/>
      <c r="BQ24" s="384"/>
      <c r="BR24" s="384"/>
      <c r="BS24" s="384"/>
      <c r="BT24" s="384"/>
      <c r="BU24" s="385"/>
      <c r="BV24" s="383">
        <v>8170049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5535</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414117</v>
      </c>
      <c r="BO25" s="379"/>
      <c r="BP25" s="379"/>
      <c r="BQ25" s="379"/>
      <c r="BR25" s="379"/>
      <c r="BS25" s="379"/>
      <c r="BT25" s="379"/>
      <c r="BU25" s="380"/>
      <c r="BV25" s="378">
        <v>334019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5040</v>
      </c>
      <c r="R26" s="360"/>
      <c r="S26" s="360"/>
      <c r="T26" s="360"/>
      <c r="U26" s="360"/>
      <c r="V26" s="361"/>
      <c r="W26" s="425"/>
      <c r="X26" s="416"/>
      <c r="Y26" s="417"/>
      <c r="Z26" s="356" t="s">
        <v>157</v>
      </c>
      <c r="AA26" s="438"/>
      <c r="AB26" s="438"/>
      <c r="AC26" s="438"/>
      <c r="AD26" s="438"/>
      <c r="AE26" s="438"/>
      <c r="AF26" s="438"/>
      <c r="AG26" s="439"/>
      <c r="AH26" s="359">
        <v>8</v>
      </c>
      <c r="AI26" s="360"/>
      <c r="AJ26" s="360"/>
      <c r="AK26" s="360"/>
      <c r="AL26" s="361"/>
      <c r="AM26" s="359">
        <v>28024</v>
      </c>
      <c r="AN26" s="360"/>
      <c r="AO26" s="360"/>
      <c r="AP26" s="360"/>
      <c r="AQ26" s="360"/>
      <c r="AR26" s="361"/>
      <c r="AS26" s="359">
        <v>3503</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2800</v>
      </c>
      <c r="R27" s="360"/>
      <c r="S27" s="360"/>
      <c r="T27" s="360"/>
      <c r="U27" s="360"/>
      <c r="V27" s="361"/>
      <c r="W27" s="425"/>
      <c r="X27" s="416"/>
      <c r="Y27" s="417"/>
      <c r="Z27" s="356" t="s">
        <v>160</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503573</v>
      </c>
      <c r="BO27" s="387"/>
      <c r="BP27" s="387"/>
      <c r="BQ27" s="387"/>
      <c r="BR27" s="387"/>
      <c r="BS27" s="387"/>
      <c r="BT27" s="387"/>
      <c r="BU27" s="388"/>
      <c r="BV27" s="386">
        <v>503563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2360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1630585</v>
      </c>
      <c r="BO28" s="379"/>
      <c r="BP28" s="379"/>
      <c r="BQ28" s="379"/>
      <c r="BR28" s="379"/>
      <c r="BS28" s="379"/>
      <c r="BT28" s="379"/>
      <c r="BU28" s="380"/>
      <c r="BV28" s="378">
        <v>1766370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10</v>
      </c>
      <c r="M29" s="360"/>
      <c r="N29" s="360"/>
      <c r="O29" s="360"/>
      <c r="P29" s="361"/>
      <c r="Q29" s="359">
        <v>1970</v>
      </c>
      <c r="R29" s="360"/>
      <c r="S29" s="360"/>
      <c r="T29" s="360"/>
      <c r="U29" s="360"/>
      <c r="V29" s="361"/>
      <c r="W29" s="426"/>
      <c r="X29" s="427"/>
      <c r="Y29" s="428"/>
      <c r="Z29" s="356" t="s">
        <v>167</v>
      </c>
      <c r="AA29" s="357"/>
      <c r="AB29" s="357"/>
      <c r="AC29" s="357"/>
      <c r="AD29" s="357"/>
      <c r="AE29" s="357"/>
      <c r="AF29" s="357"/>
      <c r="AG29" s="358"/>
      <c r="AH29" s="359">
        <v>126</v>
      </c>
      <c r="AI29" s="360"/>
      <c r="AJ29" s="360"/>
      <c r="AK29" s="360"/>
      <c r="AL29" s="361"/>
      <c r="AM29" s="359">
        <v>398160</v>
      </c>
      <c r="AN29" s="360"/>
      <c r="AO29" s="360"/>
      <c r="AP29" s="360"/>
      <c r="AQ29" s="360"/>
      <c r="AR29" s="361"/>
      <c r="AS29" s="359">
        <v>3160</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1165162</v>
      </c>
      <c r="BO29" s="384"/>
      <c r="BP29" s="384"/>
      <c r="BQ29" s="384"/>
      <c r="BR29" s="384"/>
      <c r="BS29" s="384"/>
      <c r="BT29" s="384"/>
      <c r="BU29" s="385"/>
      <c r="BV29" s="383">
        <v>763959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1420170</v>
      </c>
      <c r="BO30" s="387"/>
      <c r="BP30" s="387"/>
      <c r="BQ30" s="387"/>
      <c r="BR30" s="387"/>
      <c r="BS30" s="387"/>
      <c r="BT30" s="387"/>
      <c r="BU30" s="388"/>
      <c r="BV30" s="386">
        <v>1564697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簡易水道事業</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鹿足事務組合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（株）津和野</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電気通信事業会計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下水道事業</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鹿足郡養護老人ホーム組合（普通）</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（株）日原リゾート開発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奨学基金会計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IF('各会計、関係団体の財政状況及び健全化判断比率'!B35="","",'各会計、関係団体の財政状況及び健全化判断比率'!B35)</f>
        <v>農業集落排水事業</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鹿足郡養護老人ホーム組合（介護）</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（株）杣の里よこみち</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診療所会計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介護老人保健施設事業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益田地区広域市町村圏事務組合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（株）石西社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鹿足郡不燃物処理組合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（有）フロンティア日原</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島根県市町村総合事務組合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島根県後期高齢者医療広域連合（普通）</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島根県後期高齢者医療広域連合（後期高齢）</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81" t="s">
        <v>23</v>
      </c>
      <c r="C41" s="1182"/>
      <c r="D41" s="81"/>
      <c r="E41" s="1183" t="s">
        <v>24</v>
      </c>
      <c r="F41" s="1183"/>
      <c r="G41" s="1183"/>
      <c r="H41" s="1184"/>
      <c r="I41" s="82">
        <v>12895</v>
      </c>
      <c r="J41" s="83">
        <v>11924</v>
      </c>
      <c r="K41" s="83">
        <v>11853</v>
      </c>
      <c r="L41" s="83">
        <v>12105</v>
      </c>
      <c r="M41" s="84">
        <v>12340</v>
      </c>
    </row>
    <row r="42" spans="2:13" ht="27.75" customHeight="1">
      <c r="B42" s="1171"/>
      <c r="C42" s="1172"/>
      <c r="D42" s="85"/>
      <c r="E42" s="1175" t="s">
        <v>25</v>
      </c>
      <c r="F42" s="1175"/>
      <c r="G42" s="1175"/>
      <c r="H42" s="1176"/>
      <c r="I42" s="86">
        <v>186</v>
      </c>
      <c r="J42" s="87">
        <v>163</v>
      </c>
      <c r="K42" s="87">
        <v>141</v>
      </c>
      <c r="L42" s="87">
        <v>122</v>
      </c>
      <c r="M42" s="88">
        <v>104</v>
      </c>
    </row>
    <row r="43" spans="2:13" ht="27.75" customHeight="1">
      <c r="B43" s="1171"/>
      <c r="C43" s="1172"/>
      <c r="D43" s="85"/>
      <c r="E43" s="1175" t="s">
        <v>26</v>
      </c>
      <c r="F43" s="1175"/>
      <c r="G43" s="1175"/>
      <c r="H43" s="1176"/>
      <c r="I43" s="86">
        <v>3348</v>
      </c>
      <c r="J43" s="87">
        <v>3525</v>
      </c>
      <c r="K43" s="87">
        <v>3637</v>
      </c>
      <c r="L43" s="87">
        <v>3616</v>
      </c>
      <c r="M43" s="88">
        <v>3495</v>
      </c>
    </row>
    <row r="44" spans="2:13" ht="27.75" customHeight="1">
      <c r="B44" s="1171"/>
      <c r="C44" s="1172"/>
      <c r="D44" s="85"/>
      <c r="E44" s="1175" t="s">
        <v>27</v>
      </c>
      <c r="F44" s="1175"/>
      <c r="G44" s="1175"/>
      <c r="H44" s="1176"/>
      <c r="I44" s="86">
        <v>362</v>
      </c>
      <c r="J44" s="87">
        <v>285</v>
      </c>
      <c r="K44" s="87">
        <v>211</v>
      </c>
      <c r="L44" s="87">
        <v>138</v>
      </c>
      <c r="M44" s="88">
        <v>117</v>
      </c>
    </row>
    <row r="45" spans="2:13" ht="27.75" customHeight="1">
      <c r="B45" s="1171"/>
      <c r="C45" s="1172"/>
      <c r="D45" s="85"/>
      <c r="E45" s="1175" t="s">
        <v>28</v>
      </c>
      <c r="F45" s="1175"/>
      <c r="G45" s="1175"/>
      <c r="H45" s="1176"/>
      <c r="I45" s="86">
        <v>1377</v>
      </c>
      <c r="J45" s="87">
        <v>1421</v>
      </c>
      <c r="K45" s="87">
        <v>1372</v>
      </c>
      <c r="L45" s="87">
        <v>1350</v>
      </c>
      <c r="M45" s="88">
        <v>1256</v>
      </c>
    </row>
    <row r="46" spans="2:13" ht="27.75" customHeight="1">
      <c r="B46" s="1171"/>
      <c r="C46" s="1172"/>
      <c r="D46" s="85"/>
      <c r="E46" s="1175" t="s">
        <v>29</v>
      </c>
      <c r="F46" s="1175"/>
      <c r="G46" s="1175"/>
      <c r="H46" s="1176"/>
      <c r="I46" s="86" t="s">
        <v>477</v>
      </c>
      <c r="J46" s="87" t="s">
        <v>477</v>
      </c>
      <c r="K46" s="87" t="s">
        <v>477</v>
      </c>
      <c r="L46" s="87" t="s">
        <v>477</v>
      </c>
      <c r="M46" s="88" t="s">
        <v>477</v>
      </c>
    </row>
    <row r="47" spans="2:13" ht="27.75" customHeight="1">
      <c r="B47" s="1171"/>
      <c r="C47" s="1172"/>
      <c r="D47" s="85"/>
      <c r="E47" s="1175" t="s">
        <v>30</v>
      </c>
      <c r="F47" s="1175"/>
      <c r="G47" s="1175"/>
      <c r="H47" s="1176"/>
      <c r="I47" s="86" t="s">
        <v>477</v>
      </c>
      <c r="J47" s="87" t="s">
        <v>477</v>
      </c>
      <c r="K47" s="87" t="s">
        <v>477</v>
      </c>
      <c r="L47" s="87" t="s">
        <v>477</v>
      </c>
      <c r="M47" s="88" t="s">
        <v>477</v>
      </c>
    </row>
    <row r="48" spans="2:13" ht="27.75" customHeight="1">
      <c r="B48" s="1173"/>
      <c r="C48" s="1174"/>
      <c r="D48" s="85"/>
      <c r="E48" s="1175" t="s">
        <v>31</v>
      </c>
      <c r="F48" s="1175"/>
      <c r="G48" s="1175"/>
      <c r="H48" s="1176"/>
      <c r="I48" s="86" t="s">
        <v>477</v>
      </c>
      <c r="J48" s="87" t="s">
        <v>477</v>
      </c>
      <c r="K48" s="87" t="s">
        <v>477</v>
      </c>
      <c r="L48" s="87" t="s">
        <v>477</v>
      </c>
      <c r="M48" s="88" t="s">
        <v>477</v>
      </c>
    </row>
    <row r="49" spans="2:13" ht="27.75" customHeight="1">
      <c r="B49" s="1169" t="s">
        <v>32</v>
      </c>
      <c r="C49" s="1170"/>
      <c r="D49" s="89"/>
      <c r="E49" s="1175" t="s">
        <v>33</v>
      </c>
      <c r="F49" s="1175"/>
      <c r="G49" s="1175"/>
      <c r="H49" s="1176"/>
      <c r="I49" s="86">
        <v>2366</v>
      </c>
      <c r="J49" s="87">
        <v>2542</v>
      </c>
      <c r="K49" s="87">
        <v>2770</v>
      </c>
      <c r="L49" s="87">
        <v>3107</v>
      </c>
      <c r="M49" s="88">
        <v>3421</v>
      </c>
    </row>
    <row r="50" spans="2:13" ht="27.75" customHeight="1">
      <c r="B50" s="1171"/>
      <c r="C50" s="1172"/>
      <c r="D50" s="85"/>
      <c r="E50" s="1175" t="s">
        <v>34</v>
      </c>
      <c r="F50" s="1175"/>
      <c r="G50" s="1175"/>
      <c r="H50" s="1176"/>
      <c r="I50" s="86">
        <v>410</v>
      </c>
      <c r="J50" s="87">
        <v>363</v>
      </c>
      <c r="K50" s="87">
        <v>333</v>
      </c>
      <c r="L50" s="87">
        <v>332</v>
      </c>
      <c r="M50" s="88">
        <v>329</v>
      </c>
    </row>
    <row r="51" spans="2:13" ht="27.75" customHeight="1">
      <c r="B51" s="1173"/>
      <c r="C51" s="1174"/>
      <c r="D51" s="85"/>
      <c r="E51" s="1175" t="s">
        <v>35</v>
      </c>
      <c r="F51" s="1175"/>
      <c r="G51" s="1175"/>
      <c r="H51" s="1176"/>
      <c r="I51" s="86">
        <v>10197</v>
      </c>
      <c r="J51" s="87">
        <v>9759</v>
      </c>
      <c r="K51" s="87">
        <v>10219</v>
      </c>
      <c r="L51" s="87">
        <v>9865</v>
      </c>
      <c r="M51" s="88">
        <v>10430</v>
      </c>
    </row>
    <row r="52" spans="2:13" ht="27.75" customHeight="1" thickBot="1">
      <c r="B52" s="1177" t="s">
        <v>20</v>
      </c>
      <c r="C52" s="1178"/>
      <c r="D52" s="90"/>
      <c r="E52" s="1179" t="s">
        <v>36</v>
      </c>
      <c r="F52" s="1179"/>
      <c r="G52" s="1179"/>
      <c r="H52" s="1180"/>
      <c r="I52" s="91">
        <v>5197</v>
      </c>
      <c r="J52" s="92">
        <v>4654</v>
      </c>
      <c r="K52" s="92">
        <v>3892</v>
      </c>
      <c r="L52" s="92">
        <v>4028</v>
      </c>
      <c r="M52" s="93">
        <v>3132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514</v>
      </c>
      <c r="G2" s="111"/>
      <c r="H2" s="112"/>
    </row>
    <row r="3" spans="1:8">
      <c r="A3" s="108" t="s">
        <v>507</v>
      </c>
      <c r="B3" s="113"/>
      <c r="C3" s="114"/>
      <c r="D3" s="115">
        <v>193862</v>
      </c>
      <c r="E3" s="116"/>
      <c r="F3" s="117">
        <v>121932</v>
      </c>
      <c r="G3" s="118"/>
      <c r="H3" s="119"/>
    </row>
    <row r="4" spans="1:8">
      <c r="A4" s="120"/>
      <c r="B4" s="121"/>
      <c r="C4" s="122"/>
      <c r="D4" s="123">
        <v>99563</v>
      </c>
      <c r="E4" s="124"/>
      <c r="F4" s="125">
        <v>68430</v>
      </c>
      <c r="G4" s="126"/>
      <c r="H4" s="127"/>
    </row>
    <row r="5" spans="1:8">
      <c r="A5" s="108" t="s">
        <v>509</v>
      </c>
      <c r="B5" s="113"/>
      <c r="C5" s="114"/>
      <c r="D5" s="115">
        <v>91628</v>
      </c>
      <c r="E5" s="116"/>
      <c r="F5" s="117">
        <v>92021</v>
      </c>
      <c r="G5" s="118"/>
      <c r="H5" s="119"/>
    </row>
    <row r="6" spans="1:8">
      <c r="A6" s="120"/>
      <c r="B6" s="121"/>
      <c r="C6" s="122"/>
      <c r="D6" s="123">
        <v>40296</v>
      </c>
      <c r="E6" s="124"/>
      <c r="F6" s="125">
        <v>52579</v>
      </c>
      <c r="G6" s="126"/>
      <c r="H6" s="127"/>
    </row>
    <row r="7" spans="1:8">
      <c r="A7" s="108" t="s">
        <v>510</v>
      </c>
      <c r="B7" s="113"/>
      <c r="C7" s="114"/>
      <c r="D7" s="115">
        <v>121315</v>
      </c>
      <c r="E7" s="116"/>
      <c r="F7" s="117">
        <v>94828</v>
      </c>
      <c r="G7" s="118"/>
      <c r="H7" s="119"/>
    </row>
    <row r="8" spans="1:8">
      <c r="A8" s="120"/>
      <c r="B8" s="121"/>
      <c r="C8" s="122"/>
      <c r="D8" s="123">
        <v>45058</v>
      </c>
      <c r="E8" s="124"/>
      <c r="F8" s="125">
        <v>55133</v>
      </c>
      <c r="G8" s="126"/>
      <c r="H8" s="127"/>
    </row>
    <row r="9" spans="1:8">
      <c r="A9" s="108" t="s">
        <v>511</v>
      </c>
      <c r="B9" s="113"/>
      <c r="C9" s="114"/>
      <c r="D9" s="115">
        <v>150150</v>
      </c>
      <c r="E9" s="116"/>
      <c r="F9" s="117">
        <v>119674</v>
      </c>
      <c r="G9" s="118"/>
      <c r="H9" s="119"/>
    </row>
    <row r="10" spans="1:8">
      <c r="A10" s="120"/>
      <c r="B10" s="121"/>
      <c r="C10" s="122"/>
      <c r="D10" s="123">
        <v>59648</v>
      </c>
      <c r="E10" s="124"/>
      <c r="F10" s="125">
        <v>57803</v>
      </c>
      <c r="G10" s="126"/>
      <c r="H10" s="127"/>
    </row>
    <row r="11" spans="1:8">
      <c r="A11" s="108" t="s">
        <v>512</v>
      </c>
      <c r="B11" s="113"/>
      <c r="C11" s="114"/>
      <c r="D11" s="115">
        <v>182691</v>
      </c>
      <c r="E11" s="116"/>
      <c r="F11" s="117">
        <v>119685</v>
      </c>
      <c r="G11" s="118"/>
      <c r="H11" s="119"/>
    </row>
    <row r="12" spans="1:8">
      <c r="A12" s="120"/>
      <c r="B12" s="121"/>
      <c r="C12" s="128"/>
      <c r="D12" s="123">
        <v>95481</v>
      </c>
      <c r="E12" s="124"/>
      <c r="F12" s="125">
        <v>68464</v>
      </c>
      <c r="G12" s="126"/>
      <c r="H12" s="127"/>
    </row>
    <row r="13" spans="1:8">
      <c r="A13" s="108"/>
      <c r="B13" s="113"/>
      <c r="C13" s="129"/>
      <c r="D13" s="130">
        <v>147929</v>
      </c>
      <c r="E13" s="131"/>
      <c r="F13" s="132">
        <v>109628</v>
      </c>
      <c r="G13" s="133"/>
      <c r="H13" s="119"/>
    </row>
    <row r="14" spans="1:8">
      <c r="A14" s="120"/>
      <c r="B14" s="121"/>
      <c r="C14" s="122"/>
      <c r="D14" s="123">
        <v>68009</v>
      </c>
      <c r="E14" s="124"/>
      <c r="F14" s="125">
        <v>60482</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1.56</v>
      </c>
      <c r="C19" s="134">
        <f>ROUND(VALUE(SUBSTITUTE(実質収支比率等に係る経年分析!G$48,"▲","-")),2)</f>
        <v>1.05</v>
      </c>
      <c r="D19" s="134">
        <f>ROUND(VALUE(SUBSTITUTE(実質収支比率等に係る経年分析!H$48,"▲","-")),2)</f>
        <v>1.89</v>
      </c>
      <c r="E19" s="134">
        <f>ROUND(VALUE(SUBSTITUTE(実質収支比率等に係る経年分析!I$48,"▲","-")),2)</f>
        <v>2.1800000000000002</v>
      </c>
      <c r="F19" s="134">
        <f>ROUND(VALUE(SUBSTITUTE(実質収支比率等に係る経年分析!J$48,"▲","-")),2)</f>
        <v>1.45</v>
      </c>
    </row>
    <row r="20" spans="1:11">
      <c r="A20" s="134" t="s">
        <v>41</v>
      </c>
      <c r="B20" s="134">
        <f>ROUND(VALUE(SUBSTITUTE(実質収支比率等に係る経年分析!F$47,"▲","-")),2)</f>
        <v>24.02</v>
      </c>
      <c r="C20" s="134">
        <f>ROUND(VALUE(SUBSTITUTE(実質収支比率等に係る経年分析!G$47,"▲","-")),2)</f>
        <v>27.59</v>
      </c>
      <c r="D20" s="134">
        <f>ROUND(VALUE(SUBSTITUTE(実質収支比率等に係る経年分析!H$47,"▲","-")),2)</f>
        <v>32.01</v>
      </c>
      <c r="E20" s="134">
        <f>ROUND(VALUE(SUBSTITUTE(実質収支比率等に係る経年分析!I$47,"▲","-")),2)</f>
        <v>35.090000000000003</v>
      </c>
      <c r="F20" s="134">
        <f>ROUND(VALUE(SUBSTITUTE(実質収支比率等に係る経年分析!J$47,"▲","-")),2)</f>
        <v>32.729999999999997</v>
      </c>
    </row>
    <row r="21" spans="1:11">
      <c r="A21" s="134" t="s">
        <v>42</v>
      </c>
      <c r="B21" s="134">
        <f>IF(ISNUMBER(VALUE(SUBSTITUTE(実質収支比率等に係る経年分析!F$49,"▲","-"))),ROUND(VALUE(SUBSTITUTE(実質収支比率等に係る経年分析!F$49,"▲","-")),2),NA())</f>
        <v>10.68</v>
      </c>
      <c r="C21" s="134">
        <f>IF(ISNUMBER(VALUE(SUBSTITUTE(実質収支比率等に係る経年分析!G$49,"▲","-"))),ROUND(VALUE(SUBSTITUTE(実質収支比率等に係る経年分析!G$49,"▲","-")),2),NA())</f>
        <v>8.36</v>
      </c>
      <c r="D21" s="134">
        <f>IF(ISNUMBER(VALUE(SUBSTITUTE(実質収支比率等に係る経年分析!H$49,"▲","-"))),ROUND(VALUE(SUBSTITUTE(実質収支比率等に係る経年分析!H$49,"▲","-")),2),NA())</f>
        <v>6.8</v>
      </c>
      <c r="E21" s="134">
        <f>IF(ISNUMBER(VALUE(SUBSTITUTE(実質収支比率等に係る経年分析!I$49,"▲","-"))),ROUND(VALUE(SUBSTITUTE(実質収支比率等に係る経年分析!I$49,"▲","-")),2),NA())</f>
        <v>2.81</v>
      </c>
      <c r="F21" s="134">
        <f>IF(ISNUMBER(VALUE(SUBSTITUTE(実質収支比率等に係る経年分析!J$49,"▲","-"))),ROUND(VALUE(SUBSTITUTE(実質収支比率等に係る経年分析!J$49,"▲","-")),2),NA())</f>
        <v>-3.47</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電気通信事業会計</v>
      </c>
      <c r="B30" s="135">
        <f>IF(ROUND(VALUE(SUBSTITUTE(連結実質赤字比率に係る赤字・黒字の構成分析!F$40,"▲", "-")), 2) &lt; 0, ABS(ROUND(VALUE(SUBSTITUTE(連結実質赤字比率に係る赤字・黒字の構成分析!F$40,"▲", "-")), 2)), NA())</f>
        <v>0.44</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0.81</v>
      </c>
      <c r="E30" s="135" t="e">
        <f>IF(ROUND(VALUE(SUBSTITUTE(連結実質赤字比率に係る赤字・黒字の構成分析!G$40,"▲", "-")), 2) &gt;= 0, ABS(ROUND(VALUE(SUBSTITUTE(連結実質赤字比率に係る赤字・黒字の構成分析!G$40,"▲", "-")), 2)), NA())</f>
        <v>#N/A</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診療所会計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1.36</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2.0499999999999998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4.45</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1433</v>
      </c>
      <c r="E42" s="136"/>
      <c r="F42" s="136"/>
      <c r="G42" s="136">
        <f>'実質公債費比率（分子）の構造'!L$52</f>
        <v>1418</v>
      </c>
      <c r="H42" s="136"/>
      <c r="I42" s="136"/>
      <c r="J42" s="136">
        <f>'実質公債費比率（分子）の構造'!M$52</f>
        <v>1277</v>
      </c>
      <c r="K42" s="136"/>
      <c r="L42" s="136"/>
      <c r="M42" s="136">
        <f>'実質公債費比率（分子）の構造'!N$52</f>
        <v>1218</v>
      </c>
      <c r="N42" s="136"/>
      <c r="O42" s="136"/>
      <c r="P42" s="136">
        <f>'実質公債費比率（分子）の構造'!O$52</f>
        <v>1252</v>
      </c>
    </row>
    <row r="43" spans="1:16">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51</v>
      </c>
      <c r="B44" s="136">
        <f>'実質公債費比率（分子）の構造'!K$50</f>
        <v>38</v>
      </c>
      <c r="C44" s="136"/>
      <c r="D44" s="136"/>
      <c r="E44" s="136">
        <f>'実質公債費比率（分子）の構造'!L$50</f>
        <v>23</v>
      </c>
      <c r="F44" s="136"/>
      <c r="G44" s="136"/>
      <c r="H44" s="136">
        <f>'実質公債費比率（分子）の構造'!M$50</f>
        <v>22</v>
      </c>
      <c r="I44" s="136"/>
      <c r="J44" s="136"/>
      <c r="K44" s="136">
        <f>'実質公債費比率（分子）の構造'!N$50</f>
        <v>19</v>
      </c>
      <c r="L44" s="136"/>
      <c r="M44" s="136"/>
      <c r="N44" s="136">
        <f>'実質公債費比率（分子）の構造'!O$50</f>
        <v>18</v>
      </c>
      <c r="O44" s="136"/>
      <c r="P44" s="136"/>
    </row>
    <row r="45" spans="1:16">
      <c r="A45" s="136" t="s">
        <v>52</v>
      </c>
      <c r="B45" s="136">
        <f>'実質公債費比率（分子）の構造'!K$49</f>
        <v>82</v>
      </c>
      <c r="C45" s="136"/>
      <c r="D45" s="136"/>
      <c r="E45" s="136">
        <f>'実質公債費比率（分子）の構造'!L$49</f>
        <v>78</v>
      </c>
      <c r="F45" s="136"/>
      <c r="G45" s="136"/>
      <c r="H45" s="136">
        <f>'実質公債費比率（分子）の構造'!M$49</f>
        <v>74</v>
      </c>
      <c r="I45" s="136"/>
      <c r="J45" s="136"/>
      <c r="K45" s="136">
        <f>'実質公債費比率（分子）の構造'!N$49</f>
        <v>74</v>
      </c>
      <c r="L45" s="136"/>
      <c r="M45" s="136"/>
      <c r="N45" s="136">
        <f>'実質公債費比率（分子）の構造'!O$49</f>
        <v>32</v>
      </c>
      <c r="O45" s="136"/>
      <c r="P45" s="136"/>
    </row>
    <row r="46" spans="1:16">
      <c r="A46" s="136" t="s">
        <v>53</v>
      </c>
      <c r="B46" s="136">
        <f>'実質公債費比率（分子）の構造'!K$48</f>
        <v>183</v>
      </c>
      <c r="C46" s="136"/>
      <c r="D46" s="136"/>
      <c r="E46" s="136">
        <f>'実質公債費比率（分子）の構造'!L$48</f>
        <v>233</v>
      </c>
      <c r="F46" s="136"/>
      <c r="G46" s="136"/>
      <c r="H46" s="136">
        <f>'実質公債費比率（分子）の構造'!M$48</f>
        <v>236</v>
      </c>
      <c r="I46" s="136"/>
      <c r="J46" s="136"/>
      <c r="K46" s="136">
        <f>'実質公債費比率（分子）の構造'!N$48</f>
        <v>238</v>
      </c>
      <c r="L46" s="136"/>
      <c r="M46" s="136"/>
      <c r="N46" s="136">
        <f>'実質公債費比率（分子）の構造'!O$48</f>
        <v>270</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1820</v>
      </c>
      <c r="C49" s="136"/>
      <c r="D49" s="136"/>
      <c r="E49" s="136">
        <f>'実質公債費比率（分子）の構造'!L$45</f>
        <v>1706</v>
      </c>
      <c r="F49" s="136"/>
      <c r="G49" s="136"/>
      <c r="H49" s="136">
        <f>'実質公債費比率（分子）の構造'!M$45</f>
        <v>1440</v>
      </c>
      <c r="I49" s="136"/>
      <c r="J49" s="136"/>
      <c r="K49" s="136">
        <f>'実質公債費比率（分子）の構造'!N$45</f>
        <v>1316</v>
      </c>
      <c r="L49" s="136"/>
      <c r="M49" s="136"/>
      <c r="N49" s="136">
        <f>'実質公債費比率（分子）の構造'!O$45</f>
        <v>1327</v>
      </c>
      <c r="O49" s="136"/>
      <c r="P49" s="136"/>
    </row>
    <row r="50" spans="1:16">
      <c r="A50" s="136" t="s">
        <v>57</v>
      </c>
      <c r="B50" s="136" t="e">
        <f>NA()</f>
        <v>#N/A</v>
      </c>
      <c r="C50" s="136">
        <f>IF(ISNUMBER('実質公債費比率（分子）の構造'!K$53),'実質公債費比率（分子）の構造'!K$53,NA())</f>
        <v>690</v>
      </c>
      <c r="D50" s="136" t="e">
        <f>NA()</f>
        <v>#N/A</v>
      </c>
      <c r="E50" s="136" t="e">
        <f>NA()</f>
        <v>#N/A</v>
      </c>
      <c r="F50" s="136">
        <f>IF(ISNUMBER('実質公債費比率（分子）の構造'!L$53),'実質公債費比率（分子）の構造'!L$53,NA())</f>
        <v>622</v>
      </c>
      <c r="G50" s="136" t="e">
        <f>NA()</f>
        <v>#N/A</v>
      </c>
      <c r="H50" s="136" t="e">
        <f>NA()</f>
        <v>#N/A</v>
      </c>
      <c r="I50" s="136">
        <f>IF(ISNUMBER('実質公債費比率（分子）の構造'!M$53),'実質公債費比率（分子）の構造'!M$53,NA())</f>
        <v>495</v>
      </c>
      <c r="J50" s="136" t="e">
        <f>NA()</f>
        <v>#N/A</v>
      </c>
      <c r="K50" s="136" t="e">
        <f>NA()</f>
        <v>#N/A</v>
      </c>
      <c r="L50" s="136">
        <f>IF(ISNUMBER('実質公債費比率（分子）の構造'!N$53),'実質公債費比率（分子）の構造'!N$53,NA())</f>
        <v>429</v>
      </c>
      <c r="M50" s="136" t="e">
        <f>NA()</f>
        <v>#N/A</v>
      </c>
      <c r="N50" s="136" t="e">
        <f>NA()</f>
        <v>#N/A</v>
      </c>
      <c r="O50" s="136">
        <f>IF(ISNUMBER('実質公債費比率（分子）の構造'!O$53),'実質公債費比率（分子）の構造'!O$53,NA())</f>
        <v>395</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10197</v>
      </c>
      <c r="E56" s="135"/>
      <c r="F56" s="135"/>
      <c r="G56" s="135">
        <f>'将来負担比率（分子）の構造'!J$51</f>
        <v>9759</v>
      </c>
      <c r="H56" s="135"/>
      <c r="I56" s="135"/>
      <c r="J56" s="135">
        <f>'将来負担比率（分子）の構造'!K$51</f>
        <v>10219</v>
      </c>
      <c r="K56" s="135"/>
      <c r="L56" s="135"/>
      <c r="M56" s="135">
        <f>'将来負担比率（分子）の構造'!L$51</f>
        <v>9865</v>
      </c>
      <c r="N56" s="135"/>
      <c r="O56" s="135"/>
      <c r="P56" s="135">
        <f>'将来負担比率（分子）の構造'!M$51</f>
        <v>10430</v>
      </c>
    </row>
    <row r="57" spans="1:16">
      <c r="A57" s="135" t="s">
        <v>34</v>
      </c>
      <c r="B57" s="135"/>
      <c r="C57" s="135"/>
      <c r="D57" s="135">
        <f>'将来負担比率（分子）の構造'!I$50</f>
        <v>410</v>
      </c>
      <c r="E57" s="135"/>
      <c r="F57" s="135"/>
      <c r="G57" s="135">
        <f>'将来負担比率（分子）の構造'!J$50</f>
        <v>363</v>
      </c>
      <c r="H57" s="135"/>
      <c r="I57" s="135"/>
      <c r="J57" s="135">
        <f>'将来負担比率（分子）の構造'!K$50</f>
        <v>333</v>
      </c>
      <c r="K57" s="135"/>
      <c r="L57" s="135"/>
      <c r="M57" s="135">
        <f>'将来負担比率（分子）の構造'!L$50</f>
        <v>332</v>
      </c>
      <c r="N57" s="135"/>
      <c r="O57" s="135"/>
      <c r="P57" s="135">
        <f>'将来負担比率（分子）の構造'!M$50</f>
        <v>329</v>
      </c>
    </row>
    <row r="58" spans="1:16">
      <c r="A58" s="135" t="s">
        <v>33</v>
      </c>
      <c r="B58" s="135"/>
      <c r="C58" s="135"/>
      <c r="D58" s="135">
        <f>'将来負担比率（分子）の構造'!I$49</f>
        <v>2366</v>
      </c>
      <c r="E58" s="135"/>
      <c r="F58" s="135"/>
      <c r="G58" s="135">
        <f>'将来負担比率（分子）の構造'!J$49</f>
        <v>2542</v>
      </c>
      <c r="H58" s="135"/>
      <c r="I58" s="135"/>
      <c r="J58" s="135">
        <f>'将来負担比率（分子）の構造'!K$49</f>
        <v>2770</v>
      </c>
      <c r="K58" s="135"/>
      <c r="L58" s="135"/>
      <c r="M58" s="135">
        <f>'将来負担比率（分子）の構造'!L$49</f>
        <v>3107</v>
      </c>
      <c r="N58" s="135"/>
      <c r="O58" s="135"/>
      <c r="P58" s="135">
        <f>'将来負担比率（分子）の構造'!M$49</f>
        <v>3421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1377</v>
      </c>
      <c r="C62" s="135"/>
      <c r="D62" s="135"/>
      <c r="E62" s="135">
        <f>'将来負担比率（分子）の構造'!J$45</f>
        <v>1421</v>
      </c>
      <c r="F62" s="135"/>
      <c r="G62" s="135"/>
      <c r="H62" s="135">
        <f>'将来負担比率（分子）の構造'!K$45</f>
        <v>1372</v>
      </c>
      <c r="I62" s="135"/>
      <c r="J62" s="135"/>
      <c r="K62" s="135">
        <f>'将来負担比率（分子）の構造'!L$45</f>
        <v>1350</v>
      </c>
      <c r="L62" s="135"/>
      <c r="M62" s="135"/>
      <c r="N62" s="135">
        <f>'将来負担比率（分子）の構造'!M$45</f>
        <v>1256</v>
      </c>
      <c r="O62" s="135"/>
      <c r="P62" s="135"/>
    </row>
    <row r="63" spans="1:16">
      <c r="A63" s="135" t="s">
        <v>27</v>
      </c>
      <c r="B63" s="135">
        <f>'将来負担比率（分子）の構造'!I$44</f>
        <v>362</v>
      </c>
      <c r="C63" s="135"/>
      <c r="D63" s="135"/>
      <c r="E63" s="135">
        <f>'将来負担比率（分子）の構造'!J$44</f>
        <v>285</v>
      </c>
      <c r="F63" s="135"/>
      <c r="G63" s="135"/>
      <c r="H63" s="135">
        <f>'将来負担比率（分子）の構造'!K$44</f>
        <v>211</v>
      </c>
      <c r="I63" s="135"/>
      <c r="J63" s="135"/>
      <c r="K63" s="135">
        <f>'将来負担比率（分子）の構造'!L$44</f>
        <v>138</v>
      </c>
      <c r="L63" s="135"/>
      <c r="M63" s="135"/>
      <c r="N63" s="135">
        <f>'将来負担比率（分子）の構造'!M$44</f>
        <v>117</v>
      </c>
      <c r="O63" s="135"/>
      <c r="P63" s="135"/>
    </row>
    <row r="64" spans="1:16">
      <c r="A64" s="135" t="s">
        <v>26</v>
      </c>
      <c r="B64" s="135">
        <f>'将来負担比率（分子）の構造'!I$43</f>
        <v>3348</v>
      </c>
      <c r="C64" s="135"/>
      <c r="D64" s="135"/>
      <c r="E64" s="135">
        <f>'将来負担比率（分子）の構造'!J$43</f>
        <v>3525</v>
      </c>
      <c r="F64" s="135"/>
      <c r="G64" s="135"/>
      <c r="H64" s="135">
        <f>'将来負担比率（分子）の構造'!K$43</f>
        <v>3637</v>
      </c>
      <c r="I64" s="135"/>
      <c r="J64" s="135"/>
      <c r="K64" s="135">
        <f>'将来負担比率（分子）の構造'!L$43</f>
        <v>3616</v>
      </c>
      <c r="L64" s="135"/>
      <c r="M64" s="135"/>
      <c r="N64" s="135">
        <f>'将来負担比率（分子）の構造'!M$43</f>
        <v>3495</v>
      </c>
      <c r="O64" s="135"/>
      <c r="P64" s="135"/>
    </row>
    <row r="65" spans="1:16">
      <c r="A65" s="135" t="s">
        <v>25</v>
      </c>
      <c r="B65" s="135">
        <f>'将来負担比率（分子）の構造'!I$42</f>
        <v>186</v>
      </c>
      <c r="C65" s="135"/>
      <c r="D65" s="135"/>
      <c r="E65" s="135">
        <f>'将来負担比率（分子）の構造'!J$42</f>
        <v>163</v>
      </c>
      <c r="F65" s="135"/>
      <c r="G65" s="135"/>
      <c r="H65" s="135">
        <f>'将来負担比率（分子）の構造'!K$42</f>
        <v>141</v>
      </c>
      <c r="I65" s="135"/>
      <c r="J65" s="135"/>
      <c r="K65" s="135">
        <f>'将来負担比率（分子）の構造'!L$42</f>
        <v>122</v>
      </c>
      <c r="L65" s="135"/>
      <c r="M65" s="135"/>
      <c r="N65" s="135">
        <f>'将来負担比率（分子）の構造'!M$42</f>
        <v>104</v>
      </c>
      <c r="O65" s="135"/>
      <c r="P65" s="135"/>
    </row>
    <row r="66" spans="1:16">
      <c r="A66" s="135" t="s">
        <v>24</v>
      </c>
      <c r="B66" s="135">
        <f>'将来負担比率（分子）の構造'!I$41</f>
        <v>12895</v>
      </c>
      <c r="C66" s="135"/>
      <c r="D66" s="135"/>
      <c r="E66" s="135">
        <f>'将来負担比率（分子）の構造'!J$41</f>
        <v>11924</v>
      </c>
      <c r="F66" s="135"/>
      <c r="G66" s="135"/>
      <c r="H66" s="135">
        <f>'将来負担比率（分子）の構造'!K$41</f>
        <v>11853</v>
      </c>
      <c r="I66" s="135"/>
      <c r="J66" s="135"/>
      <c r="K66" s="135">
        <f>'将来負担比率（分子）の構造'!L$41</f>
        <v>12105</v>
      </c>
      <c r="L66" s="135"/>
      <c r="M66" s="135"/>
      <c r="N66" s="135">
        <f>'将来負担比率（分子）の構造'!M$41</f>
        <v>12340</v>
      </c>
      <c r="O66" s="135"/>
      <c r="P66" s="135"/>
    </row>
    <row r="67" spans="1:16">
      <c r="A67" s="135" t="s">
        <v>61</v>
      </c>
      <c r="B67" s="135" t="e">
        <f>NA()</f>
        <v>#N/A</v>
      </c>
      <c r="C67" s="135">
        <f>IF(ISNUMBER('将来負担比率（分子）の構造'!I$52), IF('将来負担比率（分子）の構造'!I$52 &lt; 0, 0, '将来負担比率（分子）の構造'!I$52), NA())</f>
        <v>5197</v>
      </c>
      <c r="D67" s="135" t="e">
        <f>NA()</f>
        <v>#N/A</v>
      </c>
      <c r="E67" s="135" t="e">
        <f>NA()</f>
        <v>#N/A</v>
      </c>
      <c r="F67" s="135">
        <f>IF(ISNUMBER('将来負担比率（分子）の構造'!J$52), IF('将来負担比率（分子）の構造'!J$52 &lt; 0, 0, '将来負担比率（分子）の構造'!J$52), NA())</f>
        <v>4654</v>
      </c>
      <c r="G67" s="135" t="e">
        <f>NA()</f>
        <v>#N/A</v>
      </c>
      <c r="H67" s="135" t="e">
        <f>NA()</f>
        <v>#N/A</v>
      </c>
      <c r="I67" s="135">
        <f>IF(ISNUMBER('将来負担比率（分子）の構造'!K$52), IF('将来負担比率（分子）の構造'!K$52 &lt; 0, 0, '将来負担比率（分子）の構造'!K$52), NA())</f>
        <v>3892</v>
      </c>
      <c r="J67" s="135" t="e">
        <f>NA()</f>
        <v>#N/A</v>
      </c>
      <c r="K67" s="135" t="e">
        <f>NA()</f>
        <v>#N/A</v>
      </c>
      <c r="L67" s="135">
        <f>IF(ISNUMBER('将来負担比率（分子）の構造'!L$52), IF('将来負担比率（分子）の構造'!L$52 &lt; 0, 0, '将来負担比率（分子）の構造'!L$52), NA())</f>
        <v>4028</v>
      </c>
      <c r="M67" s="135" t="e">
        <f>NA()</f>
        <v>#N/A</v>
      </c>
      <c r="N67" s="135" t="e">
        <f>NA()</f>
        <v>#N/A</v>
      </c>
      <c r="O67" s="135">
        <f>IF(ISNUMBER('将来負担比率（分子）の構造'!M$52), IF('将来負担比率（分子）の構造'!M$52 &lt; 0, 0, '将来負担比率（分子）の構造'!M$52), NA())</f>
        <v>3132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724239</v>
      </c>
      <c r="S5" s="639"/>
      <c r="T5" s="639"/>
      <c r="U5" s="639"/>
      <c r="V5" s="639"/>
      <c r="W5" s="639"/>
      <c r="X5" s="639"/>
      <c r="Y5" s="686"/>
      <c r="Z5" s="699">
        <v>7.1</v>
      </c>
      <c r="AA5" s="699"/>
      <c r="AB5" s="699"/>
      <c r="AC5" s="699"/>
      <c r="AD5" s="700">
        <v>724239</v>
      </c>
      <c r="AE5" s="700"/>
      <c r="AF5" s="700"/>
      <c r="AG5" s="700"/>
      <c r="AH5" s="700"/>
      <c r="AI5" s="700"/>
      <c r="AJ5" s="700"/>
      <c r="AK5" s="700"/>
      <c r="AL5" s="687">
        <v>15.1</v>
      </c>
      <c r="AM5" s="656"/>
      <c r="AN5" s="656"/>
      <c r="AO5" s="688"/>
      <c r="AP5" s="675" t="s">
        <v>205</v>
      </c>
      <c r="AQ5" s="676"/>
      <c r="AR5" s="676"/>
      <c r="AS5" s="676"/>
      <c r="AT5" s="676"/>
      <c r="AU5" s="676"/>
      <c r="AV5" s="676"/>
      <c r="AW5" s="676"/>
      <c r="AX5" s="676"/>
      <c r="AY5" s="676"/>
      <c r="AZ5" s="676"/>
      <c r="BA5" s="676"/>
      <c r="BB5" s="676"/>
      <c r="BC5" s="676"/>
      <c r="BD5" s="676"/>
      <c r="BE5" s="676"/>
      <c r="BF5" s="677"/>
      <c r="BG5" s="588">
        <v>720302</v>
      </c>
      <c r="BH5" s="589"/>
      <c r="BI5" s="589"/>
      <c r="BJ5" s="589"/>
      <c r="BK5" s="589"/>
      <c r="BL5" s="589"/>
      <c r="BM5" s="589"/>
      <c r="BN5" s="590"/>
      <c r="BO5" s="641">
        <v>99.5</v>
      </c>
      <c r="BP5" s="641"/>
      <c r="BQ5" s="641"/>
      <c r="BR5" s="641"/>
      <c r="BS5" s="642">
        <v>32353</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67342</v>
      </c>
      <c r="S6" s="589"/>
      <c r="T6" s="589"/>
      <c r="U6" s="589"/>
      <c r="V6" s="589"/>
      <c r="W6" s="589"/>
      <c r="X6" s="589"/>
      <c r="Y6" s="590"/>
      <c r="Z6" s="641">
        <v>0.7</v>
      </c>
      <c r="AA6" s="641"/>
      <c r="AB6" s="641"/>
      <c r="AC6" s="641"/>
      <c r="AD6" s="642">
        <v>67342</v>
      </c>
      <c r="AE6" s="642"/>
      <c r="AF6" s="642"/>
      <c r="AG6" s="642"/>
      <c r="AH6" s="642"/>
      <c r="AI6" s="642"/>
      <c r="AJ6" s="642"/>
      <c r="AK6" s="642"/>
      <c r="AL6" s="611">
        <v>1.4</v>
      </c>
      <c r="AM6" s="643"/>
      <c r="AN6" s="643"/>
      <c r="AO6" s="644"/>
      <c r="AP6" s="585" t="s">
        <v>210</v>
      </c>
      <c r="AQ6" s="586"/>
      <c r="AR6" s="586"/>
      <c r="AS6" s="586"/>
      <c r="AT6" s="586"/>
      <c r="AU6" s="586"/>
      <c r="AV6" s="586"/>
      <c r="AW6" s="586"/>
      <c r="AX6" s="586"/>
      <c r="AY6" s="586"/>
      <c r="AZ6" s="586"/>
      <c r="BA6" s="586"/>
      <c r="BB6" s="586"/>
      <c r="BC6" s="586"/>
      <c r="BD6" s="586"/>
      <c r="BE6" s="586"/>
      <c r="BF6" s="587"/>
      <c r="BG6" s="588">
        <v>720302</v>
      </c>
      <c r="BH6" s="589"/>
      <c r="BI6" s="589"/>
      <c r="BJ6" s="589"/>
      <c r="BK6" s="589"/>
      <c r="BL6" s="589"/>
      <c r="BM6" s="589"/>
      <c r="BN6" s="590"/>
      <c r="BO6" s="641">
        <v>99.5</v>
      </c>
      <c r="BP6" s="641"/>
      <c r="BQ6" s="641"/>
      <c r="BR6" s="641"/>
      <c r="BS6" s="642">
        <v>32353</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79051</v>
      </c>
      <c r="CS6" s="589"/>
      <c r="CT6" s="589"/>
      <c r="CU6" s="589"/>
      <c r="CV6" s="589"/>
      <c r="CW6" s="589"/>
      <c r="CX6" s="589"/>
      <c r="CY6" s="590"/>
      <c r="CZ6" s="641">
        <v>0.8</v>
      </c>
      <c r="DA6" s="641"/>
      <c r="DB6" s="641"/>
      <c r="DC6" s="641"/>
      <c r="DD6" s="594" t="s">
        <v>212</v>
      </c>
      <c r="DE6" s="589"/>
      <c r="DF6" s="589"/>
      <c r="DG6" s="589"/>
      <c r="DH6" s="589"/>
      <c r="DI6" s="589"/>
      <c r="DJ6" s="589"/>
      <c r="DK6" s="589"/>
      <c r="DL6" s="589"/>
      <c r="DM6" s="589"/>
      <c r="DN6" s="589"/>
      <c r="DO6" s="589"/>
      <c r="DP6" s="590"/>
      <c r="DQ6" s="594">
        <v>79051</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1834</v>
      </c>
      <c r="S7" s="589"/>
      <c r="T7" s="589"/>
      <c r="U7" s="589"/>
      <c r="V7" s="589"/>
      <c r="W7" s="589"/>
      <c r="X7" s="589"/>
      <c r="Y7" s="590"/>
      <c r="Z7" s="641">
        <v>0</v>
      </c>
      <c r="AA7" s="641"/>
      <c r="AB7" s="641"/>
      <c r="AC7" s="641"/>
      <c r="AD7" s="642">
        <v>1834</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262762</v>
      </c>
      <c r="BH7" s="589"/>
      <c r="BI7" s="589"/>
      <c r="BJ7" s="589"/>
      <c r="BK7" s="589"/>
      <c r="BL7" s="589"/>
      <c r="BM7" s="589"/>
      <c r="BN7" s="590"/>
      <c r="BO7" s="641">
        <v>36.299999999999997</v>
      </c>
      <c r="BP7" s="641"/>
      <c r="BQ7" s="641"/>
      <c r="BR7" s="641"/>
      <c r="BS7" s="642">
        <v>6761</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1494208</v>
      </c>
      <c r="CS7" s="589"/>
      <c r="CT7" s="589"/>
      <c r="CU7" s="589"/>
      <c r="CV7" s="589"/>
      <c r="CW7" s="589"/>
      <c r="CX7" s="589"/>
      <c r="CY7" s="590"/>
      <c r="CZ7" s="641">
        <v>14.9</v>
      </c>
      <c r="DA7" s="641"/>
      <c r="DB7" s="641"/>
      <c r="DC7" s="641"/>
      <c r="DD7" s="594">
        <v>96866</v>
      </c>
      <c r="DE7" s="589"/>
      <c r="DF7" s="589"/>
      <c r="DG7" s="589"/>
      <c r="DH7" s="589"/>
      <c r="DI7" s="589"/>
      <c r="DJ7" s="589"/>
      <c r="DK7" s="589"/>
      <c r="DL7" s="589"/>
      <c r="DM7" s="589"/>
      <c r="DN7" s="589"/>
      <c r="DO7" s="589"/>
      <c r="DP7" s="590"/>
      <c r="DQ7" s="594">
        <v>1242620</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3472</v>
      </c>
      <c r="S8" s="589"/>
      <c r="T8" s="589"/>
      <c r="U8" s="589"/>
      <c r="V8" s="589"/>
      <c r="W8" s="589"/>
      <c r="X8" s="589"/>
      <c r="Y8" s="590"/>
      <c r="Z8" s="641">
        <v>0</v>
      </c>
      <c r="AA8" s="641"/>
      <c r="AB8" s="641"/>
      <c r="AC8" s="641"/>
      <c r="AD8" s="642">
        <v>3472</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12248</v>
      </c>
      <c r="BH8" s="589"/>
      <c r="BI8" s="589"/>
      <c r="BJ8" s="589"/>
      <c r="BK8" s="589"/>
      <c r="BL8" s="589"/>
      <c r="BM8" s="589"/>
      <c r="BN8" s="590"/>
      <c r="BO8" s="641">
        <v>1.7</v>
      </c>
      <c r="BP8" s="641"/>
      <c r="BQ8" s="641"/>
      <c r="BR8" s="641"/>
      <c r="BS8" s="594" t="s">
        <v>218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1508387</v>
      </c>
      <c r="CS8" s="589"/>
      <c r="CT8" s="589"/>
      <c r="CU8" s="589"/>
      <c r="CV8" s="589"/>
      <c r="CW8" s="589"/>
      <c r="CX8" s="589"/>
      <c r="CY8" s="590"/>
      <c r="CZ8" s="641">
        <v>15</v>
      </c>
      <c r="DA8" s="641"/>
      <c r="DB8" s="641"/>
      <c r="DC8" s="641"/>
      <c r="DD8" s="594">
        <v>17984</v>
      </c>
      <c r="DE8" s="589"/>
      <c r="DF8" s="589"/>
      <c r="DG8" s="589"/>
      <c r="DH8" s="589"/>
      <c r="DI8" s="589"/>
      <c r="DJ8" s="589"/>
      <c r="DK8" s="589"/>
      <c r="DL8" s="589"/>
      <c r="DM8" s="589"/>
      <c r="DN8" s="589"/>
      <c r="DO8" s="589"/>
      <c r="DP8" s="590"/>
      <c r="DQ8" s="594">
        <v>1003169</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1888</v>
      </c>
      <c r="S9" s="589"/>
      <c r="T9" s="589"/>
      <c r="U9" s="589"/>
      <c r="V9" s="589"/>
      <c r="W9" s="589"/>
      <c r="X9" s="589"/>
      <c r="Y9" s="590"/>
      <c r="Z9" s="641">
        <v>0</v>
      </c>
      <c r="AA9" s="641"/>
      <c r="AB9" s="641"/>
      <c r="AC9" s="641"/>
      <c r="AD9" s="642">
        <v>1888</v>
      </c>
      <c r="AE9" s="642"/>
      <c r="AF9" s="642"/>
      <c r="AG9" s="642"/>
      <c r="AH9" s="642"/>
      <c r="AI9" s="642"/>
      <c r="AJ9" s="642"/>
      <c r="AK9" s="642"/>
      <c r="AL9" s="611">
        <v>0</v>
      </c>
      <c r="AM9" s="643"/>
      <c r="AN9" s="643"/>
      <c r="AO9" s="644"/>
      <c r="AP9" s="585" t="s">
        <v>221</v>
      </c>
      <c r="AQ9" s="586"/>
      <c r="AR9" s="586"/>
      <c r="AS9" s="586"/>
      <c r="AT9" s="586"/>
      <c r="AU9" s="586"/>
      <c r="AV9" s="586"/>
      <c r="AW9" s="586"/>
      <c r="AX9" s="586"/>
      <c r="AY9" s="586"/>
      <c r="AZ9" s="586"/>
      <c r="BA9" s="586"/>
      <c r="BB9" s="586"/>
      <c r="BC9" s="586"/>
      <c r="BD9" s="586"/>
      <c r="BE9" s="586"/>
      <c r="BF9" s="587"/>
      <c r="BG9" s="588">
        <v>208978</v>
      </c>
      <c r="BH9" s="589"/>
      <c r="BI9" s="589"/>
      <c r="BJ9" s="589"/>
      <c r="BK9" s="589"/>
      <c r="BL9" s="589"/>
      <c r="BM9" s="589"/>
      <c r="BN9" s="590"/>
      <c r="BO9" s="641">
        <v>28.9</v>
      </c>
      <c r="BP9" s="641"/>
      <c r="BQ9" s="641"/>
      <c r="BR9" s="641"/>
      <c r="BS9" s="594" t="s">
        <v>218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957726</v>
      </c>
      <c r="CS9" s="589"/>
      <c r="CT9" s="589"/>
      <c r="CU9" s="589"/>
      <c r="CV9" s="589"/>
      <c r="CW9" s="589"/>
      <c r="CX9" s="589"/>
      <c r="CY9" s="590"/>
      <c r="CZ9" s="641">
        <v>9.5</v>
      </c>
      <c r="DA9" s="641"/>
      <c r="DB9" s="641"/>
      <c r="DC9" s="641"/>
      <c r="DD9" s="594">
        <v>4150</v>
      </c>
      <c r="DE9" s="589"/>
      <c r="DF9" s="589"/>
      <c r="DG9" s="589"/>
      <c r="DH9" s="589"/>
      <c r="DI9" s="589"/>
      <c r="DJ9" s="589"/>
      <c r="DK9" s="589"/>
      <c r="DL9" s="589"/>
      <c r="DM9" s="589"/>
      <c r="DN9" s="589"/>
      <c r="DO9" s="589"/>
      <c r="DP9" s="590"/>
      <c r="DQ9" s="594">
        <v>701651</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87357</v>
      </c>
      <c r="S10" s="589"/>
      <c r="T10" s="589"/>
      <c r="U10" s="589"/>
      <c r="V10" s="589"/>
      <c r="W10" s="589"/>
      <c r="X10" s="589"/>
      <c r="Y10" s="590"/>
      <c r="Z10" s="641">
        <v>0.9</v>
      </c>
      <c r="AA10" s="641"/>
      <c r="AB10" s="641"/>
      <c r="AC10" s="641"/>
      <c r="AD10" s="642">
        <v>87357</v>
      </c>
      <c r="AE10" s="642"/>
      <c r="AF10" s="642"/>
      <c r="AG10" s="642"/>
      <c r="AH10" s="642"/>
      <c r="AI10" s="642"/>
      <c r="AJ10" s="642"/>
      <c r="AK10" s="642"/>
      <c r="AL10" s="611">
        <v>1.8</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22866</v>
      </c>
      <c r="BH10" s="589"/>
      <c r="BI10" s="589"/>
      <c r="BJ10" s="589"/>
      <c r="BK10" s="589"/>
      <c r="BL10" s="589"/>
      <c r="BM10" s="589"/>
      <c r="BN10" s="590"/>
      <c r="BO10" s="641">
        <v>3.2</v>
      </c>
      <c r="BP10" s="641"/>
      <c r="BQ10" s="641"/>
      <c r="BR10" s="641"/>
      <c r="BS10" s="594">
        <v>3714</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731</v>
      </c>
      <c r="CS10" s="589"/>
      <c r="CT10" s="589"/>
      <c r="CU10" s="589"/>
      <c r="CV10" s="589"/>
      <c r="CW10" s="589"/>
      <c r="CX10" s="589"/>
      <c r="CY10" s="590"/>
      <c r="CZ10" s="641">
        <v>0</v>
      </c>
      <c r="DA10" s="641"/>
      <c r="DB10" s="641"/>
      <c r="DC10" s="641"/>
      <c r="DD10" s="594" t="s">
        <v>218</v>
      </c>
      <c r="DE10" s="589"/>
      <c r="DF10" s="589"/>
      <c r="DG10" s="589"/>
      <c r="DH10" s="589"/>
      <c r="DI10" s="589"/>
      <c r="DJ10" s="589"/>
      <c r="DK10" s="589"/>
      <c r="DL10" s="589"/>
      <c r="DM10" s="589"/>
      <c r="DN10" s="589"/>
      <c r="DO10" s="589"/>
      <c r="DP10" s="590"/>
      <c r="DQ10" s="594">
        <v>711</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218</v>
      </c>
      <c r="S11" s="589"/>
      <c r="T11" s="589"/>
      <c r="U11" s="589"/>
      <c r="V11" s="589"/>
      <c r="W11" s="589"/>
      <c r="X11" s="589"/>
      <c r="Y11" s="590"/>
      <c r="Z11" s="641" t="s">
        <v>218</v>
      </c>
      <c r="AA11" s="641"/>
      <c r="AB11" s="641"/>
      <c r="AC11" s="641"/>
      <c r="AD11" s="642" t="s">
        <v>218</v>
      </c>
      <c r="AE11" s="642"/>
      <c r="AF11" s="642"/>
      <c r="AG11" s="642"/>
      <c r="AH11" s="642"/>
      <c r="AI11" s="642"/>
      <c r="AJ11" s="642"/>
      <c r="AK11" s="642"/>
      <c r="AL11" s="611" t="s">
        <v>218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18670</v>
      </c>
      <c r="BH11" s="589"/>
      <c r="BI11" s="589"/>
      <c r="BJ11" s="589"/>
      <c r="BK11" s="589"/>
      <c r="BL11" s="589"/>
      <c r="BM11" s="589"/>
      <c r="BN11" s="590"/>
      <c r="BO11" s="641">
        <v>2.6</v>
      </c>
      <c r="BP11" s="641"/>
      <c r="BQ11" s="641"/>
      <c r="BR11" s="641"/>
      <c r="BS11" s="594">
        <v>3047</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653946</v>
      </c>
      <c r="CS11" s="589"/>
      <c r="CT11" s="589"/>
      <c r="CU11" s="589"/>
      <c r="CV11" s="589"/>
      <c r="CW11" s="589"/>
      <c r="CX11" s="589"/>
      <c r="CY11" s="590"/>
      <c r="CZ11" s="641">
        <v>6.5</v>
      </c>
      <c r="DA11" s="641"/>
      <c r="DB11" s="641"/>
      <c r="DC11" s="641"/>
      <c r="DD11" s="594">
        <v>363992</v>
      </c>
      <c r="DE11" s="589"/>
      <c r="DF11" s="589"/>
      <c r="DG11" s="589"/>
      <c r="DH11" s="589"/>
      <c r="DI11" s="589"/>
      <c r="DJ11" s="589"/>
      <c r="DK11" s="589"/>
      <c r="DL11" s="589"/>
      <c r="DM11" s="589"/>
      <c r="DN11" s="589"/>
      <c r="DO11" s="589"/>
      <c r="DP11" s="590"/>
      <c r="DQ11" s="594">
        <v>358770</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218</v>
      </c>
      <c r="S12" s="589"/>
      <c r="T12" s="589"/>
      <c r="U12" s="589"/>
      <c r="V12" s="589"/>
      <c r="W12" s="589"/>
      <c r="X12" s="589"/>
      <c r="Y12" s="590"/>
      <c r="Z12" s="641" t="s">
        <v>218</v>
      </c>
      <c r="AA12" s="641"/>
      <c r="AB12" s="641"/>
      <c r="AC12" s="641"/>
      <c r="AD12" s="642" t="s">
        <v>218</v>
      </c>
      <c r="AE12" s="642"/>
      <c r="AF12" s="642"/>
      <c r="AG12" s="642"/>
      <c r="AH12" s="642"/>
      <c r="AI12" s="642"/>
      <c r="AJ12" s="642"/>
      <c r="AK12" s="642"/>
      <c r="AL12" s="611" t="s">
        <v>218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397380</v>
      </c>
      <c r="BH12" s="589"/>
      <c r="BI12" s="589"/>
      <c r="BJ12" s="589"/>
      <c r="BK12" s="589"/>
      <c r="BL12" s="589"/>
      <c r="BM12" s="589"/>
      <c r="BN12" s="590"/>
      <c r="BO12" s="641">
        <v>54.9</v>
      </c>
      <c r="BP12" s="641"/>
      <c r="BQ12" s="641"/>
      <c r="BR12" s="641"/>
      <c r="BS12" s="594">
        <v>25592</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328230</v>
      </c>
      <c r="CS12" s="589"/>
      <c r="CT12" s="589"/>
      <c r="CU12" s="589"/>
      <c r="CV12" s="589"/>
      <c r="CW12" s="589"/>
      <c r="CX12" s="589"/>
      <c r="CY12" s="590"/>
      <c r="CZ12" s="641">
        <v>3.3</v>
      </c>
      <c r="DA12" s="641"/>
      <c r="DB12" s="641"/>
      <c r="DC12" s="641"/>
      <c r="DD12" s="594">
        <v>71398</v>
      </c>
      <c r="DE12" s="589"/>
      <c r="DF12" s="589"/>
      <c r="DG12" s="589"/>
      <c r="DH12" s="589"/>
      <c r="DI12" s="589"/>
      <c r="DJ12" s="589"/>
      <c r="DK12" s="589"/>
      <c r="DL12" s="589"/>
      <c r="DM12" s="589"/>
      <c r="DN12" s="589"/>
      <c r="DO12" s="589"/>
      <c r="DP12" s="590"/>
      <c r="DQ12" s="594">
        <v>182572</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5239</v>
      </c>
      <c r="S13" s="589"/>
      <c r="T13" s="589"/>
      <c r="U13" s="589"/>
      <c r="V13" s="589"/>
      <c r="W13" s="589"/>
      <c r="X13" s="589"/>
      <c r="Y13" s="590"/>
      <c r="Z13" s="641">
        <v>0.1</v>
      </c>
      <c r="AA13" s="641"/>
      <c r="AB13" s="641"/>
      <c r="AC13" s="641"/>
      <c r="AD13" s="642">
        <v>5239</v>
      </c>
      <c r="AE13" s="642"/>
      <c r="AF13" s="642"/>
      <c r="AG13" s="642"/>
      <c r="AH13" s="642"/>
      <c r="AI13" s="642"/>
      <c r="AJ13" s="642"/>
      <c r="AK13" s="642"/>
      <c r="AL13" s="611">
        <v>0.1</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393584</v>
      </c>
      <c r="BH13" s="589"/>
      <c r="BI13" s="589"/>
      <c r="BJ13" s="589"/>
      <c r="BK13" s="589"/>
      <c r="BL13" s="589"/>
      <c r="BM13" s="589"/>
      <c r="BN13" s="590"/>
      <c r="BO13" s="641">
        <v>54.3</v>
      </c>
      <c r="BP13" s="641"/>
      <c r="BQ13" s="641"/>
      <c r="BR13" s="641"/>
      <c r="BS13" s="594">
        <v>25592</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606447</v>
      </c>
      <c r="CS13" s="589"/>
      <c r="CT13" s="589"/>
      <c r="CU13" s="589"/>
      <c r="CV13" s="589"/>
      <c r="CW13" s="589"/>
      <c r="CX13" s="589"/>
      <c r="CY13" s="590"/>
      <c r="CZ13" s="641">
        <v>6</v>
      </c>
      <c r="DA13" s="641"/>
      <c r="DB13" s="641"/>
      <c r="DC13" s="641"/>
      <c r="DD13" s="594">
        <v>303564</v>
      </c>
      <c r="DE13" s="589"/>
      <c r="DF13" s="589"/>
      <c r="DG13" s="589"/>
      <c r="DH13" s="589"/>
      <c r="DI13" s="589"/>
      <c r="DJ13" s="589"/>
      <c r="DK13" s="589"/>
      <c r="DL13" s="589"/>
      <c r="DM13" s="589"/>
      <c r="DN13" s="589"/>
      <c r="DO13" s="589"/>
      <c r="DP13" s="590"/>
      <c r="DQ13" s="594">
        <v>346571</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218</v>
      </c>
      <c r="S14" s="589"/>
      <c r="T14" s="589"/>
      <c r="U14" s="589"/>
      <c r="V14" s="589"/>
      <c r="W14" s="589"/>
      <c r="X14" s="589"/>
      <c r="Y14" s="590"/>
      <c r="Z14" s="641" t="s">
        <v>218</v>
      </c>
      <c r="AA14" s="641"/>
      <c r="AB14" s="641"/>
      <c r="AC14" s="641"/>
      <c r="AD14" s="642" t="s">
        <v>218</v>
      </c>
      <c r="AE14" s="642"/>
      <c r="AF14" s="642"/>
      <c r="AG14" s="642"/>
      <c r="AH14" s="642"/>
      <c r="AI14" s="642"/>
      <c r="AJ14" s="642"/>
      <c r="AK14" s="642"/>
      <c r="AL14" s="611" t="s">
        <v>218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21233</v>
      </c>
      <c r="BH14" s="589"/>
      <c r="BI14" s="589"/>
      <c r="BJ14" s="589"/>
      <c r="BK14" s="589"/>
      <c r="BL14" s="589"/>
      <c r="BM14" s="589"/>
      <c r="BN14" s="590"/>
      <c r="BO14" s="641">
        <v>2.9</v>
      </c>
      <c r="BP14" s="641"/>
      <c r="BQ14" s="641"/>
      <c r="BR14" s="641"/>
      <c r="BS14" s="594" t="s">
        <v>218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377672</v>
      </c>
      <c r="CS14" s="589"/>
      <c r="CT14" s="589"/>
      <c r="CU14" s="589"/>
      <c r="CV14" s="589"/>
      <c r="CW14" s="589"/>
      <c r="CX14" s="589"/>
      <c r="CY14" s="590"/>
      <c r="CZ14" s="641">
        <v>3.8</v>
      </c>
      <c r="DA14" s="641"/>
      <c r="DB14" s="641"/>
      <c r="DC14" s="641"/>
      <c r="DD14" s="594">
        <v>24229</v>
      </c>
      <c r="DE14" s="589"/>
      <c r="DF14" s="589"/>
      <c r="DG14" s="589"/>
      <c r="DH14" s="589"/>
      <c r="DI14" s="589"/>
      <c r="DJ14" s="589"/>
      <c r="DK14" s="589"/>
      <c r="DL14" s="589"/>
      <c r="DM14" s="589"/>
      <c r="DN14" s="589"/>
      <c r="DO14" s="589"/>
      <c r="DP14" s="590"/>
      <c r="DQ14" s="594">
        <v>251248</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908</v>
      </c>
      <c r="S15" s="589"/>
      <c r="T15" s="589"/>
      <c r="U15" s="589"/>
      <c r="V15" s="589"/>
      <c r="W15" s="589"/>
      <c r="X15" s="589"/>
      <c r="Y15" s="590"/>
      <c r="Z15" s="641">
        <v>0</v>
      </c>
      <c r="AA15" s="641"/>
      <c r="AB15" s="641"/>
      <c r="AC15" s="641"/>
      <c r="AD15" s="642">
        <v>908</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38927</v>
      </c>
      <c r="BH15" s="589"/>
      <c r="BI15" s="589"/>
      <c r="BJ15" s="589"/>
      <c r="BK15" s="589"/>
      <c r="BL15" s="589"/>
      <c r="BM15" s="589"/>
      <c r="BN15" s="590"/>
      <c r="BO15" s="641">
        <v>5.4</v>
      </c>
      <c r="BP15" s="641"/>
      <c r="BQ15" s="641"/>
      <c r="BR15" s="641"/>
      <c r="BS15" s="594" t="s">
        <v>218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1207226</v>
      </c>
      <c r="CS15" s="589"/>
      <c r="CT15" s="589"/>
      <c r="CU15" s="589"/>
      <c r="CV15" s="589"/>
      <c r="CW15" s="589"/>
      <c r="CX15" s="589"/>
      <c r="CY15" s="590"/>
      <c r="CZ15" s="641">
        <v>12</v>
      </c>
      <c r="DA15" s="641"/>
      <c r="DB15" s="641"/>
      <c r="DC15" s="641"/>
      <c r="DD15" s="594">
        <v>581720</v>
      </c>
      <c r="DE15" s="589"/>
      <c r="DF15" s="589"/>
      <c r="DG15" s="589"/>
      <c r="DH15" s="589"/>
      <c r="DI15" s="589"/>
      <c r="DJ15" s="589"/>
      <c r="DK15" s="589"/>
      <c r="DL15" s="589"/>
      <c r="DM15" s="589"/>
      <c r="DN15" s="589"/>
      <c r="DO15" s="589"/>
      <c r="DP15" s="590"/>
      <c r="DQ15" s="594">
        <v>543480</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4567001</v>
      </c>
      <c r="S16" s="589"/>
      <c r="T16" s="589"/>
      <c r="U16" s="589"/>
      <c r="V16" s="589"/>
      <c r="W16" s="589"/>
      <c r="X16" s="589"/>
      <c r="Y16" s="590"/>
      <c r="Z16" s="641">
        <v>44.8</v>
      </c>
      <c r="AA16" s="641"/>
      <c r="AB16" s="641"/>
      <c r="AC16" s="641"/>
      <c r="AD16" s="642">
        <v>3880565</v>
      </c>
      <c r="AE16" s="642"/>
      <c r="AF16" s="642"/>
      <c r="AG16" s="642"/>
      <c r="AH16" s="642"/>
      <c r="AI16" s="642"/>
      <c r="AJ16" s="642"/>
      <c r="AK16" s="642"/>
      <c r="AL16" s="611">
        <v>81.2</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218</v>
      </c>
      <c r="BH16" s="589"/>
      <c r="BI16" s="589"/>
      <c r="BJ16" s="589"/>
      <c r="BK16" s="589"/>
      <c r="BL16" s="589"/>
      <c r="BM16" s="589"/>
      <c r="BN16" s="590"/>
      <c r="BO16" s="641" t="s">
        <v>218</v>
      </c>
      <c r="BP16" s="641"/>
      <c r="BQ16" s="641"/>
      <c r="BR16" s="641"/>
      <c r="BS16" s="594" t="s">
        <v>218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1513274</v>
      </c>
      <c r="CS16" s="589"/>
      <c r="CT16" s="589"/>
      <c r="CU16" s="589"/>
      <c r="CV16" s="589"/>
      <c r="CW16" s="589"/>
      <c r="CX16" s="589"/>
      <c r="CY16" s="590"/>
      <c r="CZ16" s="641">
        <v>15.1</v>
      </c>
      <c r="DA16" s="641"/>
      <c r="DB16" s="641"/>
      <c r="DC16" s="641"/>
      <c r="DD16" s="594" t="s">
        <v>218</v>
      </c>
      <c r="DE16" s="589"/>
      <c r="DF16" s="589"/>
      <c r="DG16" s="589"/>
      <c r="DH16" s="589"/>
      <c r="DI16" s="589"/>
      <c r="DJ16" s="589"/>
      <c r="DK16" s="589"/>
      <c r="DL16" s="589"/>
      <c r="DM16" s="589"/>
      <c r="DN16" s="589"/>
      <c r="DO16" s="589"/>
      <c r="DP16" s="590"/>
      <c r="DQ16" s="594">
        <v>170005</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3880565</v>
      </c>
      <c r="S17" s="589"/>
      <c r="T17" s="589"/>
      <c r="U17" s="589"/>
      <c r="V17" s="589"/>
      <c r="W17" s="589"/>
      <c r="X17" s="589"/>
      <c r="Y17" s="590"/>
      <c r="Z17" s="641">
        <v>38</v>
      </c>
      <c r="AA17" s="641"/>
      <c r="AB17" s="641"/>
      <c r="AC17" s="641"/>
      <c r="AD17" s="642">
        <v>3880565</v>
      </c>
      <c r="AE17" s="642"/>
      <c r="AF17" s="642"/>
      <c r="AG17" s="642"/>
      <c r="AH17" s="642"/>
      <c r="AI17" s="642"/>
      <c r="AJ17" s="642"/>
      <c r="AK17" s="642"/>
      <c r="AL17" s="611">
        <v>81.2</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218</v>
      </c>
      <c r="BH17" s="589"/>
      <c r="BI17" s="589"/>
      <c r="BJ17" s="589"/>
      <c r="BK17" s="589"/>
      <c r="BL17" s="589"/>
      <c r="BM17" s="589"/>
      <c r="BN17" s="590"/>
      <c r="BO17" s="641" t="s">
        <v>218</v>
      </c>
      <c r="BP17" s="641"/>
      <c r="BQ17" s="641"/>
      <c r="BR17" s="641"/>
      <c r="BS17" s="594" t="s">
        <v>218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1327405</v>
      </c>
      <c r="CS17" s="589"/>
      <c r="CT17" s="589"/>
      <c r="CU17" s="589"/>
      <c r="CV17" s="589"/>
      <c r="CW17" s="589"/>
      <c r="CX17" s="589"/>
      <c r="CY17" s="590"/>
      <c r="CZ17" s="641">
        <v>13.2</v>
      </c>
      <c r="DA17" s="641"/>
      <c r="DB17" s="641"/>
      <c r="DC17" s="641"/>
      <c r="DD17" s="594" t="s">
        <v>218</v>
      </c>
      <c r="DE17" s="589"/>
      <c r="DF17" s="589"/>
      <c r="DG17" s="589"/>
      <c r="DH17" s="589"/>
      <c r="DI17" s="589"/>
      <c r="DJ17" s="589"/>
      <c r="DK17" s="589"/>
      <c r="DL17" s="589"/>
      <c r="DM17" s="589"/>
      <c r="DN17" s="589"/>
      <c r="DO17" s="589"/>
      <c r="DP17" s="590"/>
      <c r="DQ17" s="594">
        <v>1287803</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686436</v>
      </c>
      <c r="S18" s="589"/>
      <c r="T18" s="589"/>
      <c r="U18" s="589"/>
      <c r="V18" s="589"/>
      <c r="W18" s="589"/>
      <c r="X18" s="589"/>
      <c r="Y18" s="590"/>
      <c r="Z18" s="641">
        <v>6.7</v>
      </c>
      <c r="AA18" s="641"/>
      <c r="AB18" s="641"/>
      <c r="AC18" s="641"/>
      <c r="AD18" s="642" t="s">
        <v>218</v>
      </c>
      <c r="AE18" s="642"/>
      <c r="AF18" s="642"/>
      <c r="AG18" s="642"/>
      <c r="AH18" s="642"/>
      <c r="AI18" s="642"/>
      <c r="AJ18" s="642"/>
      <c r="AK18" s="642"/>
      <c r="AL18" s="611" t="s">
        <v>218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218</v>
      </c>
      <c r="BH18" s="589"/>
      <c r="BI18" s="589"/>
      <c r="BJ18" s="589"/>
      <c r="BK18" s="589"/>
      <c r="BL18" s="589"/>
      <c r="BM18" s="589"/>
      <c r="BN18" s="590"/>
      <c r="BO18" s="641" t="s">
        <v>218</v>
      </c>
      <c r="BP18" s="641"/>
      <c r="BQ18" s="641"/>
      <c r="BR18" s="641"/>
      <c r="BS18" s="594" t="s">
        <v>218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218</v>
      </c>
      <c r="CS18" s="589"/>
      <c r="CT18" s="589"/>
      <c r="CU18" s="589"/>
      <c r="CV18" s="589"/>
      <c r="CW18" s="589"/>
      <c r="CX18" s="589"/>
      <c r="CY18" s="590"/>
      <c r="CZ18" s="641" t="s">
        <v>218</v>
      </c>
      <c r="DA18" s="641"/>
      <c r="DB18" s="641"/>
      <c r="DC18" s="641"/>
      <c r="DD18" s="594" t="s">
        <v>218</v>
      </c>
      <c r="DE18" s="589"/>
      <c r="DF18" s="589"/>
      <c r="DG18" s="589"/>
      <c r="DH18" s="589"/>
      <c r="DI18" s="589"/>
      <c r="DJ18" s="589"/>
      <c r="DK18" s="589"/>
      <c r="DL18" s="589"/>
      <c r="DM18" s="589"/>
      <c r="DN18" s="589"/>
      <c r="DO18" s="589"/>
      <c r="DP18" s="590"/>
      <c r="DQ18" s="594" t="s">
        <v>218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t="s">
        <v>218</v>
      </c>
      <c r="S19" s="589"/>
      <c r="T19" s="589"/>
      <c r="U19" s="589"/>
      <c r="V19" s="589"/>
      <c r="W19" s="589"/>
      <c r="X19" s="589"/>
      <c r="Y19" s="590"/>
      <c r="Z19" s="641" t="s">
        <v>218</v>
      </c>
      <c r="AA19" s="641"/>
      <c r="AB19" s="641"/>
      <c r="AC19" s="641"/>
      <c r="AD19" s="642" t="s">
        <v>218</v>
      </c>
      <c r="AE19" s="642"/>
      <c r="AF19" s="642"/>
      <c r="AG19" s="642"/>
      <c r="AH19" s="642"/>
      <c r="AI19" s="642"/>
      <c r="AJ19" s="642"/>
      <c r="AK19" s="642"/>
      <c r="AL19" s="611" t="s">
        <v>218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3937</v>
      </c>
      <c r="BH19" s="589"/>
      <c r="BI19" s="589"/>
      <c r="BJ19" s="589"/>
      <c r="BK19" s="589"/>
      <c r="BL19" s="589"/>
      <c r="BM19" s="589"/>
      <c r="BN19" s="590"/>
      <c r="BO19" s="641">
        <v>0.5</v>
      </c>
      <c r="BP19" s="641"/>
      <c r="BQ19" s="641"/>
      <c r="BR19" s="641"/>
      <c r="BS19" s="594" t="s">
        <v>218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218</v>
      </c>
      <c r="CS19" s="589"/>
      <c r="CT19" s="589"/>
      <c r="CU19" s="589"/>
      <c r="CV19" s="589"/>
      <c r="CW19" s="589"/>
      <c r="CX19" s="589"/>
      <c r="CY19" s="590"/>
      <c r="CZ19" s="641" t="s">
        <v>218</v>
      </c>
      <c r="DA19" s="641"/>
      <c r="DB19" s="641"/>
      <c r="DC19" s="641"/>
      <c r="DD19" s="594" t="s">
        <v>218</v>
      </c>
      <c r="DE19" s="589"/>
      <c r="DF19" s="589"/>
      <c r="DG19" s="589"/>
      <c r="DH19" s="589"/>
      <c r="DI19" s="589"/>
      <c r="DJ19" s="589"/>
      <c r="DK19" s="589"/>
      <c r="DL19" s="589"/>
      <c r="DM19" s="589"/>
      <c r="DN19" s="589"/>
      <c r="DO19" s="589"/>
      <c r="DP19" s="590"/>
      <c r="DQ19" s="594" t="s">
        <v>218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5459280</v>
      </c>
      <c r="S20" s="589"/>
      <c r="T20" s="589"/>
      <c r="U20" s="589"/>
      <c r="V20" s="589"/>
      <c r="W20" s="589"/>
      <c r="X20" s="589"/>
      <c r="Y20" s="590"/>
      <c r="Z20" s="641">
        <v>53.5</v>
      </c>
      <c r="AA20" s="641"/>
      <c r="AB20" s="641"/>
      <c r="AC20" s="641"/>
      <c r="AD20" s="642">
        <v>4772844</v>
      </c>
      <c r="AE20" s="642"/>
      <c r="AF20" s="642"/>
      <c r="AG20" s="642"/>
      <c r="AH20" s="642"/>
      <c r="AI20" s="642"/>
      <c r="AJ20" s="642"/>
      <c r="AK20" s="642"/>
      <c r="AL20" s="611">
        <v>99.8</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3937</v>
      </c>
      <c r="BH20" s="589"/>
      <c r="BI20" s="589"/>
      <c r="BJ20" s="589"/>
      <c r="BK20" s="589"/>
      <c r="BL20" s="589"/>
      <c r="BM20" s="589"/>
      <c r="BN20" s="590"/>
      <c r="BO20" s="641">
        <v>0.5</v>
      </c>
      <c r="BP20" s="641"/>
      <c r="BQ20" s="641"/>
      <c r="BR20" s="641"/>
      <c r="BS20" s="594" t="s">
        <v>218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10054303</v>
      </c>
      <c r="CS20" s="589"/>
      <c r="CT20" s="589"/>
      <c r="CU20" s="589"/>
      <c r="CV20" s="589"/>
      <c r="CW20" s="589"/>
      <c r="CX20" s="589"/>
      <c r="CY20" s="590"/>
      <c r="CZ20" s="641">
        <v>100</v>
      </c>
      <c r="DA20" s="641"/>
      <c r="DB20" s="641"/>
      <c r="DC20" s="641"/>
      <c r="DD20" s="594">
        <v>1463903</v>
      </c>
      <c r="DE20" s="589"/>
      <c r="DF20" s="589"/>
      <c r="DG20" s="589"/>
      <c r="DH20" s="589"/>
      <c r="DI20" s="589"/>
      <c r="DJ20" s="589"/>
      <c r="DK20" s="589"/>
      <c r="DL20" s="589"/>
      <c r="DM20" s="589"/>
      <c r="DN20" s="589"/>
      <c r="DO20" s="589"/>
      <c r="DP20" s="590"/>
      <c r="DQ20" s="594">
        <v>6167651</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840</v>
      </c>
      <c r="S21" s="589"/>
      <c r="T21" s="589"/>
      <c r="U21" s="589"/>
      <c r="V21" s="589"/>
      <c r="W21" s="589"/>
      <c r="X21" s="589"/>
      <c r="Y21" s="590"/>
      <c r="Z21" s="641">
        <v>0</v>
      </c>
      <c r="AA21" s="641"/>
      <c r="AB21" s="641"/>
      <c r="AC21" s="641"/>
      <c r="AD21" s="642">
        <v>840</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3937</v>
      </c>
      <c r="BH21" s="589"/>
      <c r="BI21" s="589"/>
      <c r="BJ21" s="589"/>
      <c r="BK21" s="589"/>
      <c r="BL21" s="589"/>
      <c r="BM21" s="589"/>
      <c r="BN21" s="590"/>
      <c r="BO21" s="641">
        <v>0.5</v>
      </c>
      <c r="BP21" s="641"/>
      <c r="BQ21" s="641"/>
      <c r="BR21" s="641"/>
      <c r="BS21" s="594" t="s">
        <v>218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29038</v>
      </c>
      <c r="S22" s="589"/>
      <c r="T22" s="589"/>
      <c r="U22" s="589"/>
      <c r="V22" s="589"/>
      <c r="W22" s="589"/>
      <c r="X22" s="589"/>
      <c r="Y22" s="590"/>
      <c r="Z22" s="641">
        <v>0.3</v>
      </c>
      <c r="AA22" s="641"/>
      <c r="AB22" s="641"/>
      <c r="AC22" s="641"/>
      <c r="AD22" s="642" t="s">
        <v>218</v>
      </c>
      <c r="AE22" s="642"/>
      <c r="AF22" s="642"/>
      <c r="AG22" s="642"/>
      <c r="AH22" s="642"/>
      <c r="AI22" s="642"/>
      <c r="AJ22" s="642"/>
      <c r="AK22" s="642"/>
      <c r="AL22" s="611" t="s">
        <v>218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218</v>
      </c>
      <c r="BH22" s="589"/>
      <c r="BI22" s="589"/>
      <c r="BJ22" s="589"/>
      <c r="BK22" s="589"/>
      <c r="BL22" s="589"/>
      <c r="BM22" s="589"/>
      <c r="BN22" s="590"/>
      <c r="BO22" s="641" t="s">
        <v>218</v>
      </c>
      <c r="BP22" s="641"/>
      <c r="BQ22" s="641"/>
      <c r="BR22" s="641"/>
      <c r="BS22" s="594" t="s">
        <v>218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239590</v>
      </c>
      <c r="S23" s="589"/>
      <c r="T23" s="589"/>
      <c r="U23" s="589"/>
      <c r="V23" s="589"/>
      <c r="W23" s="589"/>
      <c r="X23" s="589"/>
      <c r="Y23" s="590"/>
      <c r="Z23" s="641">
        <v>2.2999999999999998</v>
      </c>
      <c r="AA23" s="641"/>
      <c r="AB23" s="641"/>
      <c r="AC23" s="641"/>
      <c r="AD23" s="642">
        <v>7491</v>
      </c>
      <c r="AE23" s="642"/>
      <c r="AF23" s="642"/>
      <c r="AG23" s="642"/>
      <c r="AH23" s="642"/>
      <c r="AI23" s="642"/>
      <c r="AJ23" s="642"/>
      <c r="AK23" s="642"/>
      <c r="AL23" s="611">
        <v>0.2</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218</v>
      </c>
      <c r="BH23" s="589"/>
      <c r="BI23" s="589"/>
      <c r="BJ23" s="589"/>
      <c r="BK23" s="589"/>
      <c r="BL23" s="589"/>
      <c r="BM23" s="589"/>
      <c r="BN23" s="590"/>
      <c r="BO23" s="641" t="s">
        <v>218</v>
      </c>
      <c r="BP23" s="641"/>
      <c r="BQ23" s="641"/>
      <c r="BR23" s="641"/>
      <c r="BS23" s="594" t="s">
        <v>218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23999</v>
      </c>
      <c r="S24" s="589"/>
      <c r="T24" s="589"/>
      <c r="U24" s="589"/>
      <c r="V24" s="589"/>
      <c r="W24" s="589"/>
      <c r="X24" s="589"/>
      <c r="Y24" s="590"/>
      <c r="Z24" s="641">
        <v>0.2</v>
      </c>
      <c r="AA24" s="641"/>
      <c r="AB24" s="641"/>
      <c r="AC24" s="641"/>
      <c r="AD24" s="642" t="s">
        <v>218</v>
      </c>
      <c r="AE24" s="642"/>
      <c r="AF24" s="642"/>
      <c r="AG24" s="642"/>
      <c r="AH24" s="642"/>
      <c r="AI24" s="642"/>
      <c r="AJ24" s="642"/>
      <c r="AK24" s="642"/>
      <c r="AL24" s="611" t="s">
        <v>218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218</v>
      </c>
      <c r="BH24" s="589"/>
      <c r="BI24" s="589"/>
      <c r="BJ24" s="589"/>
      <c r="BK24" s="589"/>
      <c r="BL24" s="589"/>
      <c r="BM24" s="589"/>
      <c r="BN24" s="590"/>
      <c r="BO24" s="641" t="s">
        <v>218</v>
      </c>
      <c r="BP24" s="641"/>
      <c r="BQ24" s="641"/>
      <c r="BR24" s="641"/>
      <c r="BS24" s="594" t="s">
        <v>218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3048920</v>
      </c>
      <c r="CS24" s="639"/>
      <c r="CT24" s="639"/>
      <c r="CU24" s="639"/>
      <c r="CV24" s="639"/>
      <c r="CW24" s="639"/>
      <c r="CX24" s="639"/>
      <c r="CY24" s="686"/>
      <c r="CZ24" s="690">
        <v>30.3</v>
      </c>
      <c r="DA24" s="691"/>
      <c r="DB24" s="691"/>
      <c r="DC24" s="692"/>
      <c r="DD24" s="685">
        <v>2624610</v>
      </c>
      <c r="DE24" s="639"/>
      <c r="DF24" s="639"/>
      <c r="DG24" s="639"/>
      <c r="DH24" s="639"/>
      <c r="DI24" s="639"/>
      <c r="DJ24" s="639"/>
      <c r="DK24" s="686"/>
      <c r="DL24" s="685">
        <v>2590758</v>
      </c>
      <c r="DM24" s="639"/>
      <c r="DN24" s="639"/>
      <c r="DO24" s="639"/>
      <c r="DP24" s="639"/>
      <c r="DQ24" s="639"/>
      <c r="DR24" s="639"/>
      <c r="DS24" s="639"/>
      <c r="DT24" s="639"/>
      <c r="DU24" s="639"/>
      <c r="DV24" s="686"/>
      <c r="DW24" s="687">
        <v>51.5</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1899032</v>
      </c>
      <c r="S25" s="589"/>
      <c r="T25" s="589"/>
      <c r="U25" s="589"/>
      <c r="V25" s="589"/>
      <c r="W25" s="589"/>
      <c r="X25" s="589"/>
      <c r="Y25" s="590"/>
      <c r="Z25" s="641">
        <v>18.600000000000001</v>
      </c>
      <c r="AA25" s="641"/>
      <c r="AB25" s="641"/>
      <c r="AC25" s="641"/>
      <c r="AD25" s="642" t="s">
        <v>218</v>
      </c>
      <c r="AE25" s="642"/>
      <c r="AF25" s="642"/>
      <c r="AG25" s="642"/>
      <c r="AH25" s="642"/>
      <c r="AI25" s="642"/>
      <c r="AJ25" s="642"/>
      <c r="AK25" s="642"/>
      <c r="AL25" s="611" t="s">
        <v>218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218</v>
      </c>
      <c r="BH25" s="589"/>
      <c r="BI25" s="589"/>
      <c r="BJ25" s="589"/>
      <c r="BK25" s="589"/>
      <c r="BL25" s="589"/>
      <c r="BM25" s="589"/>
      <c r="BN25" s="590"/>
      <c r="BO25" s="641" t="s">
        <v>218</v>
      </c>
      <c r="BP25" s="641"/>
      <c r="BQ25" s="641"/>
      <c r="BR25" s="641"/>
      <c r="BS25" s="594" t="s">
        <v>218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1223096</v>
      </c>
      <c r="CS25" s="607"/>
      <c r="CT25" s="607"/>
      <c r="CU25" s="607"/>
      <c r="CV25" s="607"/>
      <c r="CW25" s="607"/>
      <c r="CX25" s="607"/>
      <c r="CY25" s="608"/>
      <c r="CZ25" s="591">
        <v>12.2</v>
      </c>
      <c r="DA25" s="609"/>
      <c r="DB25" s="609"/>
      <c r="DC25" s="610"/>
      <c r="DD25" s="594">
        <v>1178637</v>
      </c>
      <c r="DE25" s="607"/>
      <c r="DF25" s="607"/>
      <c r="DG25" s="607"/>
      <c r="DH25" s="607"/>
      <c r="DI25" s="607"/>
      <c r="DJ25" s="607"/>
      <c r="DK25" s="608"/>
      <c r="DL25" s="594">
        <v>1145093</v>
      </c>
      <c r="DM25" s="607"/>
      <c r="DN25" s="607"/>
      <c r="DO25" s="607"/>
      <c r="DP25" s="607"/>
      <c r="DQ25" s="607"/>
      <c r="DR25" s="607"/>
      <c r="DS25" s="607"/>
      <c r="DT25" s="607"/>
      <c r="DU25" s="607"/>
      <c r="DV25" s="608"/>
      <c r="DW25" s="611">
        <v>22.8</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218</v>
      </c>
      <c r="S26" s="589"/>
      <c r="T26" s="589"/>
      <c r="U26" s="589"/>
      <c r="V26" s="589"/>
      <c r="W26" s="589"/>
      <c r="X26" s="589"/>
      <c r="Y26" s="590"/>
      <c r="Z26" s="641" t="s">
        <v>218</v>
      </c>
      <c r="AA26" s="641"/>
      <c r="AB26" s="641"/>
      <c r="AC26" s="641"/>
      <c r="AD26" s="642" t="s">
        <v>218</v>
      </c>
      <c r="AE26" s="642"/>
      <c r="AF26" s="642"/>
      <c r="AG26" s="642"/>
      <c r="AH26" s="642"/>
      <c r="AI26" s="642"/>
      <c r="AJ26" s="642"/>
      <c r="AK26" s="642"/>
      <c r="AL26" s="611" t="s">
        <v>218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218</v>
      </c>
      <c r="BH26" s="589"/>
      <c r="BI26" s="589"/>
      <c r="BJ26" s="589"/>
      <c r="BK26" s="589"/>
      <c r="BL26" s="589"/>
      <c r="BM26" s="589"/>
      <c r="BN26" s="590"/>
      <c r="BO26" s="641" t="s">
        <v>218</v>
      </c>
      <c r="BP26" s="641"/>
      <c r="BQ26" s="641"/>
      <c r="BR26" s="641"/>
      <c r="BS26" s="594" t="s">
        <v>218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740149</v>
      </c>
      <c r="CS26" s="589"/>
      <c r="CT26" s="589"/>
      <c r="CU26" s="589"/>
      <c r="CV26" s="589"/>
      <c r="CW26" s="589"/>
      <c r="CX26" s="589"/>
      <c r="CY26" s="590"/>
      <c r="CZ26" s="591">
        <v>7.4</v>
      </c>
      <c r="DA26" s="609"/>
      <c r="DB26" s="609"/>
      <c r="DC26" s="610"/>
      <c r="DD26" s="594">
        <v>706353</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488802</v>
      </c>
      <c r="S27" s="589"/>
      <c r="T27" s="589"/>
      <c r="U27" s="589"/>
      <c r="V27" s="589"/>
      <c r="W27" s="589"/>
      <c r="X27" s="589"/>
      <c r="Y27" s="590"/>
      <c r="Z27" s="641">
        <v>4.8</v>
      </c>
      <c r="AA27" s="641"/>
      <c r="AB27" s="641"/>
      <c r="AC27" s="641"/>
      <c r="AD27" s="642" t="s">
        <v>218</v>
      </c>
      <c r="AE27" s="642"/>
      <c r="AF27" s="642"/>
      <c r="AG27" s="642"/>
      <c r="AH27" s="642"/>
      <c r="AI27" s="642"/>
      <c r="AJ27" s="642"/>
      <c r="AK27" s="642"/>
      <c r="AL27" s="611" t="s">
        <v>218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724239</v>
      </c>
      <c r="BH27" s="589"/>
      <c r="BI27" s="589"/>
      <c r="BJ27" s="589"/>
      <c r="BK27" s="589"/>
      <c r="BL27" s="589"/>
      <c r="BM27" s="589"/>
      <c r="BN27" s="590"/>
      <c r="BO27" s="641">
        <v>100</v>
      </c>
      <c r="BP27" s="641"/>
      <c r="BQ27" s="641"/>
      <c r="BR27" s="641"/>
      <c r="BS27" s="594">
        <v>32353</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498419</v>
      </c>
      <c r="CS27" s="607"/>
      <c r="CT27" s="607"/>
      <c r="CU27" s="607"/>
      <c r="CV27" s="607"/>
      <c r="CW27" s="607"/>
      <c r="CX27" s="607"/>
      <c r="CY27" s="608"/>
      <c r="CZ27" s="591">
        <v>5</v>
      </c>
      <c r="DA27" s="609"/>
      <c r="DB27" s="609"/>
      <c r="DC27" s="610"/>
      <c r="DD27" s="594">
        <v>158170</v>
      </c>
      <c r="DE27" s="607"/>
      <c r="DF27" s="607"/>
      <c r="DG27" s="607"/>
      <c r="DH27" s="607"/>
      <c r="DI27" s="607"/>
      <c r="DJ27" s="607"/>
      <c r="DK27" s="608"/>
      <c r="DL27" s="594">
        <v>157862</v>
      </c>
      <c r="DM27" s="607"/>
      <c r="DN27" s="607"/>
      <c r="DO27" s="607"/>
      <c r="DP27" s="607"/>
      <c r="DQ27" s="607"/>
      <c r="DR27" s="607"/>
      <c r="DS27" s="607"/>
      <c r="DT27" s="607"/>
      <c r="DU27" s="607"/>
      <c r="DV27" s="608"/>
      <c r="DW27" s="611">
        <v>3.1</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79534</v>
      </c>
      <c r="S28" s="589"/>
      <c r="T28" s="589"/>
      <c r="U28" s="589"/>
      <c r="V28" s="589"/>
      <c r="W28" s="589"/>
      <c r="X28" s="589"/>
      <c r="Y28" s="590"/>
      <c r="Z28" s="641">
        <v>0.8</v>
      </c>
      <c r="AA28" s="641"/>
      <c r="AB28" s="641"/>
      <c r="AC28" s="641"/>
      <c r="AD28" s="642" t="s">
        <v>218</v>
      </c>
      <c r="AE28" s="642"/>
      <c r="AF28" s="642"/>
      <c r="AG28" s="642"/>
      <c r="AH28" s="642"/>
      <c r="AI28" s="642"/>
      <c r="AJ28" s="642"/>
      <c r="AK28" s="642"/>
      <c r="AL28" s="611" t="s">
        <v>218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1327405</v>
      </c>
      <c r="CS28" s="589"/>
      <c r="CT28" s="589"/>
      <c r="CU28" s="589"/>
      <c r="CV28" s="589"/>
      <c r="CW28" s="589"/>
      <c r="CX28" s="589"/>
      <c r="CY28" s="590"/>
      <c r="CZ28" s="591">
        <v>13.2</v>
      </c>
      <c r="DA28" s="609"/>
      <c r="DB28" s="609"/>
      <c r="DC28" s="610"/>
      <c r="DD28" s="594">
        <v>1287803</v>
      </c>
      <c r="DE28" s="589"/>
      <c r="DF28" s="589"/>
      <c r="DG28" s="589"/>
      <c r="DH28" s="589"/>
      <c r="DI28" s="589"/>
      <c r="DJ28" s="589"/>
      <c r="DK28" s="590"/>
      <c r="DL28" s="594">
        <v>1287803</v>
      </c>
      <c r="DM28" s="589"/>
      <c r="DN28" s="589"/>
      <c r="DO28" s="589"/>
      <c r="DP28" s="589"/>
      <c r="DQ28" s="589"/>
      <c r="DR28" s="589"/>
      <c r="DS28" s="589"/>
      <c r="DT28" s="589"/>
      <c r="DU28" s="589"/>
      <c r="DV28" s="590"/>
      <c r="DW28" s="611">
        <v>25.6</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10238</v>
      </c>
      <c r="S29" s="589"/>
      <c r="T29" s="589"/>
      <c r="U29" s="589"/>
      <c r="V29" s="589"/>
      <c r="W29" s="589"/>
      <c r="X29" s="589"/>
      <c r="Y29" s="590"/>
      <c r="Z29" s="641">
        <v>0.1</v>
      </c>
      <c r="AA29" s="641"/>
      <c r="AB29" s="641"/>
      <c r="AC29" s="641"/>
      <c r="AD29" s="642" t="s">
        <v>218</v>
      </c>
      <c r="AE29" s="642"/>
      <c r="AF29" s="642"/>
      <c r="AG29" s="642"/>
      <c r="AH29" s="642"/>
      <c r="AI29" s="642"/>
      <c r="AJ29" s="642"/>
      <c r="AK29" s="642"/>
      <c r="AL29" s="611" t="s">
        <v>218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1327330</v>
      </c>
      <c r="CS29" s="607"/>
      <c r="CT29" s="607"/>
      <c r="CU29" s="607"/>
      <c r="CV29" s="607"/>
      <c r="CW29" s="607"/>
      <c r="CX29" s="607"/>
      <c r="CY29" s="608"/>
      <c r="CZ29" s="591">
        <v>13.2</v>
      </c>
      <c r="DA29" s="609"/>
      <c r="DB29" s="609"/>
      <c r="DC29" s="610"/>
      <c r="DD29" s="594">
        <v>1287728</v>
      </c>
      <c r="DE29" s="607"/>
      <c r="DF29" s="607"/>
      <c r="DG29" s="607"/>
      <c r="DH29" s="607"/>
      <c r="DI29" s="607"/>
      <c r="DJ29" s="607"/>
      <c r="DK29" s="608"/>
      <c r="DL29" s="594">
        <v>1287728</v>
      </c>
      <c r="DM29" s="607"/>
      <c r="DN29" s="607"/>
      <c r="DO29" s="607"/>
      <c r="DP29" s="607"/>
      <c r="DQ29" s="607"/>
      <c r="DR29" s="607"/>
      <c r="DS29" s="607"/>
      <c r="DT29" s="607"/>
      <c r="DU29" s="607"/>
      <c r="DV29" s="608"/>
      <c r="DW29" s="611">
        <v>25.6</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314187</v>
      </c>
      <c r="S30" s="589"/>
      <c r="T30" s="589"/>
      <c r="U30" s="589"/>
      <c r="V30" s="589"/>
      <c r="W30" s="589"/>
      <c r="X30" s="589"/>
      <c r="Y30" s="590"/>
      <c r="Z30" s="641">
        <v>3.1</v>
      </c>
      <c r="AA30" s="641"/>
      <c r="AB30" s="641"/>
      <c r="AC30" s="641"/>
      <c r="AD30" s="642" t="s">
        <v>218</v>
      </c>
      <c r="AE30" s="642"/>
      <c r="AF30" s="642"/>
      <c r="AG30" s="642"/>
      <c r="AH30" s="642"/>
      <c r="AI30" s="642"/>
      <c r="AJ30" s="642"/>
      <c r="AK30" s="642"/>
      <c r="AL30" s="611" t="s">
        <v>218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v>
      </c>
      <c r="BH30" s="655"/>
      <c r="BI30" s="655"/>
      <c r="BJ30" s="655"/>
      <c r="BK30" s="655"/>
      <c r="BL30" s="655"/>
      <c r="BM30" s="656">
        <v>92.8</v>
      </c>
      <c r="BN30" s="655"/>
      <c r="BO30" s="655"/>
      <c r="BP30" s="655"/>
      <c r="BQ30" s="657"/>
      <c r="BR30" s="654">
        <v>98.9</v>
      </c>
      <c r="BS30" s="655"/>
      <c r="BT30" s="655"/>
      <c r="BU30" s="655"/>
      <c r="BV30" s="655"/>
      <c r="BW30" s="655"/>
      <c r="BX30" s="656">
        <v>92.2</v>
      </c>
      <c r="BY30" s="655"/>
      <c r="BZ30" s="655"/>
      <c r="CA30" s="655"/>
      <c r="CB30" s="657"/>
      <c r="CD30" s="660"/>
      <c r="CE30" s="661"/>
      <c r="CF30" s="625" t="s">
        <v>290</v>
      </c>
      <c r="CG30" s="622"/>
      <c r="CH30" s="622"/>
      <c r="CI30" s="622"/>
      <c r="CJ30" s="622"/>
      <c r="CK30" s="622"/>
      <c r="CL30" s="622"/>
      <c r="CM30" s="622"/>
      <c r="CN30" s="622"/>
      <c r="CO30" s="622"/>
      <c r="CP30" s="622"/>
      <c r="CQ30" s="623"/>
      <c r="CR30" s="588">
        <v>1181582</v>
      </c>
      <c r="CS30" s="589"/>
      <c r="CT30" s="589"/>
      <c r="CU30" s="589"/>
      <c r="CV30" s="589"/>
      <c r="CW30" s="589"/>
      <c r="CX30" s="589"/>
      <c r="CY30" s="590"/>
      <c r="CZ30" s="591">
        <v>11.8</v>
      </c>
      <c r="DA30" s="609"/>
      <c r="DB30" s="609"/>
      <c r="DC30" s="610"/>
      <c r="DD30" s="594">
        <v>1149762</v>
      </c>
      <c r="DE30" s="589"/>
      <c r="DF30" s="589"/>
      <c r="DG30" s="589"/>
      <c r="DH30" s="589"/>
      <c r="DI30" s="589"/>
      <c r="DJ30" s="589"/>
      <c r="DK30" s="590"/>
      <c r="DL30" s="594">
        <v>1149762</v>
      </c>
      <c r="DM30" s="589"/>
      <c r="DN30" s="589"/>
      <c r="DO30" s="589"/>
      <c r="DP30" s="589"/>
      <c r="DQ30" s="589"/>
      <c r="DR30" s="589"/>
      <c r="DS30" s="589"/>
      <c r="DT30" s="589"/>
      <c r="DU30" s="589"/>
      <c r="DV30" s="590"/>
      <c r="DW30" s="611">
        <v>22.9</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147663</v>
      </c>
      <c r="S31" s="589"/>
      <c r="T31" s="589"/>
      <c r="U31" s="589"/>
      <c r="V31" s="589"/>
      <c r="W31" s="589"/>
      <c r="X31" s="589"/>
      <c r="Y31" s="590"/>
      <c r="Z31" s="641">
        <v>1.4</v>
      </c>
      <c r="AA31" s="641"/>
      <c r="AB31" s="641"/>
      <c r="AC31" s="641"/>
      <c r="AD31" s="642" t="s">
        <v>218</v>
      </c>
      <c r="AE31" s="642"/>
      <c r="AF31" s="642"/>
      <c r="AG31" s="642"/>
      <c r="AH31" s="642"/>
      <c r="AI31" s="642"/>
      <c r="AJ31" s="642"/>
      <c r="AK31" s="642"/>
      <c r="AL31" s="611" t="s">
        <v>218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99.5</v>
      </c>
      <c r="BH31" s="607"/>
      <c r="BI31" s="607"/>
      <c r="BJ31" s="607"/>
      <c r="BK31" s="607"/>
      <c r="BL31" s="607"/>
      <c r="BM31" s="643">
        <v>98.4</v>
      </c>
      <c r="BN31" s="653"/>
      <c r="BO31" s="653"/>
      <c r="BP31" s="653"/>
      <c r="BQ31" s="617"/>
      <c r="BR31" s="652">
        <v>99.5</v>
      </c>
      <c r="BS31" s="607"/>
      <c r="BT31" s="607"/>
      <c r="BU31" s="607"/>
      <c r="BV31" s="607"/>
      <c r="BW31" s="607"/>
      <c r="BX31" s="643">
        <v>97.8</v>
      </c>
      <c r="BY31" s="653"/>
      <c r="BZ31" s="653"/>
      <c r="CA31" s="653"/>
      <c r="CB31" s="617"/>
      <c r="CD31" s="660"/>
      <c r="CE31" s="661"/>
      <c r="CF31" s="625" t="s">
        <v>294</v>
      </c>
      <c r="CG31" s="622"/>
      <c r="CH31" s="622"/>
      <c r="CI31" s="622"/>
      <c r="CJ31" s="622"/>
      <c r="CK31" s="622"/>
      <c r="CL31" s="622"/>
      <c r="CM31" s="622"/>
      <c r="CN31" s="622"/>
      <c r="CO31" s="622"/>
      <c r="CP31" s="622"/>
      <c r="CQ31" s="623"/>
      <c r="CR31" s="588">
        <v>145748</v>
      </c>
      <c r="CS31" s="607"/>
      <c r="CT31" s="607"/>
      <c r="CU31" s="607"/>
      <c r="CV31" s="607"/>
      <c r="CW31" s="607"/>
      <c r="CX31" s="607"/>
      <c r="CY31" s="608"/>
      <c r="CZ31" s="591">
        <v>1.4</v>
      </c>
      <c r="DA31" s="609"/>
      <c r="DB31" s="609"/>
      <c r="DC31" s="610"/>
      <c r="DD31" s="594">
        <v>137966</v>
      </c>
      <c r="DE31" s="607"/>
      <c r="DF31" s="607"/>
      <c r="DG31" s="607"/>
      <c r="DH31" s="607"/>
      <c r="DI31" s="607"/>
      <c r="DJ31" s="607"/>
      <c r="DK31" s="608"/>
      <c r="DL31" s="594">
        <v>137966</v>
      </c>
      <c r="DM31" s="607"/>
      <c r="DN31" s="607"/>
      <c r="DO31" s="607"/>
      <c r="DP31" s="607"/>
      <c r="DQ31" s="607"/>
      <c r="DR31" s="607"/>
      <c r="DS31" s="607"/>
      <c r="DT31" s="607"/>
      <c r="DU31" s="607"/>
      <c r="DV31" s="608"/>
      <c r="DW31" s="611">
        <v>2.7</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94831</v>
      </c>
      <c r="S32" s="589"/>
      <c r="T32" s="589"/>
      <c r="U32" s="589"/>
      <c r="V32" s="589"/>
      <c r="W32" s="589"/>
      <c r="X32" s="589"/>
      <c r="Y32" s="590"/>
      <c r="Z32" s="641">
        <v>0.9</v>
      </c>
      <c r="AA32" s="641"/>
      <c r="AB32" s="641"/>
      <c r="AC32" s="641"/>
      <c r="AD32" s="642">
        <v>107</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98.5</v>
      </c>
      <c r="BH32" s="573"/>
      <c r="BI32" s="573"/>
      <c r="BJ32" s="573"/>
      <c r="BK32" s="573"/>
      <c r="BL32" s="573"/>
      <c r="BM32" s="636">
        <v>88.3</v>
      </c>
      <c r="BN32" s="573"/>
      <c r="BO32" s="573"/>
      <c r="BP32" s="573"/>
      <c r="BQ32" s="630"/>
      <c r="BR32" s="651">
        <v>98.3</v>
      </c>
      <c r="BS32" s="573"/>
      <c r="BT32" s="573"/>
      <c r="BU32" s="573"/>
      <c r="BV32" s="573"/>
      <c r="BW32" s="573"/>
      <c r="BX32" s="636">
        <v>87.8</v>
      </c>
      <c r="BY32" s="573"/>
      <c r="BZ32" s="573"/>
      <c r="CA32" s="573"/>
      <c r="CB32" s="630"/>
      <c r="CD32" s="662"/>
      <c r="CE32" s="663"/>
      <c r="CF32" s="625" t="s">
        <v>297</v>
      </c>
      <c r="CG32" s="622"/>
      <c r="CH32" s="622"/>
      <c r="CI32" s="622"/>
      <c r="CJ32" s="622"/>
      <c r="CK32" s="622"/>
      <c r="CL32" s="622"/>
      <c r="CM32" s="622"/>
      <c r="CN32" s="622"/>
      <c r="CO32" s="622"/>
      <c r="CP32" s="622"/>
      <c r="CQ32" s="623"/>
      <c r="CR32" s="588">
        <v>75</v>
      </c>
      <c r="CS32" s="589"/>
      <c r="CT32" s="589"/>
      <c r="CU32" s="589"/>
      <c r="CV32" s="589"/>
      <c r="CW32" s="589"/>
      <c r="CX32" s="589"/>
      <c r="CY32" s="590"/>
      <c r="CZ32" s="591">
        <v>0</v>
      </c>
      <c r="DA32" s="609"/>
      <c r="DB32" s="609"/>
      <c r="DC32" s="610"/>
      <c r="DD32" s="594">
        <v>75</v>
      </c>
      <c r="DE32" s="589"/>
      <c r="DF32" s="589"/>
      <c r="DG32" s="589"/>
      <c r="DH32" s="589"/>
      <c r="DI32" s="589"/>
      <c r="DJ32" s="589"/>
      <c r="DK32" s="590"/>
      <c r="DL32" s="594">
        <v>75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1416534</v>
      </c>
      <c r="S33" s="589"/>
      <c r="T33" s="589"/>
      <c r="U33" s="589"/>
      <c r="V33" s="589"/>
      <c r="W33" s="589"/>
      <c r="X33" s="589"/>
      <c r="Y33" s="590"/>
      <c r="Z33" s="641">
        <v>13.9</v>
      </c>
      <c r="AA33" s="641"/>
      <c r="AB33" s="641"/>
      <c r="AC33" s="641"/>
      <c r="AD33" s="642" t="s">
        <v>218</v>
      </c>
      <c r="AE33" s="642"/>
      <c r="AF33" s="642"/>
      <c r="AG33" s="642"/>
      <c r="AH33" s="642"/>
      <c r="AI33" s="642"/>
      <c r="AJ33" s="642"/>
      <c r="AK33" s="642"/>
      <c r="AL33" s="611" t="s">
        <v>218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4028206</v>
      </c>
      <c r="CS33" s="607"/>
      <c r="CT33" s="607"/>
      <c r="CU33" s="607"/>
      <c r="CV33" s="607"/>
      <c r="CW33" s="607"/>
      <c r="CX33" s="607"/>
      <c r="CY33" s="608"/>
      <c r="CZ33" s="591">
        <v>40.1</v>
      </c>
      <c r="DA33" s="609"/>
      <c r="DB33" s="609"/>
      <c r="DC33" s="610"/>
      <c r="DD33" s="594">
        <v>3036960</v>
      </c>
      <c r="DE33" s="607"/>
      <c r="DF33" s="607"/>
      <c r="DG33" s="607"/>
      <c r="DH33" s="607"/>
      <c r="DI33" s="607"/>
      <c r="DJ33" s="607"/>
      <c r="DK33" s="608"/>
      <c r="DL33" s="594">
        <v>1847954</v>
      </c>
      <c r="DM33" s="607"/>
      <c r="DN33" s="607"/>
      <c r="DO33" s="607"/>
      <c r="DP33" s="607"/>
      <c r="DQ33" s="607"/>
      <c r="DR33" s="607"/>
      <c r="DS33" s="607"/>
      <c r="DT33" s="607"/>
      <c r="DU33" s="607"/>
      <c r="DV33" s="608"/>
      <c r="DW33" s="611">
        <v>36.700000000000003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218</v>
      </c>
      <c r="S34" s="589"/>
      <c r="T34" s="589"/>
      <c r="U34" s="589"/>
      <c r="V34" s="589"/>
      <c r="W34" s="589"/>
      <c r="X34" s="589"/>
      <c r="Y34" s="590"/>
      <c r="Z34" s="641" t="s">
        <v>218</v>
      </c>
      <c r="AA34" s="641"/>
      <c r="AB34" s="641"/>
      <c r="AC34" s="641"/>
      <c r="AD34" s="642" t="s">
        <v>218</v>
      </c>
      <c r="AE34" s="642"/>
      <c r="AF34" s="642"/>
      <c r="AG34" s="642"/>
      <c r="AH34" s="642"/>
      <c r="AI34" s="642"/>
      <c r="AJ34" s="642"/>
      <c r="AK34" s="642"/>
      <c r="AL34" s="611" t="s">
        <v>218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1315823</v>
      </c>
      <c r="CS34" s="589"/>
      <c r="CT34" s="589"/>
      <c r="CU34" s="589"/>
      <c r="CV34" s="589"/>
      <c r="CW34" s="589"/>
      <c r="CX34" s="589"/>
      <c r="CY34" s="590"/>
      <c r="CZ34" s="591">
        <v>13.1</v>
      </c>
      <c r="DA34" s="609"/>
      <c r="DB34" s="609"/>
      <c r="DC34" s="610"/>
      <c r="DD34" s="594">
        <v>941604</v>
      </c>
      <c r="DE34" s="589"/>
      <c r="DF34" s="589"/>
      <c r="DG34" s="589"/>
      <c r="DH34" s="589"/>
      <c r="DI34" s="589"/>
      <c r="DJ34" s="589"/>
      <c r="DK34" s="590"/>
      <c r="DL34" s="594">
        <v>686382</v>
      </c>
      <c r="DM34" s="589"/>
      <c r="DN34" s="589"/>
      <c r="DO34" s="589"/>
      <c r="DP34" s="589"/>
      <c r="DQ34" s="589"/>
      <c r="DR34" s="589"/>
      <c r="DS34" s="589"/>
      <c r="DT34" s="589"/>
      <c r="DU34" s="589"/>
      <c r="DV34" s="590"/>
      <c r="DW34" s="611">
        <v>13.6</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250434</v>
      </c>
      <c r="S35" s="589"/>
      <c r="T35" s="589"/>
      <c r="U35" s="589"/>
      <c r="V35" s="589"/>
      <c r="W35" s="589"/>
      <c r="X35" s="589"/>
      <c r="Y35" s="590"/>
      <c r="Z35" s="641">
        <v>2.5</v>
      </c>
      <c r="AA35" s="641"/>
      <c r="AB35" s="641"/>
      <c r="AC35" s="641"/>
      <c r="AD35" s="642" t="s">
        <v>218</v>
      </c>
      <c r="AE35" s="642"/>
      <c r="AF35" s="642"/>
      <c r="AG35" s="642"/>
      <c r="AH35" s="642"/>
      <c r="AI35" s="642"/>
      <c r="AJ35" s="642"/>
      <c r="AK35" s="642"/>
      <c r="AL35" s="611" t="s">
        <v>218</v>
      </c>
      <c r="AM35" s="643"/>
      <c r="AN35" s="643"/>
      <c r="AO35" s="644"/>
      <c r="AP35" s="186"/>
      <c r="AQ35" s="645" t="s">
        <v>305</v>
      </c>
      <c r="AR35" s="646"/>
      <c r="AS35" s="646"/>
      <c r="AT35" s="646"/>
      <c r="AU35" s="646"/>
      <c r="AV35" s="646"/>
      <c r="AW35" s="646"/>
      <c r="AX35" s="646"/>
      <c r="AY35" s="647"/>
      <c r="AZ35" s="638">
        <v>956461</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5788</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43527</v>
      </c>
      <c r="CS35" s="607"/>
      <c r="CT35" s="607"/>
      <c r="CU35" s="607"/>
      <c r="CV35" s="607"/>
      <c r="CW35" s="607"/>
      <c r="CX35" s="607"/>
      <c r="CY35" s="608"/>
      <c r="CZ35" s="591">
        <v>0.4</v>
      </c>
      <c r="DA35" s="609"/>
      <c r="DB35" s="609"/>
      <c r="DC35" s="610"/>
      <c r="DD35" s="594">
        <v>36116</v>
      </c>
      <c r="DE35" s="607"/>
      <c r="DF35" s="607"/>
      <c r="DG35" s="607"/>
      <c r="DH35" s="607"/>
      <c r="DI35" s="607"/>
      <c r="DJ35" s="607"/>
      <c r="DK35" s="608"/>
      <c r="DL35" s="594">
        <v>33497</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10203568</v>
      </c>
      <c r="S36" s="629"/>
      <c r="T36" s="629"/>
      <c r="U36" s="629"/>
      <c r="V36" s="629"/>
      <c r="W36" s="629"/>
      <c r="X36" s="629"/>
      <c r="Y36" s="632"/>
      <c r="Z36" s="633">
        <v>100</v>
      </c>
      <c r="AA36" s="633"/>
      <c r="AB36" s="633"/>
      <c r="AC36" s="633"/>
      <c r="AD36" s="634">
        <v>4781282</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201336</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-10029</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1448846</v>
      </c>
      <c r="CS36" s="589"/>
      <c r="CT36" s="589"/>
      <c r="CU36" s="589"/>
      <c r="CV36" s="589"/>
      <c r="CW36" s="589"/>
      <c r="CX36" s="589"/>
      <c r="CY36" s="590"/>
      <c r="CZ36" s="591">
        <v>14.4</v>
      </c>
      <c r="DA36" s="609"/>
      <c r="DB36" s="609"/>
      <c r="DC36" s="610"/>
      <c r="DD36" s="594">
        <v>958552</v>
      </c>
      <c r="DE36" s="589"/>
      <c r="DF36" s="589"/>
      <c r="DG36" s="589"/>
      <c r="DH36" s="589"/>
      <c r="DI36" s="589"/>
      <c r="DJ36" s="589"/>
      <c r="DK36" s="590"/>
      <c r="DL36" s="594">
        <v>656817</v>
      </c>
      <c r="DM36" s="589"/>
      <c r="DN36" s="589"/>
      <c r="DO36" s="589"/>
      <c r="DP36" s="589"/>
      <c r="DQ36" s="589"/>
      <c r="DR36" s="589"/>
      <c r="DS36" s="589"/>
      <c r="DT36" s="589"/>
      <c r="DU36" s="589"/>
      <c r="DV36" s="590"/>
      <c r="DW36" s="611">
        <v>13.1</v>
      </c>
      <c r="DX36" s="612"/>
      <c r="DY36" s="612"/>
      <c r="DZ36" s="612"/>
      <c r="EA36" s="612"/>
      <c r="EB36" s="612"/>
      <c r="EC36" s="613"/>
    </row>
    <row r="37" spans="2:133" ht="11.25" customHeight="1">
      <c r="AQ37" s="614" t="s">
        <v>312</v>
      </c>
      <c r="AR37" s="615"/>
      <c r="AS37" s="615"/>
      <c r="AT37" s="615"/>
      <c r="AU37" s="615"/>
      <c r="AV37" s="615"/>
      <c r="AW37" s="615"/>
      <c r="AX37" s="615"/>
      <c r="AY37" s="616"/>
      <c r="AZ37" s="588">
        <v>139148</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1326</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637058</v>
      </c>
      <c r="CS37" s="607"/>
      <c r="CT37" s="607"/>
      <c r="CU37" s="607"/>
      <c r="CV37" s="607"/>
      <c r="CW37" s="607"/>
      <c r="CX37" s="607"/>
      <c r="CY37" s="608"/>
      <c r="CZ37" s="591">
        <v>6.3</v>
      </c>
      <c r="DA37" s="609"/>
      <c r="DB37" s="609"/>
      <c r="DC37" s="610"/>
      <c r="DD37" s="594">
        <v>433287</v>
      </c>
      <c r="DE37" s="607"/>
      <c r="DF37" s="607"/>
      <c r="DG37" s="607"/>
      <c r="DH37" s="607"/>
      <c r="DI37" s="607"/>
      <c r="DJ37" s="607"/>
      <c r="DK37" s="608"/>
      <c r="DL37" s="594">
        <v>285058</v>
      </c>
      <c r="DM37" s="607"/>
      <c r="DN37" s="607"/>
      <c r="DO37" s="607"/>
      <c r="DP37" s="607"/>
      <c r="DQ37" s="607"/>
      <c r="DR37" s="607"/>
      <c r="DS37" s="607"/>
      <c r="DT37" s="607"/>
      <c r="DU37" s="607"/>
      <c r="DV37" s="608"/>
      <c r="DW37" s="611">
        <v>5.7</v>
      </c>
      <c r="DX37" s="612"/>
      <c r="DY37" s="612"/>
      <c r="DZ37" s="612"/>
      <c r="EA37" s="612"/>
      <c r="EB37" s="612"/>
      <c r="EC37" s="613"/>
    </row>
    <row r="38" spans="2:133" ht="11.25" customHeight="1">
      <c r="AQ38" s="614" t="s">
        <v>315</v>
      </c>
      <c r="AR38" s="615"/>
      <c r="AS38" s="615"/>
      <c r="AT38" s="615"/>
      <c r="AU38" s="615"/>
      <c r="AV38" s="615"/>
      <c r="AW38" s="615"/>
      <c r="AX38" s="615"/>
      <c r="AY38" s="616"/>
      <c r="AZ38" s="588">
        <v>110532</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2014</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755125</v>
      </c>
      <c r="CS38" s="589"/>
      <c r="CT38" s="589"/>
      <c r="CU38" s="589"/>
      <c r="CV38" s="589"/>
      <c r="CW38" s="589"/>
      <c r="CX38" s="589"/>
      <c r="CY38" s="590"/>
      <c r="CZ38" s="591">
        <v>7.5</v>
      </c>
      <c r="DA38" s="609"/>
      <c r="DB38" s="609"/>
      <c r="DC38" s="610"/>
      <c r="DD38" s="594">
        <v>695185</v>
      </c>
      <c r="DE38" s="589"/>
      <c r="DF38" s="589"/>
      <c r="DG38" s="589"/>
      <c r="DH38" s="589"/>
      <c r="DI38" s="589"/>
      <c r="DJ38" s="589"/>
      <c r="DK38" s="590"/>
      <c r="DL38" s="594">
        <v>471258</v>
      </c>
      <c r="DM38" s="589"/>
      <c r="DN38" s="589"/>
      <c r="DO38" s="589"/>
      <c r="DP38" s="589"/>
      <c r="DQ38" s="589"/>
      <c r="DR38" s="589"/>
      <c r="DS38" s="589"/>
      <c r="DT38" s="589"/>
      <c r="DU38" s="589"/>
      <c r="DV38" s="590"/>
      <c r="DW38" s="611">
        <v>9.4</v>
      </c>
      <c r="DX38" s="612"/>
      <c r="DY38" s="612"/>
      <c r="DZ38" s="612"/>
      <c r="EA38" s="612"/>
      <c r="EB38" s="612"/>
      <c r="EC38" s="613"/>
    </row>
    <row r="39" spans="2:133" ht="11.25" customHeight="1">
      <c r="AQ39" s="614" t="s">
        <v>318</v>
      </c>
      <c r="AR39" s="615"/>
      <c r="AS39" s="615"/>
      <c r="AT39" s="615"/>
      <c r="AU39" s="615"/>
      <c r="AV39" s="615"/>
      <c r="AW39" s="615"/>
      <c r="AX39" s="615"/>
      <c r="AY39" s="616"/>
      <c r="AZ39" s="588" t="s">
        <v>218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82</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430768</v>
      </c>
      <c r="CS39" s="607"/>
      <c r="CT39" s="607"/>
      <c r="CU39" s="607"/>
      <c r="CV39" s="607"/>
      <c r="CW39" s="607"/>
      <c r="CX39" s="607"/>
      <c r="CY39" s="608"/>
      <c r="CZ39" s="591">
        <v>4.3</v>
      </c>
      <c r="DA39" s="609"/>
      <c r="DB39" s="609"/>
      <c r="DC39" s="610"/>
      <c r="DD39" s="594">
        <v>405503</v>
      </c>
      <c r="DE39" s="607"/>
      <c r="DF39" s="607"/>
      <c r="DG39" s="607"/>
      <c r="DH39" s="607"/>
      <c r="DI39" s="607"/>
      <c r="DJ39" s="607"/>
      <c r="DK39" s="608"/>
      <c r="DL39" s="594" t="s">
        <v>218</v>
      </c>
      <c r="DM39" s="607"/>
      <c r="DN39" s="607"/>
      <c r="DO39" s="607"/>
      <c r="DP39" s="607"/>
      <c r="DQ39" s="607"/>
      <c r="DR39" s="607"/>
      <c r="DS39" s="607"/>
      <c r="DT39" s="607"/>
      <c r="DU39" s="607"/>
      <c r="DV39" s="608"/>
      <c r="DW39" s="611" t="s">
        <v>218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113383</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97</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34117</v>
      </c>
      <c r="CS40" s="589"/>
      <c r="CT40" s="589"/>
      <c r="CU40" s="589"/>
      <c r="CV40" s="589"/>
      <c r="CW40" s="589"/>
      <c r="CX40" s="589"/>
      <c r="CY40" s="590"/>
      <c r="CZ40" s="591">
        <v>0.3</v>
      </c>
      <c r="DA40" s="609"/>
      <c r="DB40" s="609"/>
      <c r="DC40" s="610"/>
      <c r="DD40" s="594" t="s">
        <v>218</v>
      </c>
      <c r="DE40" s="589"/>
      <c r="DF40" s="589"/>
      <c r="DG40" s="589"/>
      <c r="DH40" s="589"/>
      <c r="DI40" s="589"/>
      <c r="DJ40" s="589"/>
      <c r="DK40" s="590"/>
      <c r="DL40" s="594" t="s">
        <v>218</v>
      </c>
      <c r="DM40" s="589"/>
      <c r="DN40" s="589"/>
      <c r="DO40" s="589"/>
      <c r="DP40" s="589"/>
      <c r="DQ40" s="589"/>
      <c r="DR40" s="589"/>
      <c r="DS40" s="589"/>
      <c r="DT40" s="589"/>
      <c r="DU40" s="589"/>
      <c r="DV40" s="590"/>
      <c r="DW40" s="611" t="s">
        <v>218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392062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353</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2977177</v>
      </c>
      <c r="CS42" s="589"/>
      <c r="CT42" s="589"/>
      <c r="CU42" s="589"/>
      <c r="CV42" s="589"/>
      <c r="CW42" s="589"/>
      <c r="CX42" s="589"/>
      <c r="CY42" s="590"/>
      <c r="CZ42" s="591">
        <v>29.6</v>
      </c>
      <c r="DA42" s="592"/>
      <c r="DB42" s="592"/>
      <c r="DC42" s="593"/>
      <c r="DD42" s="594">
        <v>506081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5805</v>
      </c>
      <c r="CS43" s="607"/>
      <c r="CT43" s="607"/>
      <c r="CU43" s="607"/>
      <c r="CV43" s="607"/>
      <c r="CW43" s="607"/>
      <c r="CX43" s="607"/>
      <c r="CY43" s="608"/>
      <c r="CZ43" s="591">
        <v>0.1</v>
      </c>
      <c r="DA43" s="609"/>
      <c r="DB43" s="609"/>
      <c r="DC43" s="610"/>
      <c r="DD43" s="594" t="s">
        <v>218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1463903</v>
      </c>
      <c r="CS44" s="589"/>
      <c r="CT44" s="589"/>
      <c r="CU44" s="589"/>
      <c r="CV44" s="589"/>
      <c r="CW44" s="589"/>
      <c r="CX44" s="589"/>
      <c r="CY44" s="590"/>
      <c r="CZ44" s="591">
        <v>14.6</v>
      </c>
      <c r="DA44" s="592"/>
      <c r="DB44" s="592"/>
      <c r="DC44" s="593"/>
      <c r="DD44" s="594">
        <v>336076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687347</v>
      </c>
      <c r="CS45" s="607"/>
      <c r="CT45" s="607"/>
      <c r="CU45" s="607"/>
      <c r="CV45" s="607"/>
      <c r="CW45" s="607"/>
      <c r="CX45" s="607"/>
      <c r="CY45" s="608"/>
      <c r="CZ45" s="591">
        <v>6.8</v>
      </c>
      <c r="DA45" s="609"/>
      <c r="DB45" s="609"/>
      <c r="DC45" s="610"/>
      <c r="DD45" s="594">
        <v>35842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765092</v>
      </c>
      <c r="CS46" s="589"/>
      <c r="CT46" s="589"/>
      <c r="CU46" s="589"/>
      <c r="CV46" s="589"/>
      <c r="CW46" s="589"/>
      <c r="CX46" s="589"/>
      <c r="CY46" s="590"/>
      <c r="CZ46" s="591">
        <v>7.6</v>
      </c>
      <c r="DA46" s="592"/>
      <c r="DB46" s="592"/>
      <c r="DC46" s="593"/>
      <c r="DD46" s="594">
        <v>296839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1513274</v>
      </c>
      <c r="CS47" s="607"/>
      <c r="CT47" s="607"/>
      <c r="CU47" s="607"/>
      <c r="CV47" s="607"/>
      <c r="CW47" s="607"/>
      <c r="CX47" s="607"/>
      <c r="CY47" s="608"/>
      <c r="CZ47" s="591">
        <v>15.1</v>
      </c>
      <c r="DA47" s="609"/>
      <c r="DB47" s="609"/>
      <c r="DC47" s="610"/>
      <c r="DD47" s="594">
        <v>170005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218</v>
      </c>
      <c r="CS48" s="589"/>
      <c r="CT48" s="589"/>
      <c r="CU48" s="589"/>
      <c r="CV48" s="589"/>
      <c r="CW48" s="589"/>
      <c r="CX48" s="589"/>
      <c r="CY48" s="590"/>
      <c r="CZ48" s="591" t="s">
        <v>218</v>
      </c>
      <c r="DA48" s="592"/>
      <c r="DB48" s="592"/>
      <c r="DC48" s="593"/>
      <c r="DD48" s="594" t="s">
        <v>218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10054303</v>
      </c>
      <c r="CS49" s="573"/>
      <c r="CT49" s="573"/>
      <c r="CU49" s="573"/>
      <c r="CV49" s="573"/>
      <c r="CW49" s="573"/>
      <c r="CX49" s="573"/>
      <c r="CY49" s="574"/>
      <c r="CZ49" s="575">
        <v>100</v>
      </c>
      <c r="DA49" s="576"/>
      <c r="DB49" s="576"/>
      <c r="DC49" s="577"/>
      <c r="DD49" s="578">
        <v>6167651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10081</v>
      </c>
      <c r="R7" s="1101"/>
      <c r="S7" s="1101"/>
      <c r="T7" s="1101"/>
      <c r="U7" s="1101"/>
      <c r="V7" s="1101">
        <v>9936</v>
      </c>
      <c r="W7" s="1101"/>
      <c r="X7" s="1101"/>
      <c r="Y7" s="1101"/>
      <c r="Z7" s="1101"/>
      <c r="AA7" s="1101">
        <v>145</v>
      </c>
      <c r="AB7" s="1101"/>
      <c r="AC7" s="1101"/>
      <c r="AD7" s="1101"/>
      <c r="AE7" s="1102"/>
      <c r="AF7" s="1103">
        <v>68</v>
      </c>
      <c r="AG7" s="1104"/>
      <c r="AH7" s="1104"/>
      <c r="AI7" s="1104"/>
      <c r="AJ7" s="1105"/>
      <c r="AK7" s="1087">
        <v>303</v>
      </c>
      <c r="AL7" s="1088"/>
      <c r="AM7" s="1088"/>
      <c r="AN7" s="1088"/>
      <c r="AO7" s="1088"/>
      <c r="AP7" s="1088">
        <v>11930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-11</v>
      </c>
      <c r="CI7" s="1085"/>
      <c r="CJ7" s="1085"/>
      <c r="CK7" s="1085"/>
      <c r="CL7" s="1086"/>
      <c r="CM7" s="1084">
        <v>24</v>
      </c>
      <c r="CN7" s="1085"/>
      <c r="CO7" s="1085"/>
      <c r="CP7" s="1085"/>
      <c r="CQ7" s="1086"/>
      <c r="CR7" s="1084">
        <v>60</v>
      </c>
      <c r="CS7" s="1085"/>
      <c r="CT7" s="1085"/>
      <c r="CU7" s="1085"/>
      <c r="CV7" s="1086"/>
      <c r="CW7" s="1084">
        <v>3</v>
      </c>
      <c r="CX7" s="1085"/>
      <c r="CY7" s="1085"/>
      <c r="CZ7" s="1085"/>
      <c r="DA7" s="1086"/>
      <c r="DB7" s="1084" t="s">
        <v>546</v>
      </c>
      <c r="DC7" s="1085"/>
      <c r="DD7" s="1085"/>
      <c r="DE7" s="1085"/>
      <c r="DF7" s="1086"/>
      <c r="DG7" s="1084" t="s">
        <v>546</v>
      </c>
      <c r="DH7" s="1085"/>
      <c r="DI7" s="1085"/>
      <c r="DJ7" s="1085"/>
      <c r="DK7" s="1086"/>
      <c r="DL7" s="1084" t="s">
        <v>546</v>
      </c>
      <c r="DM7" s="1085"/>
      <c r="DN7" s="1085"/>
      <c r="DO7" s="1085"/>
      <c r="DP7" s="1086"/>
      <c r="DQ7" s="1084" t="s">
        <v>546</v>
      </c>
      <c r="DR7" s="1085"/>
      <c r="DS7" s="1085"/>
      <c r="DT7" s="1085"/>
      <c r="DU7" s="1086"/>
      <c r="DV7" s="1111"/>
      <c r="DW7" s="1112"/>
      <c r="DX7" s="1112"/>
      <c r="DY7" s="1112"/>
      <c r="DZ7" s="1113"/>
      <c r="EA7" s="205"/>
    </row>
    <row r="8" spans="1:131" s="206" customFormat="1" ht="26.25" customHeight="1">
      <c r="A8" s="212">
        <v>2</v>
      </c>
      <c r="B8" s="1033" t="s">
        <v>362</v>
      </c>
      <c r="C8" s="1034"/>
      <c r="D8" s="1034"/>
      <c r="E8" s="1034"/>
      <c r="F8" s="1034"/>
      <c r="G8" s="1034"/>
      <c r="H8" s="1034"/>
      <c r="I8" s="1034"/>
      <c r="J8" s="1034"/>
      <c r="K8" s="1034"/>
      <c r="L8" s="1034"/>
      <c r="M8" s="1034"/>
      <c r="N8" s="1034"/>
      <c r="O8" s="1034"/>
      <c r="P8" s="1035"/>
      <c r="Q8" s="1039">
        <v>81</v>
      </c>
      <c r="R8" s="1040"/>
      <c r="S8" s="1040"/>
      <c r="T8" s="1040"/>
      <c r="U8" s="1040"/>
      <c r="V8" s="1040">
        <v>80</v>
      </c>
      <c r="W8" s="1040"/>
      <c r="X8" s="1040"/>
      <c r="Y8" s="1040"/>
      <c r="Z8" s="1040"/>
      <c r="AA8" s="1040">
        <v>1</v>
      </c>
      <c r="AB8" s="1040"/>
      <c r="AC8" s="1040"/>
      <c r="AD8" s="1040"/>
      <c r="AE8" s="1041"/>
      <c r="AF8" s="1015">
        <v>1</v>
      </c>
      <c r="AG8" s="1016"/>
      <c r="AH8" s="1016"/>
      <c r="AI8" s="1016"/>
      <c r="AJ8" s="1017"/>
      <c r="AK8" s="1082">
        <v>3</v>
      </c>
      <c r="AL8" s="1083"/>
      <c r="AM8" s="1083"/>
      <c r="AN8" s="1083"/>
      <c r="AO8" s="1083"/>
      <c r="AP8" s="1083">
        <v>410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1</v>
      </c>
      <c r="CI8" s="986"/>
      <c r="CJ8" s="986"/>
      <c r="CK8" s="986"/>
      <c r="CL8" s="987"/>
      <c r="CM8" s="985">
        <v>3</v>
      </c>
      <c r="CN8" s="986"/>
      <c r="CO8" s="986"/>
      <c r="CP8" s="986"/>
      <c r="CQ8" s="987"/>
      <c r="CR8" s="985">
        <v>7</v>
      </c>
      <c r="CS8" s="986"/>
      <c r="CT8" s="986"/>
      <c r="CU8" s="986"/>
      <c r="CV8" s="987"/>
      <c r="CW8" s="985" t="s">
        <v>546</v>
      </c>
      <c r="CX8" s="986"/>
      <c r="CY8" s="986"/>
      <c r="CZ8" s="986"/>
      <c r="DA8" s="987"/>
      <c r="DB8" s="985" t="s">
        <v>546</v>
      </c>
      <c r="DC8" s="986"/>
      <c r="DD8" s="986"/>
      <c r="DE8" s="986"/>
      <c r="DF8" s="987"/>
      <c r="DG8" s="985" t="s">
        <v>546</v>
      </c>
      <c r="DH8" s="986"/>
      <c r="DI8" s="986"/>
      <c r="DJ8" s="986"/>
      <c r="DK8" s="987"/>
      <c r="DL8" s="985" t="s">
        <v>546</v>
      </c>
      <c r="DM8" s="986"/>
      <c r="DN8" s="986"/>
      <c r="DO8" s="986"/>
      <c r="DP8" s="987"/>
      <c r="DQ8" s="985" t="s">
        <v>546</v>
      </c>
      <c r="DR8" s="986"/>
      <c r="DS8" s="986"/>
      <c r="DT8" s="986"/>
      <c r="DU8" s="987"/>
      <c r="DV8" s="988"/>
      <c r="DW8" s="989"/>
      <c r="DX8" s="989"/>
      <c r="DY8" s="989"/>
      <c r="DZ8" s="990"/>
      <c r="EA8" s="205"/>
    </row>
    <row r="9" spans="1:131" s="206" customFormat="1" ht="26.25" customHeight="1">
      <c r="A9" s="212">
        <v>3</v>
      </c>
      <c r="B9" s="1033" t="s">
        <v>363</v>
      </c>
      <c r="C9" s="1034"/>
      <c r="D9" s="1034"/>
      <c r="E9" s="1034"/>
      <c r="F9" s="1034"/>
      <c r="G9" s="1034"/>
      <c r="H9" s="1034"/>
      <c r="I9" s="1034"/>
      <c r="J9" s="1034"/>
      <c r="K9" s="1034"/>
      <c r="L9" s="1034"/>
      <c r="M9" s="1034"/>
      <c r="N9" s="1034"/>
      <c r="O9" s="1034"/>
      <c r="P9" s="1035"/>
      <c r="Q9" s="1039">
        <v>11</v>
      </c>
      <c r="R9" s="1040"/>
      <c r="S9" s="1040"/>
      <c r="T9" s="1040"/>
      <c r="U9" s="1040"/>
      <c r="V9" s="1040">
        <v>11</v>
      </c>
      <c r="W9" s="1040"/>
      <c r="X9" s="1040"/>
      <c r="Y9" s="1040"/>
      <c r="Z9" s="1040"/>
      <c r="AA9" s="1040" t="s">
        <v>546</v>
      </c>
      <c r="AB9" s="1040"/>
      <c r="AC9" s="1040"/>
      <c r="AD9" s="1040"/>
      <c r="AE9" s="1041"/>
      <c r="AF9" s="1015" t="s">
        <v>110</v>
      </c>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0</v>
      </c>
      <c r="CI9" s="986"/>
      <c r="CJ9" s="986"/>
      <c r="CK9" s="986"/>
      <c r="CL9" s="987"/>
      <c r="CM9" s="985">
        <v>5</v>
      </c>
      <c r="CN9" s="986"/>
      <c r="CO9" s="986"/>
      <c r="CP9" s="986"/>
      <c r="CQ9" s="987"/>
      <c r="CR9" s="985">
        <v>6</v>
      </c>
      <c r="CS9" s="986"/>
      <c r="CT9" s="986"/>
      <c r="CU9" s="986"/>
      <c r="CV9" s="987"/>
      <c r="CW9" s="985">
        <v>3</v>
      </c>
      <c r="CX9" s="986"/>
      <c r="CY9" s="986"/>
      <c r="CZ9" s="986"/>
      <c r="DA9" s="987"/>
      <c r="DB9" s="985" t="s">
        <v>546</v>
      </c>
      <c r="DC9" s="986"/>
      <c r="DD9" s="986"/>
      <c r="DE9" s="986"/>
      <c r="DF9" s="987"/>
      <c r="DG9" s="985" t="s">
        <v>546</v>
      </c>
      <c r="DH9" s="986"/>
      <c r="DI9" s="986"/>
      <c r="DJ9" s="986"/>
      <c r="DK9" s="987"/>
      <c r="DL9" s="985" t="s">
        <v>546</v>
      </c>
      <c r="DM9" s="986"/>
      <c r="DN9" s="986"/>
      <c r="DO9" s="986"/>
      <c r="DP9" s="987"/>
      <c r="DQ9" s="985" t="s">
        <v>546</v>
      </c>
      <c r="DR9" s="986"/>
      <c r="DS9" s="986"/>
      <c r="DT9" s="986"/>
      <c r="DU9" s="987"/>
      <c r="DV9" s="988"/>
      <c r="DW9" s="989"/>
      <c r="DX9" s="989"/>
      <c r="DY9" s="989"/>
      <c r="DZ9" s="990"/>
      <c r="EA9" s="205"/>
    </row>
    <row r="10" spans="1:131" s="206" customFormat="1" ht="26.25" customHeight="1">
      <c r="A10" s="212">
        <v>4</v>
      </c>
      <c r="B10" s="1033" t="s">
        <v>364</v>
      </c>
      <c r="C10" s="1034"/>
      <c r="D10" s="1034"/>
      <c r="E10" s="1034"/>
      <c r="F10" s="1034"/>
      <c r="G10" s="1034"/>
      <c r="H10" s="1034"/>
      <c r="I10" s="1034"/>
      <c r="J10" s="1034"/>
      <c r="K10" s="1034"/>
      <c r="L10" s="1034"/>
      <c r="M10" s="1034"/>
      <c r="N10" s="1034"/>
      <c r="O10" s="1034"/>
      <c r="P10" s="1035"/>
      <c r="Q10" s="1039">
        <v>85</v>
      </c>
      <c r="R10" s="1040"/>
      <c r="S10" s="1040"/>
      <c r="T10" s="1040"/>
      <c r="U10" s="1040"/>
      <c r="V10" s="1040">
        <v>82</v>
      </c>
      <c r="W10" s="1040"/>
      <c r="X10" s="1040"/>
      <c r="Y10" s="1040"/>
      <c r="Z10" s="1040"/>
      <c r="AA10" s="1040">
        <v>3</v>
      </c>
      <c r="AB10" s="1040"/>
      <c r="AC10" s="1040"/>
      <c r="AD10" s="1040"/>
      <c r="AE10" s="1041"/>
      <c r="AF10" s="1015">
        <v>3</v>
      </c>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80</v>
      </c>
      <c r="CN10" s="986"/>
      <c r="CO10" s="986"/>
      <c r="CP10" s="986"/>
      <c r="CQ10" s="987"/>
      <c r="CR10" s="985">
        <v>50</v>
      </c>
      <c r="CS10" s="986"/>
      <c r="CT10" s="986"/>
      <c r="CU10" s="986"/>
      <c r="CV10" s="987"/>
      <c r="CW10" s="985">
        <v>2</v>
      </c>
      <c r="CX10" s="986"/>
      <c r="CY10" s="986"/>
      <c r="CZ10" s="986"/>
      <c r="DA10" s="987"/>
      <c r="DB10" s="985" t="s">
        <v>546</v>
      </c>
      <c r="DC10" s="986"/>
      <c r="DD10" s="986"/>
      <c r="DE10" s="986"/>
      <c r="DF10" s="987"/>
      <c r="DG10" s="985" t="s">
        <v>546</v>
      </c>
      <c r="DH10" s="986"/>
      <c r="DI10" s="986"/>
      <c r="DJ10" s="986"/>
      <c r="DK10" s="987"/>
      <c r="DL10" s="985" t="s">
        <v>546</v>
      </c>
      <c r="DM10" s="986"/>
      <c r="DN10" s="986"/>
      <c r="DO10" s="986"/>
      <c r="DP10" s="987"/>
      <c r="DQ10" s="985" t="s">
        <v>546</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545</v>
      </c>
      <c r="BT11" s="1011"/>
      <c r="BU11" s="1011"/>
      <c r="BV11" s="1011"/>
      <c r="BW11" s="1011"/>
      <c r="BX11" s="1011"/>
      <c r="BY11" s="1011"/>
      <c r="BZ11" s="1011"/>
      <c r="CA11" s="1011"/>
      <c r="CB11" s="1011"/>
      <c r="CC11" s="1011"/>
      <c r="CD11" s="1011"/>
      <c r="CE11" s="1011"/>
      <c r="CF11" s="1011"/>
      <c r="CG11" s="1012"/>
      <c r="CH11" s="985">
        <v>3</v>
      </c>
      <c r="CI11" s="986"/>
      <c r="CJ11" s="986"/>
      <c r="CK11" s="986"/>
      <c r="CL11" s="987"/>
      <c r="CM11" s="985">
        <v>13</v>
      </c>
      <c r="CN11" s="986"/>
      <c r="CO11" s="986"/>
      <c r="CP11" s="986"/>
      <c r="CQ11" s="987"/>
      <c r="CR11" s="985">
        <v>5</v>
      </c>
      <c r="CS11" s="986"/>
      <c r="CT11" s="986"/>
      <c r="CU11" s="986"/>
      <c r="CV11" s="987"/>
      <c r="CW11" s="985">
        <v>1</v>
      </c>
      <c r="CX11" s="986"/>
      <c r="CY11" s="986"/>
      <c r="CZ11" s="986"/>
      <c r="DA11" s="987"/>
      <c r="DB11" s="985" t="s">
        <v>546</v>
      </c>
      <c r="DC11" s="986"/>
      <c r="DD11" s="986"/>
      <c r="DE11" s="986"/>
      <c r="DF11" s="987"/>
      <c r="DG11" s="985" t="s">
        <v>546</v>
      </c>
      <c r="DH11" s="986"/>
      <c r="DI11" s="986"/>
      <c r="DJ11" s="986"/>
      <c r="DK11" s="987"/>
      <c r="DL11" s="985" t="s">
        <v>546</v>
      </c>
      <c r="DM11" s="986"/>
      <c r="DN11" s="986"/>
      <c r="DO11" s="986"/>
      <c r="DP11" s="987"/>
      <c r="DQ11" s="985" t="s">
        <v>546</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10204</v>
      </c>
      <c r="R23" s="1065"/>
      <c r="S23" s="1065"/>
      <c r="T23" s="1065"/>
      <c r="U23" s="1065"/>
      <c r="V23" s="1065">
        <v>10054</v>
      </c>
      <c r="W23" s="1065"/>
      <c r="X23" s="1065"/>
      <c r="Y23" s="1065"/>
      <c r="Z23" s="1065"/>
      <c r="AA23" s="1065">
        <v>149</v>
      </c>
      <c r="AB23" s="1065"/>
      <c r="AC23" s="1065"/>
      <c r="AD23" s="1065"/>
      <c r="AE23" s="1066"/>
      <c r="AF23" s="1067">
        <v>72</v>
      </c>
      <c r="AG23" s="1065"/>
      <c r="AH23" s="1065"/>
      <c r="AI23" s="1065"/>
      <c r="AJ23" s="1068"/>
      <c r="AK23" s="1069"/>
      <c r="AL23" s="1070"/>
      <c r="AM23" s="1070"/>
      <c r="AN23" s="1070"/>
      <c r="AO23" s="1070"/>
      <c r="AP23" s="1065">
        <v>12340</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1091</v>
      </c>
      <c r="R28" s="1050"/>
      <c r="S28" s="1050"/>
      <c r="T28" s="1050"/>
      <c r="U28" s="1050"/>
      <c r="V28" s="1050">
        <v>1085</v>
      </c>
      <c r="W28" s="1050"/>
      <c r="X28" s="1050"/>
      <c r="Y28" s="1050"/>
      <c r="Z28" s="1050"/>
      <c r="AA28" s="1050">
        <v>6</v>
      </c>
      <c r="AB28" s="1050"/>
      <c r="AC28" s="1050"/>
      <c r="AD28" s="1050"/>
      <c r="AE28" s="1051"/>
      <c r="AF28" s="1052">
        <v>6</v>
      </c>
      <c r="AG28" s="1050"/>
      <c r="AH28" s="1050"/>
      <c r="AI28" s="1050"/>
      <c r="AJ28" s="1053"/>
      <c r="AK28" s="1054">
        <v>113</v>
      </c>
      <c r="AL28" s="1042"/>
      <c r="AM28" s="1042"/>
      <c r="AN28" s="1042"/>
      <c r="AO28" s="1042"/>
      <c r="AP28" s="1042" t="s">
        <v>546</v>
      </c>
      <c r="AQ28" s="1042"/>
      <c r="AR28" s="1042"/>
      <c r="AS28" s="1042"/>
      <c r="AT28" s="1042"/>
      <c r="AU28" s="1042" t="s">
        <v>546</v>
      </c>
      <c r="AV28" s="1042"/>
      <c r="AW28" s="1042"/>
      <c r="AX28" s="1042"/>
      <c r="AY28" s="1042"/>
      <c r="AZ28" s="1043" t="s">
        <v>546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1378</v>
      </c>
      <c r="R29" s="1040"/>
      <c r="S29" s="1040"/>
      <c r="T29" s="1040"/>
      <c r="U29" s="1040"/>
      <c r="V29" s="1040">
        <v>1343</v>
      </c>
      <c r="W29" s="1040"/>
      <c r="X29" s="1040"/>
      <c r="Y29" s="1040"/>
      <c r="Z29" s="1040"/>
      <c r="AA29" s="1040">
        <v>35</v>
      </c>
      <c r="AB29" s="1040"/>
      <c r="AC29" s="1040"/>
      <c r="AD29" s="1040"/>
      <c r="AE29" s="1041"/>
      <c r="AF29" s="1015">
        <v>35</v>
      </c>
      <c r="AG29" s="1016"/>
      <c r="AH29" s="1016"/>
      <c r="AI29" s="1016"/>
      <c r="AJ29" s="1017"/>
      <c r="AK29" s="976">
        <v>208</v>
      </c>
      <c r="AL29" s="967"/>
      <c r="AM29" s="967"/>
      <c r="AN29" s="967"/>
      <c r="AO29" s="967"/>
      <c r="AP29" s="967" t="s">
        <v>546</v>
      </c>
      <c r="AQ29" s="967"/>
      <c r="AR29" s="967"/>
      <c r="AS29" s="967"/>
      <c r="AT29" s="967"/>
      <c r="AU29" s="967" t="s">
        <v>546</v>
      </c>
      <c r="AV29" s="967"/>
      <c r="AW29" s="967"/>
      <c r="AX29" s="967"/>
      <c r="AY29" s="967"/>
      <c r="AZ29" s="1038" t="s">
        <v>546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289</v>
      </c>
      <c r="R30" s="1040"/>
      <c r="S30" s="1040"/>
      <c r="T30" s="1040"/>
      <c r="U30" s="1040"/>
      <c r="V30" s="1040">
        <v>288</v>
      </c>
      <c r="W30" s="1040"/>
      <c r="X30" s="1040"/>
      <c r="Y30" s="1040"/>
      <c r="Z30" s="1040"/>
      <c r="AA30" s="1040">
        <v>1</v>
      </c>
      <c r="AB30" s="1040"/>
      <c r="AC30" s="1040"/>
      <c r="AD30" s="1040"/>
      <c r="AE30" s="1041"/>
      <c r="AF30" s="1015">
        <v>1</v>
      </c>
      <c r="AG30" s="1016"/>
      <c r="AH30" s="1016"/>
      <c r="AI30" s="1016"/>
      <c r="AJ30" s="1017"/>
      <c r="AK30" s="976">
        <v>181</v>
      </c>
      <c r="AL30" s="967"/>
      <c r="AM30" s="967"/>
      <c r="AN30" s="967"/>
      <c r="AO30" s="967"/>
      <c r="AP30" s="967" t="s">
        <v>546</v>
      </c>
      <c r="AQ30" s="967"/>
      <c r="AR30" s="967"/>
      <c r="AS30" s="967"/>
      <c r="AT30" s="967"/>
      <c r="AU30" s="967" t="s">
        <v>546</v>
      </c>
      <c r="AV30" s="967"/>
      <c r="AW30" s="967"/>
      <c r="AX30" s="967"/>
      <c r="AY30" s="967"/>
      <c r="AZ30" s="1038" t="s">
        <v>546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440</v>
      </c>
      <c r="R31" s="1040"/>
      <c r="S31" s="1040"/>
      <c r="T31" s="1040"/>
      <c r="U31" s="1040"/>
      <c r="V31" s="1040">
        <v>440</v>
      </c>
      <c r="W31" s="1040"/>
      <c r="X31" s="1040"/>
      <c r="Y31" s="1040"/>
      <c r="Z31" s="1040"/>
      <c r="AA31" s="1040">
        <v>0</v>
      </c>
      <c r="AB31" s="1040"/>
      <c r="AC31" s="1040"/>
      <c r="AD31" s="1040"/>
      <c r="AE31" s="1041"/>
      <c r="AF31" s="1015">
        <v>0</v>
      </c>
      <c r="AG31" s="1016"/>
      <c r="AH31" s="1016"/>
      <c r="AI31" s="1016"/>
      <c r="AJ31" s="1017"/>
      <c r="AK31" s="976" t="s">
        <v>546</v>
      </c>
      <c r="AL31" s="967"/>
      <c r="AM31" s="967"/>
      <c r="AN31" s="967"/>
      <c r="AO31" s="967"/>
      <c r="AP31" s="967" t="s">
        <v>546</v>
      </c>
      <c r="AQ31" s="967"/>
      <c r="AR31" s="967"/>
      <c r="AS31" s="967"/>
      <c r="AT31" s="967"/>
      <c r="AU31" s="967" t="s">
        <v>546</v>
      </c>
      <c r="AV31" s="967"/>
      <c r="AW31" s="967"/>
      <c r="AX31" s="967"/>
      <c r="AY31" s="967"/>
      <c r="AZ31" s="1038" t="s">
        <v>546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744</v>
      </c>
      <c r="R32" s="1040"/>
      <c r="S32" s="1040"/>
      <c r="T32" s="1040"/>
      <c r="U32" s="1040"/>
      <c r="V32" s="1040">
        <v>743</v>
      </c>
      <c r="W32" s="1040"/>
      <c r="X32" s="1040"/>
      <c r="Y32" s="1040"/>
      <c r="Z32" s="1040"/>
      <c r="AA32" s="1040">
        <v>1</v>
      </c>
      <c r="AB32" s="1040"/>
      <c r="AC32" s="1040"/>
      <c r="AD32" s="1040"/>
      <c r="AE32" s="1041"/>
      <c r="AF32" s="1015">
        <v>222</v>
      </c>
      <c r="AG32" s="1016"/>
      <c r="AH32" s="1016"/>
      <c r="AI32" s="1016"/>
      <c r="AJ32" s="1017"/>
      <c r="AK32" s="976">
        <v>201</v>
      </c>
      <c r="AL32" s="967"/>
      <c r="AM32" s="967"/>
      <c r="AN32" s="967"/>
      <c r="AO32" s="967"/>
      <c r="AP32" s="967">
        <v>716</v>
      </c>
      <c r="AQ32" s="967"/>
      <c r="AR32" s="967"/>
      <c r="AS32" s="967"/>
      <c r="AT32" s="967"/>
      <c r="AU32" s="967">
        <v>430</v>
      </c>
      <c r="AV32" s="967"/>
      <c r="AW32" s="967"/>
      <c r="AX32" s="967"/>
      <c r="AY32" s="967"/>
      <c r="AZ32" s="1038" t="s">
        <v>546</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548</v>
      </c>
      <c r="R33" s="1040"/>
      <c r="S33" s="1040"/>
      <c r="T33" s="1040"/>
      <c r="U33" s="1040"/>
      <c r="V33" s="1040">
        <v>532</v>
      </c>
      <c r="W33" s="1040"/>
      <c r="X33" s="1040"/>
      <c r="Y33" s="1040"/>
      <c r="Z33" s="1040"/>
      <c r="AA33" s="1040">
        <v>15</v>
      </c>
      <c r="AB33" s="1040"/>
      <c r="AC33" s="1040"/>
      <c r="AD33" s="1040"/>
      <c r="AE33" s="1041"/>
      <c r="AF33" s="1015">
        <v>4</v>
      </c>
      <c r="AG33" s="1016"/>
      <c r="AH33" s="1016"/>
      <c r="AI33" s="1016"/>
      <c r="AJ33" s="1017"/>
      <c r="AK33" s="976">
        <v>139</v>
      </c>
      <c r="AL33" s="967"/>
      <c r="AM33" s="967"/>
      <c r="AN33" s="967"/>
      <c r="AO33" s="967"/>
      <c r="AP33" s="967">
        <v>1956</v>
      </c>
      <c r="AQ33" s="967"/>
      <c r="AR33" s="967"/>
      <c r="AS33" s="967"/>
      <c r="AT33" s="967"/>
      <c r="AU33" s="967">
        <v>1135</v>
      </c>
      <c r="AV33" s="967"/>
      <c r="AW33" s="967"/>
      <c r="AX33" s="967"/>
      <c r="AY33" s="967"/>
      <c r="AZ33" s="1038" t="s">
        <v>546</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384</v>
      </c>
      <c r="R34" s="1040"/>
      <c r="S34" s="1040"/>
      <c r="T34" s="1040"/>
      <c r="U34" s="1040"/>
      <c r="V34" s="1040">
        <v>383</v>
      </c>
      <c r="W34" s="1040"/>
      <c r="X34" s="1040"/>
      <c r="Y34" s="1040"/>
      <c r="Z34" s="1040"/>
      <c r="AA34" s="1040">
        <v>1</v>
      </c>
      <c r="AB34" s="1040"/>
      <c r="AC34" s="1040"/>
      <c r="AD34" s="1040"/>
      <c r="AE34" s="1041"/>
      <c r="AF34" s="1015">
        <v>1</v>
      </c>
      <c r="AG34" s="1016"/>
      <c r="AH34" s="1016"/>
      <c r="AI34" s="1016"/>
      <c r="AJ34" s="1017"/>
      <c r="AK34" s="976">
        <v>106</v>
      </c>
      <c r="AL34" s="967"/>
      <c r="AM34" s="967"/>
      <c r="AN34" s="967"/>
      <c r="AO34" s="967"/>
      <c r="AP34" s="967">
        <v>2268</v>
      </c>
      <c r="AQ34" s="967"/>
      <c r="AR34" s="967"/>
      <c r="AS34" s="967"/>
      <c r="AT34" s="967"/>
      <c r="AU34" s="967">
        <v>1894</v>
      </c>
      <c r="AV34" s="967"/>
      <c r="AW34" s="967"/>
      <c r="AX34" s="967"/>
      <c r="AY34" s="967"/>
      <c r="AZ34" s="1038" t="s">
        <v>546</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387</v>
      </c>
      <c r="C35" s="1034"/>
      <c r="D35" s="1034"/>
      <c r="E35" s="1034"/>
      <c r="F35" s="1034"/>
      <c r="G35" s="1034"/>
      <c r="H35" s="1034"/>
      <c r="I35" s="1034"/>
      <c r="J35" s="1034"/>
      <c r="K35" s="1034"/>
      <c r="L35" s="1034"/>
      <c r="M35" s="1034"/>
      <c r="N35" s="1034"/>
      <c r="O35" s="1034"/>
      <c r="P35" s="1035"/>
      <c r="Q35" s="1039">
        <v>6</v>
      </c>
      <c r="R35" s="1040"/>
      <c r="S35" s="1040"/>
      <c r="T35" s="1040"/>
      <c r="U35" s="1040"/>
      <c r="V35" s="1040">
        <v>5</v>
      </c>
      <c r="W35" s="1040"/>
      <c r="X35" s="1040"/>
      <c r="Y35" s="1040"/>
      <c r="Z35" s="1040"/>
      <c r="AA35" s="1040">
        <v>0</v>
      </c>
      <c r="AB35" s="1040"/>
      <c r="AC35" s="1040"/>
      <c r="AD35" s="1040"/>
      <c r="AE35" s="1041"/>
      <c r="AF35" s="1015">
        <v>0</v>
      </c>
      <c r="AG35" s="1016"/>
      <c r="AH35" s="1016"/>
      <c r="AI35" s="1016"/>
      <c r="AJ35" s="1017"/>
      <c r="AK35" s="976">
        <v>5</v>
      </c>
      <c r="AL35" s="967"/>
      <c r="AM35" s="967"/>
      <c r="AN35" s="967"/>
      <c r="AO35" s="967"/>
      <c r="AP35" s="967">
        <v>37</v>
      </c>
      <c r="AQ35" s="967"/>
      <c r="AR35" s="967"/>
      <c r="AS35" s="967"/>
      <c r="AT35" s="967"/>
      <c r="AU35" s="967">
        <v>37</v>
      </c>
      <c r="AV35" s="967"/>
      <c r="AW35" s="967"/>
      <c r="AX35" s="967"/>
      <c r="AY35" s="967"/>
      <c r="AZ35" s="1038" t="s">
        <v>546</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269</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392</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637</v>
      </c>
      <c r="R68" s="978"/>
      <c r="S68" s="978"/>
      <c r="T68" s="978"/>
      <c r="U68" s="978"/>
      <c r="V68" s="978">
        <v>620</v>
      </c>
      <c r="W68" s="978"/>
      <c r="X68" s="978"/>
      <c r="Y68" s="978"/>
      <c r="Z68" s="978"/>
      <c r="AA68" s="978">
        <v>17</v>
      </c>
      <c r="AB68" s="978"/>
      <c r="AC68" s="978"/>
      <c r="AD68" s="978"/>
      <c r="AE68" s="978"/>
      <c r="AF68" s="978">
        <v>17</v>
      </c>
      <c r="AG68" s="978"/>
      <c r="AH68" s="978"/>
      <c r="AI68" s="978"/>
      <c r="AJ68" s="978"/>
      <c r="AK68" s="978" t="s">
        <v>546</v>
      </c>
      <c r="AL68" s="978"/>
      <c r="AM68" s="978"/>
      <c r="AN68" s="978"/>
      <c r="AO68" s="978"/>
      <c r="AP68" s="978" t="s">
        <v>546</v>
      </c>
      <c r="AQ68" s="978"/>
      <c r="AR68" s="978"/>
      <c r="AS68" s="978"/>
      <c r="AT68" s="978"/>
      <c r="AU68" s="978" t="s">
        <v>546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182</v>
      </c>
      <c r="R69" s="967"/>
      <c r="S69" s="967"/>
      <c r="T69" s="967"/>
      <c r="U69" s="967"/>
      <c r="V69" s="967">
        <v>171</v>
      </c>
      <c r="W69" s="967"/>
      <c r="X69" s="967"/>
      <c r="Y69" s="967"/>
      <c r="Z69" s="967"/>
      <c r="AA69" s="967">
        <v>11</v>
      </c>
      <c r="AB69" s="967"/>
      <c r="AC69" s="967"/>
      <c r="AD69" s="967"/>
      <c r="AE69" s="967"/>
      <c r="AF69" s="967">
        <v>8</v>
      </c>
      <c r="AG69" s="967"/>
      <c r="AH69" s="967"/>
      <c r="AI69" s="967"/>
      <c r="AJ69" s="967"/>
      <c r="AK69" s="967" t="s">
        <v>546</v>
      </c>
      <c r="AL69" s="967"/>
      <c r="AM69" s="967"/>
      <c r="AN69" s="967"/>
      <c r="AO69" s="967"/>
      <c r="AP69" s="967" t="s">
        <v>546</v>
      </c>
      <c r="AQ69" s="967"/>
      <c r="AR69" s="967"/>
      <c r="AS69" s="967"/>
      <c r="AT69" s="967"/>
      <c r="AU69" s="967" t="s">
        <v>546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87</v>
      </c>
      <c r="R70" s="967"/>
      <c r="S70" s="967"/>
      <c r="T70" s="967"/>
      <c r="U70" s="967"/>
      <c r="V70" s="967">
        <v>83</v>
      </c>
      <c r="W70" s="967"/>
      <c r="X70" s="967"/>
      <c r="Y70" s="967"/>
      <c r="Z70" s="967"/>
      <c r="AA70" s="967">
        <v>5</v>
      </c>
      <c r="AB70" s="967"/>
      <c r="AC70" s="967"/>
      <c r="AD70" s="967"/>
      <c r="AE70" s="967"/>
      <c r="AF70" s="967">
        <v>5</v>
      </c>
      <c r="AG70" s="967"/>
      <c r="AH70" s="967"/>
      <c r="AI70" s="967"/>
      <c r="AJ70" s="967"/>
      <c r="AK70" s="967">
        <v>1</v>
      </c>
      <c r="AL70" s="967"/>
      <c r="AM70" s="967"/>
      <c r="AN70" s="967"/>
      <c r="AO70" s="967"/>
      <c r="AP70" s="967" t="s">
        <v>546</v>
      </c>
      <c r="AQ70" s="967"/>
      <c r="AR70" s="967"/>
      <c r="AS70" s="967"/>
      <c r="AT70" s="967"/>
      <c r="AU70" s="967" t="s">
        <v>546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2376</v>
      </c>
      <c r="R71" s="967"/>
      <c r="S71" s="967"/>
      <c r="T71" s="967"/>
      <c r="U71" s="967"/>
      <c r="V71" s="967">
        <v>2361</v>
      </c>
      <c r="W71" s="967"/>
      <c r="X71" s="967"/>
      <c r="Y71" s="967"/>
      <c r="Z71" s="967"/>
      <c r="AA71" s="967">
        <v>15</v>
      </c>
      <c r="AB71" s="967"/>
      <c r="AC71" s="967"/>
      <c r="AD71" s="967"/>
      <c r="AE71" s="967"/>
      <c r="AF71" s="967">
        <v>10</v>
      </c>
      <c r="AG71" s="967"/>
      <c r="AH71" s="967"/>
      <c r="AI71" s="967"/>
      <c r="AJ71" s="967"/>
      <c r="AK71" s="967">
        <v>21</v>
      </c>
      <c r="AL71" s="967"/>
      <c r="AM71" s="967"/>
      <c r="AN71" s="967"/>
      <c r="AO71" s="967"/>
      <c r="AP71" s="967">
        <v>318</v>
      </c>
      <c r="AQ71" s="967"/>
      <c r="AR71" s="967"/>
      <c r="AS71" s="967"/>
      <c r="AT71" s="967"/>
      <c r="AU71" s="967">
        <v>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152</v>
      </c>
      <c r="R72" s="967"/>
      <c r="S72" s="967"/>
      <c r="T72" s="967"/>
      <c r="U72" s="967"/>
      <c r="V72" s="967">
        <v>146</v>
      </c>
      <c r="W72" s="967"/>
      <c r="X72" s="967"/>
      <c r="Y72" s="967"/>
      <c r="Z72" s="967"/>
      <c r="AA72" s="967">
        <v>6</v>
      </c>
      <c r="AB72" s="967"/>
      <c r="AC72" s="967"/>
      <c r="AD72" s="967"/>
      <c r="AE72" s="967"/>
      <c r="AF72" s="967">
        <v>6</v>
      </c>
      <c r="AG72" s="967"/>
      <c r="AH72" s="967"/>
      <c r="AI72" s="967"/>
      <c r="AJ72" s="967"/>
      <c r="AK72" s="967">
        <v>4</v>
      </c>
      <c r="AL72" s="967"/>
      <c r="AM72" s="967"/>
      <c r="AN72" s="967"/>
      <c r="AO72" s="967"/>
      <c r="AP72" s="967">
        <v>276</v>
      </c>
      <c r="AQ72" s="967"/>
      <c r="AR72" s="967"/>
      <c r="AS72" s="967"/>
      <c r="AT72" s="967"/>
      <c r="AU72" s="967">
        <v>82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6388</v>
      </c>
      <c r="R73" s="967"/>
      <c r="S73" s="967"/>
      <c r="T73" s="967"/>
      <c r="U73" s="967"/>
      <c r="V73" s="967">
        <v>6331</v>
      </c>
      <c r="W73" s="967"/>
      <c r="X73" s="967"/>
      <c r="Y73" s="967"/>
      <c r="Z73" s="967"/>
      <c r="AA73" s="967">
        <v>57</v>
      </c>
      <c r="AB73" s="967"/>
      <c r="AC73" s="967"/>
      <c r="AD73" s="967"/>
      <c r="AE73" s="967"/>
      <c r="AF73" s="967">
        <v>57</v>
      </c>
      <c r="AG73" s="967"/>
      <c r="AH73" s="967"/>
      <c r="AI73" s="967"/>
      <c r="AJ73" s="967"/>
      <c r="AK73" s="967">
        <v>36</v>
      </c>
      <c r="AL73" s="967"/>
      <c r="AM73" s="967"/>
      <c r="AN73" s="967"/>
      <c r="AO73" s="967"/>
      <c r="AP73" s="967" t="s">
        <v>546</v>
      </c>
      <c r="AQ73" s="967"/>
      <c r="AR73" s="967"/>
      <c r="AS73" s="967"/>
      <c r="AT73" s="967"/>
      <c r="AU73" s="967" t="s">
        <v>546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1003</v>
      </c>
      <c r="R74" s="967"/>
      <c r="S74" s="967"/>
      <c r="T74" s="967"/>
      <c r="U74" s="967"/>
      <c r="V74" s="967">
        <v>990</v>
      </c>
      <c r="W74" s="967"/>
      <c r="X74" s="967"/>
      <c r="Y74" s="967"/>
      <c r="Z74" s="967"/>
      <c r="AA74" s="967">
        <v>13</v>
      </c>
      <c r="AB74" s="967"/>
      <c r="AC74" s="967"/>
      <c r="AD74" s="967"/>
      <c r="AE74" s="967"/>
      <c r="AF74" s="967">
        <v>13</v>
      </c>
      <c r="AG74" s="967"/>
      <c r="AH74" s="967"/>
      <c r="AI74" s="967"/>
      <c r="AJ74" s="967"/>
      <c r="AK74" s="967">
        <v>33</v>
      </c>
      <c r="AL74" s="967"/>
      <c r="AM74" s="967"/>
      <c r="AN74" s="967"/>
      <c r="AO74" s="967"/>
      <c r="AP74" s="967" t="s">
        <v>546</v>
      </c>
      <c r="AQ74" s="967"/>
      <c r="AR74" s="967"/>
      <c r="AS74" s="967"/>
      <c r="AT74" s="967"/>
      <c r="AU74" s="967" t="s">
        <v>546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4">
        <v>105861</v>
      </c>
      <c r="R75" s="975"/>
      <c r="S75" s="975"/>
      <c r="T75" s="975"/>
      <c r="U75" s="976"/>
      <c r="V75" s="977">
        <v>104455</v>
      </c>
      <c r="W75" s="975"/>
      <c r="X75" s="975"/>
      <c r="Y75" s="975"/>
      <c r="Z75" s="976"/>
      <c r="AA75" s="977">
        <v>1406</v>
      </c>
      <c r="AB75" s="975"/>
      <c r="AC75" s="975"/>
      <c r="AD75" s="975"/>
      <c r="AE75" s="976"/>
      <c r="AF75" s="977">
        <v>1406</v>
      </c>
      <c r="AG75" s="975"/>
      <c r="AH75" s="975"/>
      <c r="AI75" s="975"/>
      <c r="AJ75" s="976"/>
      <c r="AK75" s="977">
        <v>1543</v>
      </c>
      <c r="AL75" s="975"/>
      <c r="AM75" s="975"/>
      <c r="AN75" s="975"/>
      <c r="AO75" s="976"/>
      <c r="AP75" s="977" t="s">
        <v>546</v>
      </c>
      <c r="AQ75" s="975"/>
      <c r="AR75" s="975"/>
      <c r="AS75" s="975"/>
      <c r="AT75" s="976"/>
      <c r="AU75" s="977" t="s">
        <v>546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284</v>
      </c>
      <c r="AG109" s="888"/>
      <c r="AH109" s="888"/>
      <c r="AI109" s="888"/>
      <c r="AJ109" s="889"/>
      <c r="AK109" s="890" t="s">
        <v>283</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284</v>
      </c>
      <c r="BW109" s="888"/>
      <c r="BX109" s="888"/>
      <c r="BY109" s="888"/>
      <c r="BZ109" s="889"/>
      <c r="CA109" s="890" t="s">
        <v>283</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284</v>
      </c>
      <c r="DM109" s="888"/>
      <c r="DN109" s="888"/>
      <c r="DO109" s="888"/>
      <c r="DP109" s="889"/>
      <c r="DQ109" s="890" t="s">
        <v>283</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1439544</v>
      </c>
      <c r="AB110" s="873"/>
      <c r="AC110" s="873"/>
      <c r="AD110" s="873"/>
      <c r="AE110" s="874"/>
      <c r="AF110" s="875">
        <v>1316208</v>
      </c>
      <c r="AG110" s="873"/>
      <c r="AH110" s="873"/>
      <c r="AI110" s="873"/>
      <c r="AJ110" s="874"/>
      <c r="AK110" s="875">
        <v>1327330</v>
      </c>
      <c r="AL110" s="873"/>
      <c r="AM110" s="873"/>
      <c r="AN110" s="873"/>
      <c r="AO110" s="874"/>
      <c r="AP110" s="876">
        <v>35.200000000000003</v>
      </c>
      <c r="AQ110" s="877"/>
      <c r="AR110" s="877"/>
      <c r="AS110" s="877"/>
      <c r="AT110" s="878"/>
      <c r="AU110" s="920" t="s">
        <v>59</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11852929</v>
      </c>
      <c r="BR110" s="800"/>
      <c r="BS110" s="800"/>
      <c r="BT110" s="800"/>
      <c r="BU110" s="800"/>
      <c r="BV110" s="800">
        <v>12104975</v>
      </c>
      <c r="BW110" s="800"/>
      <c r="BX110" s="800"/>
      <c r="BY110" s="800"/>
      <c r="BZ110" s="800"/>
      <c r="CA110" s="800">
        <v>12339627</v>
      </c>
      <c r="CB110" s="800"/>
      <c r="CC110" s="800"/>
      <c r="CD110" s="800"/>
      <c r="CE110" s="800"/>
      <c r="CF110" s="861">
        <v>327.39999999999998</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141120</v>
      </c>
      <c r="BR111" s="771"/>
      <c r="BS111" s="771"/>
      <c r="BT111" s="771"/>
      <c r="BU111" s="771"/>
      <c r="BV111" s="771">
        <v>122441</v>
      </c>
      <c r="BW111" s="771"/>
      <c r="BX111" s="771"/>
      <c r="BY111" s="771"/>
      <c r="BZ111" s="771"/>
      <c r="CA111" s="771">
        <v>104462</v>
      </c>
      <c r="CB111" s="771"/>
      <c r="CC111" s="771"/>
      <c r="CD111" s="771"/>
      <c r="CE111" s="771"/>
      <c r="CF111" s="848">
        <v>2.8</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3636966</v>
      </c>
      <c r="BR112" s="771"/>
      <c r="BS112" s="771"/>
      <c r="BT112" s="771"/>
      <c r="BU112" s="771"/>
      <c r="BV112" s="771">
        <v>3615735</v>
      </c>
      <c r="BW112" s="771"/>
      <c r="BX112" s="771"/>
      <c r="BY112" s="771"/>
      <c r="BZ112" s="771"/>
      <c r="CA112" s="771">
        <v>3495441</v>
      </c>
      <c r="CB112" s="771"/>
      <c r="CC112" s="771"/>
      <c r="CD112" s="771"/>
      <c r="CE112" s="771"/>
      <c r="CF112" s="848">
        <v>92.8</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236201</v>
      </c>
      <c r="AB113" s="909"/>
      <c r="AC113" s="909"/>
      <c r="AD113" s="909"/>
      <c r="AE113" s="910"/>
      <c r="AF113" s="911">
        <v>237994</v>
      </c>
      <c r="AG113" s="909"/>
      <c r="AH113" s="909"/>
      <c r="AI113" s="909"/>
      <c r="AJ113" s="910"/>
      <c r="AK113" s="911">
        <v>269842</v>
      </c>
      <c r="AL113" s="909"/>
      <c r="AM113" s="909"/>
      <c r="AN113" s="909"/>
      <c r="AO113" s="910"/>
      <c r="AP113" s="912">
        <v>7.2</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211111</v>
      </c>
      <c r="BR113" s="771"/>
      <c r="BS113" s="771"/>
      <c r="BT113" s="771"/>
      <c r="BU113" s="771"/>
      <c r="BV113" s="771">
        <v>137875</v>
      </c>
      <c r="BW113" s="771"/>
      <c r="BX113" s="771"/>
      <c r="BY113" s="771"/>
      <c r="BZ113" s="771"/>
      <c r="CA113" s="771">
        <v>116642</v>
      </c>
      <c r="CB113" s="771"/>
      <c r="CC113" s="771"/>
      <c r="CD113" s="771"/>
      <c r="CE113" s="771"/>
      <c r="CF113" s="848">
        <v>3.1</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116131</v>
      </c>
      <c r="DH113" s="784"/>
      <c r="DI113" s="784"/>
      <c r="DJ113" s="784"/>
      <c r="DK113" s="785"/>
      <c r="DL113" s="786">
        <v>107217</v>
      </c>
      <c r="DM113" s="784"/>
      <c r="DN113" s="784"/>
      <c r="DO113" s="784"/>
      <c r="DP113" s="785"/>
      <c r="DQ113" s="786">
        <v>98284</v>
      </c>
      <c r="DR113" s="784"/>
      <c r="DS113" s="784"/>
      <c r="DT113" s="784"/>
      <c r="DU113" s="785"/>
      <c r="DV113" s="754">
        <v>2.6</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73730</v>
      </c>
      <c r="AB114" s="784"/>
      <c r="AC114" s="784"/>
      <c r="AD114" s="784"/>
      <c r="AE114" s="785"/>
      <c r="AF114" s="786">
        <v>74117</v>
      </c>
      <c r="AG114" s="784"/>
      <c r="AH114" s="784"/>
      <c r="AI114" s="784"/>
      <c r="AJ114" s="785"/>
      <c r="AK114" s="786">
        <v>31847</v>
      </c>
      <c r="AL114" s="784"/>
      <c r="AM114" s="784"/>
      <c r="AN114" s="784"/>
      <c r="AO114" s="785"/>
      <c r="AP114" s="754">
        <v>0.8</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1372185</v>
      </c>
      <c r="BR114" s="771"/>
      <c r="BS114" s="771"/>
      <c r="BT114" s="771"/>
      <c r="BU114" s="771"/>
      <c r="BV114" s="771">
        <v>1350449</v>
      </c>
      <c r="BW114" s="771"/>
      <c r="BX114" s="771"/>
      <c r="BY114" s="771"/>
      <c r="BZ114" s="771"/>
      <c r="CA114" s="771">
        <v>1256281</v>
      </c>
      <c r="CB114" s="771"/>
      <c r="CC114" s="771"/>
      <c r="CD114" s="771"/>
      <c r="CE114" s="771"/>
      <c r="CF114" s="848">
        <v>33.299999999999997</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22189</v>
      </c>
      <c r="AB115" s="909"/>
      <c r="AC115" s="909"/>
      <c r="AD115" s="909"/>
      <c r="AE115" s="910"/>
      <c r="AF115" s="911">
        <v>18681</v>
      </c>
      <c r="AG115" s="909"/>
      <c r="AH115" s="909"/>
      <c r="AI115" s="909"/>
      <c r="AJ115" s="910"/>
      <c r="AK115" s="911">
        <v>18087</v>
      </c>
      <c r="AL115" s="909"/>
      <c r="AM115" s="909"/>
      <c r="AN115" s="909"/>
      <c r="AO115" s="910"/>
      <c r="AP115" s="912">
        <v>0.5</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123</v>
      </c>
      <c r="AB116" s="784"/>
      <c r="AC116" s="784"/>
      <c r="AD116" s="784"/>
      <c r="AE116" s="785"/>
      <c r="AF116" s="786">
        <v>102</v>
      </c>
      <c r="AG116" s="784"/>
      <c r="AH116" s="784"/>
      <c r="AI116" s="784"/>
      <c r="AJ116" s="785"/>
      <c r="AK116" s="786">
        <v>75</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1771787</v>
      </c>
      <c r="AB117" s="895"/>
      <c r="AC117" s="895"/>
      <c r="AD117" s="895"/>
      <c r="AE117" s="896"/>
      <c r="AF117" s="898">
        <v>1647102</v>
      </c>
      <c r="AG117" s="895"/>
      <c r="AH117" s="895"/>
      <c r="AI117" s="895"/>
      <c r="AJ117" s="896"/>
      <c r="AK117" s="898">
        <v>1647181</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284</v>
      </c>
      <c r="AG118" s="888"/>
      <c r="AH118" s="888"/>
      <c r="AI118" s="888"/>
      <c r="AJ118" s="889"/>
      <c r="AK118" s="890" t="s">
        <v>283</v>
      </c>
      <c r="AL118" s="888"/>
      <c r="AM118" s="888"/>
      <c r="AN118" s="888"/>
      <c r="AO118" s="889"/>
      <c r="AP118" s="891" t="s">
        <v>403</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431</v>
      </c>
      <c r="BP118" s="838"/>
      <c r="BQ118" s="857">
        <v>17214311</v>
      </c>
      <c r="BR118" s="858"/>
      <c r="BS118" s="858"/>
      <c r="BT118" s="858"/>
      <c r="BU118" s="858"/>
      <c r="BV118" s="858">
        <v>17331475</v>
      </c>
      <c r="BW118" s="858"/>
      <c r="BX118" s="858"/>
      <c r="BY118" s="858"/>
      <c r="BZ118" s="858"/>
      <c r="CA118" s="858">
        <v>17312453</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2769809</v>
      </c>
      <c r="BR119" s="800"/>
      <c r="BS119" s="800"/>
      <c r="BT119" s="800"/>
      <c r="BU119" s="800"/>
      <c r="BV119" s="800">
        <v>3106503</v>
      </c>
      <c r="BW119" s="800"/>
      <c r="BX119" s="800"/>
      <c r="BY119" s="800"/>
      <c r="BZ119" s="800"/>
      <c r="CA119" s="800">
        <v>3421420</v>
      </c>
      <c r="CB119" s="800"/>
      <c r="CC119" s="800"/>
      <c r="CD119" s="800"/>
      <c r="CE119" s="800"/>
      <c r="CF119" s="861">
        <v>90.8</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24989</v>
      </c>
      <c r="DH119" s="717"/>
      <c r="DI119" s="717"/>
      <c r="DJ119" s="717"/>
      <c r="DK119" s="718"/>
      <c r="DL119" s="719">
        <v>15224</v>
      </c>
      <c r="DM119" s="717"/>
      <c r="DN119" s="717"/>
      <c r="DO119" s="717"/>
      <c r="DP119" s="718"/>
      <c r="DQ119" s="719">
        <v>6178</v>
      </c>
      <c r="DR119" s="717"/>
      <c r="DS119" s="717"/>
      <c r="DT119" s="717"/>
      <c r="DU119" s="718"/>
      <c r="DV119" s="807">
        <v>0.2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332924</v>
      </c>
      <c r="BR120" s="771"/>
      <c r="BS120" s="771"/>
      <c r="BT120" s="771"/>
      <c r="BU120" s="771"/>
      <c r="BV120" s="771">
        <v>332462</v>
      </c>
      <c r="BW120" s="771"/>
      <c r="BX120" s="771"/>
      <c r="BY120" s="771"/>
      <c r="BZ120" s="771"/>
      <c r="CA120" s="771">
        <v>328792</v>
      </c>
      <c r="CB120" s="771"/>
      <c r="CC120" s="771"/>
      <c r="CD120" s="771"/>
      <c r="CE120" s="771"/>
      <c r="CF120" s="848">
        <v>8.6999999999999993</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2106898</v>
      </c>
      <c r="DH120" s="800"/>
      <c r="DI120" s="800"/>
      <c r="DJ120" s="800"/>
      <c r="DK120" s="800"/>
      <c r="DL120" s="800">
        <v>1996291</v>
      </c>
      <c r="DM120" s="800"/>
      <c r="DN120" s="800"/>
      <c r="DO120" s="800"/>
      <c r="DP120" s="800"/>
      <c r="DQ120" s="800">
        <v>1893855</v>
      </c>
      <c r="DR120" s="800"/>
      <c r="DS120" s="800"/>
      <c r="DT120" s="800"/>
      <c r="DU120" s="800"/>
      <c r="DV120" s="801">
        <v>50.3</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10219218</v>
      </c>
      <c r="BR121" s="858"/>
      <c r="BS121" s="858"/>
      <c r="BT121" s="858"/>
      <c r="BU121" s="858"/>
      <c r="BV121" s="858">
        <v>9864829</v>
      </c>
      <c r="BW121" s="858"/>
      <c r="BX121" s="858"/>
      <c r="BY121" s="858"/>
      <c r="BZ121" s="858"/>
      <c r="CA121" s="858">
        <v>10430037</v>
      </c>
      <c r="CB121" s="858"/>
      <c r="CC121" s="858"/>
      <c r="CD121" s="858"/>
      <c r="CE121" s="858"/>
      <c r="CF121" s="859">
        <v>276.8</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1082969</v>
      </c>
      <c r="DH121" s="771"/>
      <c r="DI121" s="771"/>
      <c r="DJ121" s="771"/>
      <c r="DK121" s="771"/>
      <c r="DL121" s="771">
        <v>1112514</v>
      </c>
      <c r="DM121" s="771"/>
      <c r="DN121" s="771"/>
      <c r="DO121" s="771"/>
      <c r="DP121" s="771"/>
      <c r="DQ121" s="771">
        <v>1134762</v>
      </c>
      <c r="DR121" s="771"/>
      <c r="DS121" s="771"/>
      <c r="DT121" s="771"/>
      <c r="DU121" s="771"/>
      <c r="DV121" s="823">
        <v>30.1</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440</v>
      </c>
      <c r="BP122" s="838"/>
      <c r="BQ122" s="839">
        <v>13321951</v>
      </c>
      <c r="BR122" s="840"/>
      <c r="BS122" s="840"/>
      <c r="BT122" s="840"/>
      <c r="BU122" s="840"/>
      <c r="BV122" s="840">
        <v>13303794</v>
      </c>
      <c r="BW122" s="840"/>
      <c r="BX122" s="840"/>
      <c r="BY122" s="840"/>
      <c r="BZ122" s="840"/>
      <c r="CA122" s="840">
        <v>14180249</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403613</v>
      </c>
      <c r="DH122" s="771"/>
      <c r="DI122" s="771"/>
      <c r="DJ122" s="771"/>
      <c r="DK122" s="771"/>
      <c r="DL122" s="771">
        <v>466652</v>
      </c>
      <c r="DM122" s="771"/>
      <c r="DN122" s="771"/>
      <c r="DO122" s="771"/>
      <c r="DP122" s="771"/>
      <c r="DQ122" s="771">
        <v>429802</v>
      </c>
      <c r="DR122" s="771"/>
      <c r="DS122" s="771"/>
      <c r="DT122" s="771"/>
      <c r="DU122" s="771"/>
      <c r="DV122" s="823">
        <v>11.4</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100.3</v>
      </c>
      <c r="BR123" s="832"/>
      <c r="BS123" s="832"/>
      <c r="BT123" s="832"/>
      <c r="BU123" s="832"/>
      <c r="BV123" s="832">
        <v>104.4</v>
      </c>
      <c r="BW123" s="832"/>
      <c r="BX123" s="832"/>
      <c r="BY123" s="832"/>
      <c r="BZ123" s="832"/>
      <c r="CA123" s="832">
        <v>83.1</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43486</v>
      </c>
      <c r="DH123" s="784"/>
      <c r="DI123" s="784"/>
      <c r="DJ123" s="784"/>
      <c r="DK123" s="785"/>
      <c r="DL123" s="786">
        <v>40278</v>
      </c>
      <c r="DM123" s="784"/>
      <c r="DN123" s="784"/>
      <c r="DO123" s="784"/>
      <c r="DP123" s="785"/>
      <c r="DQ123" s="786">
        <v>37022</v>
      </c>
      <c r="DR123" s="784"/>
      <c r="DS123" s="784"/>
      <c r="DT123" s="784"/>
      <c r="DU123" s="785"/>
      <c r="DV123" s="754">
        <v>1</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22189</v>
      </c>
      <c r="AB127" s="784"/>
      <c r="AC127" s="784"/>
      <c r="AD127" s="784"/>
      <c r="AE127" s="785"/>
      <c r="AF127" s="786">
        <v>18681</v>
      </c>
      <c r="AG127" s="784"/>
      <c r="AH127" s="784"/>
      <c r="AI127" s="784"/>
      <c r="AJ127" s="785"/>
      <c r="AK127" s="786">
        <v>18087</v>
      </c>
      <c r="AL127" s="784"/>
      <c r="AM127" s="784"/>
      <c r="AN127" s="784"/>
      <c r="AO127" s="785"/>
      <c r="AP127" s="754">
        <v>0.5</v>
      </c>
      <c r="AQ127" s="755"/>
      <c r="AR127" s="755"/>
      <c r="AS127" s="755"/>
      <c r="AT127" s="756"/>
      <c r="AU127" s="233"/>
      <c r="AV127" s="233"/>
      <c r="AW127" s="233"/>
      <c r="AX127" s="757" t="s">
        <v>451</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41201</v>
      </c>
      <c r="AB128" s="724"/>
      <c r="AC128" s="724"/>
      <c r="AD128" s="724"/>
      <c r="AE128" s="725"/>
      <c r="AF128" s="726">
        <v>38973</v>
      </c>
      <c r="AG128" s="724"/>
      <c r="AH128" s="724"/>
      <c r="AI128" s="724"/>
      <c r="AJ128" s="725"/>
      <c r="AK128" s="726">
        <v>36980</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5115704</v>
      </c>
      <c r="AB129" s="784"/>
      <c r="AC129" s="784"/>
      <c r="AD129" s="784"/>
      <c r="AE129" s="785"/>
      <c r="AF129" s="786">
        <v>5034270</v>
      </c>
      <c r="AG129" s="784"/>
      <c r="AH129" s="784"/>
      <c r="AI129" s="784"/>
      <c r="AJ129" s="785"/>
      <c r="AK129" s="786">
        <v>4982595</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1235805</v>
      </c>
      <c r="AB130" s="784"/>
      <c r="AC130" s="784"/>
      <c r="AD130" s="784"/>
      <c r="AE130" s="785"/>
      <c r="AF130" s="786">
        <v>1178258</v>
      </c>
      <c r="AG130" s="784"/>
      <c r="AH130" s="784"/>
      <c r="AI130" s="784"/>
      <c r="AJ130" s="785"/>
      <c r="AK130" s="786">
        <v>1214099</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83.1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3879899</v>
      </c>
      <c r="AB131" s="717"/>
      <c r="AC131" s="717"/>
      <c r="AD131" s="717"/>
      <c r="AE131" s="718"/>
      <c r="AF131" s="719">
        <v>3856012</v>
      </c>
      <c r="AG131" s="717"/>
      <c r="AH131" s="717"/>
      <c r="AI131" s="717"/>
      <c r="AJ131" s="718"/>
      <c r="AK131" s="719">
        <v>3768496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12.752419590000001</v>
      </c>
      <c r="AB132" s="740"/>
      <c r="AC132" s="740"/>
      <c r="AD132" s="740"/>
      <c r="AE132" s="741"/>
      <c r="AF132" s="742">
        <v>11.148072150000001</v>
      </c>
      <c r="AG132" s="740"/>
      <c r="AH132" s="740"/>
      <c r="AI132" s="740"/>
      <c r="AJ132" s="741"/>
      <c r="AK132" s="742">
        <v>10.51087755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15.1</v>
      </c>
      <c r="AB133" s="749"/>
      <c r="AC133" s="749"/>
      <c r="AD133" s="749"/>
      <c r="AE133" s="750"/>
      <c r="AF133" s="748">
        <v>13.2</v>
      </c>
      <c r="AG133" s="749"/>
      <c r="AH133" s="749"/>
      <c r="AI133" s="749"/>
      <c r="AJ133" s="750"/>
      <c r="AK133" s="748">
        <v>11.4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1223096</v>
      </c>
      <c r="L9" s="264">
        <v>152639</v>
      </c>
      <c r="M9" s="265">
        <v>110200</v>
      </c>
      <c r="N9" s="266">
        <v>38.5</v>
      </c>
    </row>
    <row r="10" spans="1:16">
      <c r="A10" s="248"/>
      <c r="B10" s="244"/>
      <c r="C10" s="244"/>
      <c r="D10" s="244"/>
      <c r="E10" s="244"/>
      <c r="F10" s="244"/>
      <c r="G10" s="1133" t="s">
        <v>473</v>
      </c>
      <c r="H10" s="1134"/>
      <c r="I10" s="1134"/>
      <c r="J10" s="1135"/>
      <c r="K10" s="267">
        <v>260824</v>
      </c>
      <c r="L10" s="268">
        <v>32550</v>
      </c>
      <c r="M10" s="269">
        <v>10910</v>
      </c>
      <c r="N10" s="270">
        <v>198.4</v>
      </c>
    </row>
    <row r="11" spans="1:16" ht="13.5" customHeight="1">
      <c r="A11" s="248"/>
      <c r="B11" s="244"/>
      <c r="C11" s="244"/>
      <c r="D11" s="244"/>
      <c r="E11" s="244"/>
      <c r="F11" s="244"/>
      <c r="G11" s="1133" t="s">
        <v>474</v>
      </c>
      <c r="H11" s="1134"/>
      <c r="I11" s="1134"/>
      <c r="J11" s="1135"/>
      <c r="K11" s="267">
        <v>210958</v>
      </c>
      <c r="L11" s="268">
        <v>26327</v>
      </c>
      <c r="M11" s="269">
        <v>15361</v>
      </c>
      <c r="N11" s="270">
        <v>71.400000000000006</v>
      </c>
    </row>
    <row r="12" spans="1:16" ht="13.5" customHeight="1">
      <c r="A12" s="248"/>
      <c r="B12" s="244"/>
      <c r="C12" s="244"/>
      <c r="D12" s="244"/>
      <c r="E12" s="244"/>
      <c r="F12" s="244"/>
      <c r="G12" s="1133" t="s">
        <v>475</v>
      </c>
      <c r="H12" s="1134"/>
      <c r="I12" s="1134"/>
      <c r="J12" s="1135"/>
      <c r="K12" s="267">
        <v>28286</v>
      </c>
      <c r="L12" s="268">
        <v>3530</v>
      </c>
      <c r="M12" s="269">
        <v>1384</v>
      </c>
      <c r="N12" s="270">
        <v>155.1</v>
      </c>
    </row>
    <row r="13" spans="1:16" ht="13.5" customHeight="1">
      <c r="A13" s="248"/>
      <c r="B13" s="244"/>
      <c r="C13" s="244"/>
      <c r="D13" s="244"/>
      <c r="E13" s="244"/>
      <c r="F13" s="244"/>
      <c r="G13" s="1133" t="s">
        <v>476</v>
      </c>
      <c r="H13" s="1134"/>
      <c r="I13" s="1134"/>
      <c r="J13" s="1135"/>
      <c r="K13" s="267" t="s">
        <v>477</v>
      </c>
      <c r="L13" s="268" t="s">
        <v>477</v>
      </c>
      <c r="M13" s="269" t="s">
        <v>477</v>
      </c>
      <c r="N13" s="270" t="s">
        <v>477</v>
      </c>
    </row>
    <row r="14" spans="1:16" ht="13.5" customHeight="1">
      <c r="A14" s="248"/>
      <c r="B14" s="244"/>
      <c r="C14" s="244"/>
      <c r="D14" s="244"/>
      <c r="E14" s="244"/>
      <c r="F14" s="244"/>
      <c r="G14" s="1133" t="s">
        <v>478</v>
      </c>
      <c r="H14" s="1134"/>
      <c r="I14" s="1134"/>
      <c r="J14" s="1135"/>
      <c r="K14" s="267">
        <v>32149</v>
      </c>
      <c r="L14" s="268">
        <v>4012</v>
      </c>
      <c r="M14" s="269">
        <v>5179</v>
      </c>
      <c r="N14" s="270">
        <v>-22.5</v>
      </c>
    </row>
    <row r="15" spans="1:16" ht="13.5" customHeight="1">
      <c r="A15" s="248"/>
      <c r="B15" s="244"/>
      <c r="C15" s="244"/>
      <c r="D15" s="244"/>
      <c r="E15" s="244"/>
      <c r="F15" s="244"/>
      <c r="G15" s="1133" t="s">
        <v>479</v>
      </c>
      <c r="H15" s="1134"/>
      <c r="I15" s="1134"/>
      <c r="J15" s="1135"/>
      <c r="K15" s="267">
        <v>5805</v>
      </c>
      <c r="L15" s="268">
        <v>724</v>
      </c>
      <c r="M15" s="269">
        <v>2730</v>
      </c>
      <c r="N15" s="270">
        <v>-73.5</v>
      </c>
    </row>
    <row r="16" spans="1:16">
      <c r="A16" s="248"/>
      <c r="B16" s="244"/>
      <c r="C16" s="244"/>
      <c r="D16" s="244"/>
      <c r="E16" s="244"/>
      <c r="F16" s="244"/>
      <c r="G16" s="1136" t="s">
        <v>480</v>
      </c>
      <c r="H16" s="1137"/>
      <c r="I16" s="1137"/>
      <c r="J16" s="1138"/>
      <c r="K16" s="268">
        <v>-111760</v>
      </c>
      <c r="L16" s="268">
        <v>-13947</v>
      </c>
      <c r="M16" s="269">
        <v>-11587</v>
      </c>
      <c r="N16" s="270">
        <v>20.399999999999999</v>
      </c>
    </row>
    <row r="17" spans="1:16">
      <c r="A17" s="248"/>
      <c r="B17" s="244"/>
      <c r="C17" s="244"/>
      <c r="D17" s="244"/>
      <c r="E17" s="244"/>
      <c r="F17" s="244"/>
      <c r="G17" s="1136" t="s">
        <v>167</v>
      </c>
      <c r="H17" s="1137"/>
      <c r="I17" s="1137"/>
      <c r="J17" s="1138"/>
      <c r="K17" s="268">
        <v>1649358</v>
      </c>
      <c r="L17" s="268">
        <v>205835</v>
      </c>
      <c r="M17" s="269">
        <v>134177</v>
      </c>
      <c r="N17" s="270">
        <v>53.4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15.72</v>
      </c>
      <c r="L21" s="281">
        <v>12.44</v>
      </c>
      <c r="M21" s="282">
        <v>3.28</v>
      </c>
      <c r="N21" s="249"/>
      <c r="O21" s="283"/>
      <c r="P21" s="279"/>
    </row>
    <row r="22" spans="1:16" s="284" customFormat="1">
      <c r="A22" s="279"/>
      <c r="B22" s="249"/>
      <c r="C22" s="249"/>
      <c r="D22" s="249"/>
      <c r="E22" s="249"/>
      <c r="F22" s="249"/>
      <c r="G22" s="1130" t="s">
        <v>486</v>
      </c>
      <c r="H22" s="1131"/>
      <c r="I22" s="1131"/>
      <c r="J22" s="1132"/>
      <c r="K22" s="285">
        <v>99.5</v>
      </c>
      <c r="L22" s="286">
        <v>95.1</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1327330</v>
      </c>
      <c r="L32" s="294">
        <v>165647</v>
      </c>
      <c r="M32" s="295">
        <v>69383</v>
      </c>
      <c r="N32" s="296">
        <v>138.69999999999999</v>
      </c>
    </row>
    <row r="33" spans="1:16" ht="13.5" customHeight="1">
      <c r="A33" s="248"/>
      <c r="B33" s="244"/>
      <c r="C33" s="244"/>
      <c r="D33" s="244"/>
      <c r="E33" s="244"/>
      <c r="F33" s="244"/>
      <c r="G33" s="1121" t="s">
        <v>490</v>
      </c>
      <c r="H33" s="1122"/>
      <c r="I33" s="1122"/>
      <c r="J33" s="1123"/>
      <c r="K33" s="294" t="s">
        <v>477</v>
      </c>
      <c r="L33" s="294" t="s">
        <v>477</v>
      </c>
      <c r="M33" s="295" t="s">
        <v>477</v>
      </c>
      <c r="N33" s="296" t="s">
        <v>477</v>
      </c>
    </row>
    <row r="34" spans="1:16" ht="27" customHeight="1">
      <c r="A34" s="248"/>
      <c r="B34" s="244"/>
      <c r="C34" s="244"/>
      <c r="D34" s="244"/>
      <c r="E34" s="244"/>
      <c r="F34" s="244"/>
      <c r="G34" s="1121" t="s">
        <v>491</v>
      </c>
      <c r="H34" s="1122"/>
      <c r="I34" s="1122"/>
      <c r="J34" s="1123"/>
      <c r="K34" s="294" t="s">
        <v>477</v>
      </c>
      <c r="L34" s="294" t="s">
        <v>477</v>
      </c>
      <c r="M34" s="295" t="s">
        <v>477</v>
      </c>
      <c r="N34" s="296" t="s">
        <v>477</v>
      </c>
    </row>
    <row r="35" spans="1:16" ht="27" customHeight="1">
      <c r="A35" s="248"/>
      <c r="B35" s="244"/>
      <c r="C35" s="244"/>
      <c r="D35" s="244"/>
      <c r="E35" s="244"/>
      <c r="F35" s="244"/>
      <c r="G35" s="1121" t="s">
        <v>492</v>
      </c>
      <c r="H35" s="1122"/>
      <c r="I35" s="1122"/>
      <c r="J35" s="1123"/>
      <c r="K35" s="294">
        <v>269842</v>
      </c>
      <c r="L35" s="294">
        <v>33676</v>
      </c>
      <c r="M35" s="295">
        <v>19734</v>
      </c>
      <c r="N35" s="296">
        <v>70.599999999999994</v>
      </c>
    </row>
    <row r="36" spans="1:16" ht="27" customHeight="1">
      <c r="A36" s="248"/>
      <c r="B36" s="244"/>
      <c r="C36" s="244"/>
      <c r="D36" s="244"/>
      <c r="E36" s="244"/>
      <c r="F36" s="244"/>
      <c r="G36" s="1121" t="s">
        <v>493</v>
      </c>
      <c r="H36" s="1122"/>
      <c r="I36" s="1122"/>
      <c r="J36" s="1123"/>
      <c r="K36" s="294">
        <v>31847</v>
      </c>
      <c r="L36" s="294">
        <v>3974</v>
      </c>
      <c r="M36" s="295">
        <v>4902</v>
      </c>
      <c r="N36" s="296">
        <v>-18.899999999999999</v>
      </c>
    </row>
    <row r="37" spans="1:16" ht="13.5" customHeight="1">
      <c r="A37" s="248"/>
      <c r="B37" s="244"/>
      <c r="C37" s="244"/>
      <c r="D37" s="244"/>
      <c r="E37" s="244"/>
      <c r="F37" s="244"/>
      <c r="G37" s="1121" t="s">
        <v>494</v>
      </c>
      <c r="H37" s="1122"/>
      <c r="I37" s="1122"/>
      <c r="J37" s="1123"/>
      <c r="K37" s="294">
        <v>18087</v>
      </c>
      <c r="L37" s="294">
        <v>2257</v>
      </c>
      <c r="M37" s="295">
        <v>1542</v>
      </c>
      <c r="N37" s="296">
        <v>46.4</v>
      </c>
    </row>
    <row r="38" spans="1:16" ht="27" customHeight="1">
      <c r="A38" s="248"/>
      <c r="B38" s="244"/>
      <c r="C38" s="244"/>
      <c r="D38" s="244"/>
      <c r="E38" s="244"/>
      <c r="F38" s="244"/>
      <c r="G38" s="1124" t="s">
        <v>495</v>
      </c>
      <c r="H38" s="1125"/>
      <c r="I38" s="1125"/>
      <c r="J38" s="1126"/>
      <c r="K38" s="297">
        <v>75</v>
      </c>
      <c r="L38" s="297">
        <v>9</v>
      </c>
      <c r="M38" s="298">
        <v>13</v>
      </c>
      <c r="N38" s="299">
        <v>-30.8</v>
      </c>
      <c r="O38" s="293"/>
    </row>
    <row r="39" spans="1:16">
      <c r="A39" s="248"/>
      <c r="B39" s="244"/>
      <c r="C39" s="244"/>
      <c r="D39" s="244"/>
      <c r="E39" s="244"/>
      <c r="F39" s="244"/>
      <c r="G39" s="1124" t="s">
        <v>496</v>
      </c>
      <c r="H39" s="1125"/>
      <c r="I39" s="1125"/>
      <c r="J39" s="1126"/>
      <c r="K39" s="300">
        <v>-36980</v>
      </c>
      <c r="L39" s="300">
        <v>-4615</v>
      </c>
      <c r="M39" s="301">
        <v>-2613</v>
      </c>
      <c r="N39" s="302">
        <v>76.599999999999994</v>
      </c>
      <c r="O39" s="293"/>
    </row>
    <row r="40" spans="1:16" ht="27" customHeight="1">
      <c r="A40" s="248"/>
      <c r="B40" s="244"/>
      <c r="C40" s="244"/>
      <c r="D40" s="244"/>
      <c r="E40" s="244"/>
      <c r="F40" s="244"/>
      <c r="G40" s="1121" t="s">
        <v>497</v>
      </c>
      <c r="H40" s="1122"/>
      <c r="I40" s="1122"/>
      <c r="J40" s="1123"/>
      <c r="K40" s="300">
        <v>-1214099</v>
      </c>
      <c r="L40" s="300">
        <v>-151516</v>
      </c>
      <c r="M40" s="301">
        <v>-64897</v>
      </c>
      <c r="N40" s="302">
        <v>133.5</v>
      </c>
      <c r="O40" s="293"/>
    </row>
    <row r="41" spans="1:16">
      <c r="A41" s="248"/>
      <c r="B41" s="244"/>
      <c r="C41" s="244"/>
      <c r="D41" s="244"/>
      <c r="E41" s="244"/>
      <c r="F41" s="244"/>
      <c r="G41" s="1127" t="s">
        <v>278</v>
      </c>
      <c r="H41" s="1128"/>
      <c r="I41" s="1128"/>
      <c r="J41" s="1129"/>
      <c r="K41" s="294">
        <v>396102</v>
      </c>
      <c r="L41" s="300">
        <v>49432</v>
      </c>
      <c r="M41" s="301">
        <v>28065</v>
      </c>
      <c r="N41" s="302">
        <v>76.099999999999994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1658492</v>
      </c>
      <c r="J51" s="320">
        <v>193862</v>
      </c>
      <c r="K51" s="321">
        <v>54.9</v>
      </c>
      <c r="L51" s="322">
        <v>121932</v>
      </c>
      <c r="M51" s="323">
        <v>11.6</v>
      </c>
      <c r="N51" s="324">
        <v>43.3</v>
      </c>
    </row>
    <row r="52" spans="1:14">
      <c r="A52" s="248"/>
      <c r="B52" s="244"/>
      <c r="C52" s="244"/>
      <c r="D52" s="244"/>
      <c r="E52" s="244"/>
      <c r="F52" s="244"/>
      <c r="G52" s="325"/>
      <c r="H52" s="326" t="s">
        <v>508</v>
      </c>
      <c r="I52" s="327">
        <v>851764</v>
      </c>
      <c r="J52" s="328">
        <v>99563</v>
      </c>
      <c r="K52" s="329">
        <v>113.1</v>
      </c>
      <c r="L52" s="330">
        <v>68430</v>
      </c>
      <c r="M52" s="331">
        <v>7</v>
      </c>
      <c r="N52" s="332">
        <v>106.1</v>
      </c>
    </row>
    <row r="53" spans="1:14">
      <c r="A53" s="248"/>
      <c r="B53" s="244"/>
      <c r="C53" s="244"/>
      <c r="D53" s="244"/>
      <c r="E53" s="244"/>
      <c r="F53" s="244"/>
      <c r="G53" s="310" t="s">
        <v>509</v>
      </c>
      <c r="H53" s="311"/>
      <c r="I53" s="319">
        <v>767385</v>
      </c>
      <c r="J53" s="320">
        <v>91628</v>
      </c>
      <c r="K53" s="321">
        <v>-52.7</v>
      </c>
      <c r="L53" s="322">
        <v>92021</v>
      </c>
      <c r="M53" s="323">
        <v>-24.5</v>
      </c>
      <c r="N53" s="324">
        <v>-28.2</v>
      </c>
    </row>
    <row r="54" spans="1:14">
      <c r="A54" s="248"/>
      <c r="B54" s="244"/>
      <c r="C54" s="244"/>
      <c r="D54" s="244"/>
      <c r="E54" s="244"/>
      <c r="F54" s="244"/>
      <c r="G54" s="325"/>
      <c r="H54" s="326" t="s">
        <v>508</v>
      </c>
      <c r="I54" s="327">
        <v>337483</v>
      </c>
      <c r="J54" s="328">
        <v>40296</v>
      </c>
      <c r="K54" s="329">
        <v>-59.5</v>
      </c>
      <c r="L54" s="330">
        <v>52579</v>
      </c>
      <c r="M54" s="331">
        <v>-23.2</v>
      </c>
      <c r="N54" s="332">
        <v>-36.299999999999997</v>
      </c>
    </row>
    <row r="55" spans="1:14">
      <c r="A55" s="248"/>
      <c r="B55" s="244"/>
      <c r="C55" s="244"/>
      <c r="D55" s="244"/>
      <c r="E55" s="244"/>
      <c r="F55" s="244"/>
      <c r="G55" s="310" t="s">
        <v>510</v>
      </c>
      <c r="H55" s="311"/>
      <c r="I55" s="319">
        <v>1000974</v>
      </c>
      <c r="J55" s="320">
        <v>121315</v>
      </c>
      <c r="K55" s="321">
        <v>32.4</v>
      </c>
      <c r="L55" s="322">
        <v>94828</v>
      </c>
      <c r="M55" s="323">
        <v>3.1</v>
      </c>
      <c r="N55" s="324">
        <v>29.3</v>
      </c>
    </row>
    <row r="56" spans="1:14">
      <c r="A56" s="248"/>
      <c r="B56" s="244"/>
      <c r="C56" s="244"/>
      <c r="D56" s="244"/>
      <c r="E56" s="244"/>
      <c r="F56" s="244"/>
      <c r="G56" s="325"/>
      <c r="H56" s="326" t="s">
        <v>508</v>
      </c>
      <c r="I56" s="327">
        <v>371777</v>
      </c>
      <c r="J56" s="328">
        <v>45058</v>
      </c>
      <c r="K56" s="329">
        <v>11.8</v>
      </c>
      <c r="L56" s="330">
        <v>55133</v>
      </c>
      <c r="M56" s="331">
        <v>4.9000000000000004</v>
      </c>
      <c r="N56" s="332">
        <v>6.9</v>
      </c>
    </row>
    <row r="57" spans="1:14">
      <c r="A57" s="248"/>
      <c r="B57" s="244"/>
      <c r="C57" s="244"/>
      <c r="D57" s="244"/>
      <c r="E57" s="244"/>
      <c r="F57" s="244"/>
      <c r="G57" s="310" t="s">
        <v>511</v>
      </c>
      <c r="H57" s="311"/>
      <c r="I57" s="319">
        <v>1230778</v>
      </c>
      <c r="J57" s="320">
        <v>150150</v>
      </c>
      <c r="K57" s="321">
        <v>23.8</v>
      </c>
      <c r="L57" s="322">
        <v>119674</v>
      </c>
      <c r="M57" s="323">
        <v>26.2</v>
      </c>
      <c r="N57" s="324">
        <v>-2.4</v>
      </c>
    </row>
    <row r="58" spans="1:14">
      <c r="A58" s="248"/>
      <c r="B58" s="244"/>
      <c r="C58" s="244"/>
      <c r="D58" s="244"/>
      <c r="E58" s="244"/>
      <c r="F58" s="244"/>
      <c r="G58" s="325"/>
      <c r="H58" s="326" t="s">
        <v>508</v>
      </c>
      <c r="I58" s="327">
        <v>488934</v>
      </c>
      <c r="J58" s="328">
        <v>59648</v>
      </c>
      <c r="K58" s="329">
        <v>32.4</v>
      </c>
      <c r="L58" s="330">
        <v>57803</v>
      </c>
      <c r="M58" s="331">
        <v>4.8</v>
      </c>
      <c r="N58" s="332">
        <v>27.6</v>
      </c>
    </row>
    <row r="59" spans="1:14">
      <c r="A59" s="248"/>
      <c r="B59" s="244"/>
      <c r="C59" s="244"/>
      <c r="D59" s="244"/>
      <c r="E59" s="244"/>
      <c r="F59" s="244"/>
      <c r="G59" s="310" t="s">
        <v>512</v>
      </c>
      <c r="H59" s="311"/>
      <c r="I59" s="319">
        <v>1463903</v>
      </c>
      <c r="J59" s="320">
        <v>182691</v>
      </c>
      <c r="K59" s="321">
        <v>21.7</v>
      </c>
      <c r="L59" s="322">
        <v>119685</v>
      </c>
      <c r="M59" s="323">
        <v>0</v>
      </c>
      <c r="N59" s="324">
        <v>21.7</v>
      </c>
    </row>
    <row r="60" spans="1:14">
      <c r="A60" s="248"/>
      <c r="B60" s="244"/>
      <c r="C60" s="244"/>
      <c r="D60" s="244"/>
      <c r="E60" s="244"/>
      <c r="F60" s="244"/>
      <c r="G60" s="325"/>
      <c r="H60" s="326" t="s">
        <v>508</v>
      </c>
      <c r="I60" s="333">
        <v>765092</v>
      </c>
      <c r="J60" s="328">
        <v>95481</v>
      </c>
      <c r="K60" s="329">
        <v>60.1</v>
      </c>
      <c r="L60" s="330">
        <v>68464</v>
      </c>
      <c r="M60" s="331">
        <v>18.399999999999999</v>
      </c>
      <c r="N60" s="332">
        <v>41.7</v>
      </c>
    </row>
    <row r="61" spans="1:14">
      <c r="A61" s="248"/>
      <c r="B61" s="244"/>
      <c r="C61" s="244"/>
      <c r="D61" s="244"/>
      <c r="E61" s="244"/>
      <c r="F61" s="244"/>
      <c r="G61" s="310" t="s">
        <v>513</v>
      </c>
      <c r="H61" s="334"/>
      <c r="I61" s="335">
        <v>1224306</v>
      </c>
      <c r="J61" s="336">
        <v>147929</v>
      </c>
      <c r="K61" s="337">
        <v>16</v>
      </c>
      <c r="L61" s="338">
        <v>109628</v>
      </c>
      <c r="M61" s="339">
        <v>3.3</v>
      </c>
      <c r="N61" s="324">
        <v>12.7</v>
      </c>
    </row>
    <row r="62" spans="1:14">
      <c r="A62" s="248"/>
      <c r="B62" s="244"/>
      <c r="C62" s="244"/>
      <c r="D62" s="244"/>
      <c r="E62" s="244"/>
      <c r="F62" s="244"/>
      <c r="G62" s="325"/>
      <c r="H62" s="326" t="s">
        <v>508</v>
      </c>
      <c r="I62" s="327">
        <v>563010</v>
      </c>
      <c r="J62" s="328">
        <v>68009</v>
      </c>
      <c r="K62" s="329">
        <v>31.6</v>
      </c>
      <c r="L62" s="330">
        <v>60482</v>
      </c>
      <c r="M62" s="331">
        <v>2.4</v>
      </c>
      <c r="N62" s="332">
        <v>29.2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24.02</v>
      </c>
      <c r="G47" s="12">
        <v>27.59</v>
      </c>
      <c r="H47" s="12">
        <v>32.01</v>
      </c>
      <c r="I47" s="12">
        <v>35.090000000000003</v>
      </c>
      <c r="J47" s="13">
        <v>32.729999999999997</v>
      </c>
    </row>
    <row r="48" spans="2:10" ht="57.75" customHeight="1">
      <c r="B48" s="14"/>
      <c r="C48" s="1141" t="s">
        <v>4</v>
      </c>
      <c r="D48" s="1141"/>
      <c r="E48" s="1142"/>
      <c r="F48" s="15">
        <v>1.56</v>
      </c>
      <c r="G48" s="16">
        <v>1.05</v>
      </c>
      <c r="H48" s="16">
        <v>1.89</v>
      </c>
      <c r="I48" s="16">
        <v>2.1800000000000002</v>
      </c>
      <c r="J48" s="17">
        <v>1.45</v>
      </c>
    </row>
    <row r="49" spans="2:10" ht="57.75" customHeight="1" thickBot="1">
      <c r="B49" s="18"/>
      <c r="C49" s="1143" t="s">
        <v>5</v>
      </c>
      <c r="D49" s="1143"/>
      <c r="E49" s="1144"/>
      <c r="F49" s="19">
        <v>10.68</v>
      </c>
      <c r="G49" s="20">
        <v>8.36</v>
      </c>
      <c r="H49" s="20">
        <v>6.8</v>
      </c>
      <c r="I49" s="20">
        <v>2.81</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2.0499999999999998</v>
      </c>
      <c r="G34" s="33">
        <v>2.69</v>
      </c>
      <c r="H34" s="33">
        <v>3.32</v>
      </c>
      <c r="I34" s="33">
        <v>3.95</v>
      </c>
      <c r="J34" s="34">
        <v>4.45</v>
      </c>
      <c r="K34" s="22"/>
      <c r="L34" s="22"/>
      <c r="M34" s="22"/>
      <c r="N34" s="22"/>
      <c r="O34" s="22"/>
      <c r="P34" s="22"/>
    </row>
    <row r="35" spans="1:16" ht="39" customHeight="1">
      <c r="A35" s="22"/>
      <c r="B35" s="35"/>
      <c r="C35" s="1145" t="s">
        <v>522</v>
      </c>
      <c r="D35" s="1146"/>
      <c r="E35" s="1147"/>
      <c r="F35" s="36">
        <v>1.74</v>
      </c>
      <c r="G35" s="37">
        <v>1.59</v>
      </c>
      <c r="H35" s="37">
        <v>1.66</v>
      </c>
      <c r="I35" s="37">
        <v>2.09</v>
      </c>
      <c r="J35" s="38">
        <v>1.36</v>
      </c>
      <c r="K35" s="22"/>
      <c r="L35" s="22"/>
      <c r="M35" s="22"/>
      <c r="N35" s="22"/>
      <c r="O35" s="22"/>
      <c r="P35" s="22"/>
    </row>
    <row r="36" spans="1:16" ht="39" customHeight="1">
      <c r="A36" s="22"/>
      <c r="B36" s="35"/>
      <c r="C36" s="1145" t="s">
        <v>523</v>
      </c>
      <c r="D36" s="1146"/>
      <c r="E36" s="1147"/>
      <c r="F36" s="36">
        <v>0.62</v>
      </c>
      <c r="G36" s="37">
        <v>0.24</v>
      </c>
      <c r="H36" s="37">
        <v>0.19</v>
      </c>
      <c r="I36" s="37">
        <v>0.39</v>
      </c>
      <c r="J36" s="38">
        <v>0.71</v>
      </c>
      <c r="K36" s="22"/>
      <c r="L36" s="22"/>
      <c r="M36" s="22"/>
      <c r="N36" s="22"/>
      <c r="O36" s="22"/>
      <c r="P36" s="22"/>
    </row>
    <row r="37" spans="1:16" ht="39" customHeight="1">
      <c r="A37" s="22"/>
      <c r="B37" s="35"/>
      <c r="C37" s="1145" t="s">
        <v>524</v>
      </c>
      <c r="D37" s="1146"/>
      <c r="E37" s="1147"/>
      <c r="F37" s="36">
        <v>0.37</v>
      </c>
      <c r="G37" s="37">
        <v>0.04</v>
      </c>
      <c r="H37" s="37">
        <v>0.03</v>
      </c>
      <c r="I37" s="37">
        <v>0.22</v>
      </c>
      <c r="J37" s="38">
        <v>0.11</v>
      </c>
      <c r="K37" s="22"/>
      <c r="L37" s="22"/>
      <c r="M37" s="22"/>
      <c r="N37" s="22"/>
      <c r="O37" s="22"/>
      <c r="P37" s="22"/>
    </row>
    <row r="38" spans="1:16" ht="39" customHeight="1">
      <c r="A38" s="22"/>
      <c r="B38" s="35"/>
      <c r="C38" s="1145" t="s">
        <v>525</v>
      </c>
      <c r="D38" s="1146"/>
      <c r="E38" s="1147"/>
      <c r="F38" s="36">
        <v>0</v>
      </c>
      <c r="G38" s="37">
        <v>0.03</v>
      </c>
      <c r="H38" s="37">
        <v>0.04</v>
      </c>
      <c r="I38" s="37">
        <v>0.04</v>
      </c>
      <c r="J38" s="38">
        <v>7.0000000000000007E-2</v>
      </c>
      <c r="K38" s="22"/>
      <c r="L38" s="22"/>
      <c r="M38" s="22"/>
      <c r="N38" s="22"/>
      <c r="O38" s="22"/>
      <c r="P38" s="22"/>
    </row>
    <row r="39" spans="1:16" ht="39" customHeight="1">
      <c r="A39" s="22"/>
      <c r="B39" s="35"/>
      <c r="C39" s="1145" t="s">
        <v>526</v>
      </c>
      <c r="D39" s="1146"/>
      <c r="E39" s="1147"/>
      <c r="F39" s="36">
        <v>0.25</v>
      </c>
      <c r="G39" s="37">
        <v>0.26</v>
      </c>
      <c r="H39" s="37">
        <v>0.18</v>
      </c>
      <c r="I39" s="37">
        <v>0.06</v>
      </c>
      <c r="J39" s="38">
        <v>0.06</v>
      </c>
      <c r="K39" s="22"/>
      <c r="L39" s="22"/>
      <c r="M39" s="22"/>
      <c r="N39" s="22"/>
      <c r="O39" s="22"/>
      <c r="P39" s="22"/>
    </row>
    <row r="40" spans="1:16" ht="39" customHeight="1">
      <c r="A40" s="22"/>
      <c r="B40" s="35"/>
      <c r="C40" s="1145" t="s">
        <v>527</v>
      </c>
      <c r="D40" s="1146"/>
      <c r="E40" s="1147"/>
      <c r="F40" s="36" t="s">
        <v>528</v>
      </c>
      <c r="G40" s="37" t="s">
        <v>529</v>
      </c>
      <c r="H40" s="37">
        <v>0.04</v>
      </c>
      <c r="I40" s="37">
        <v>0.02</v>
      </c>
      <c r="J40" s="38">
        <v>0.02</v>
      </c>
      <c r="K40" s="22"/>
      <c r="L40" s="22"/>
      <c r="M40" s="22"/>
      <c r="N40" s="22"/>
      <c r="O40" s="22"/>
      <c r="P40" s="22"/>
    </row>
    <row r="41" spans="1:16" ht="39" customHeight="1">
      <c r="A41" s="22"/>
      <c r="B41" s="35"/>
      <c r="C41" s="1145" t="s">
        <v>530</v>
      </c>
      <c r="D41" s="1146"/>
      <c r="E41" s="1147"/>
      <c r="F41" s="36">
        <v>0.01</v>
      </c>
      <c r="G41" s="37">
        <v>0.04</v>
      </c>
      <c r="H41" s="37">
        <v>0.04</v>
      </c>
      <c r="I41" s="37">
        <v>0.04</v>
      </c>
      <c r="J41" s="38">
        <v>0.02</v>
      </c>
      <c r="K41" s="22"/>
      <c r="L41" s="22"/>
      <c r="M41" s="22"/>
      <c r="N41" s="22"/>
      <c r="O41" s="22"/>
      <c r="P41" s="22"/>
    </row>
    <row r="42" spans="1:16" ht="39" customHeight="1">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532</v>
      </c>
      <c r="D43" s="1149"/>
      <c r="E43" s="1150"/>
      <c r="F43" s="41">
        <v>0.36</v>
      </c>
      <c r="G43" s="42">
        <v>0.32</v>
      </c>
      <c r="H43" s="42">
        <v>0.14000000000000001</v>
      </c>
      <c r="I43" s="42">
        <v>0.19</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10</v>
      </c>
      <c r="C45" s="1162"/>
      <c r="D45" s="58"/>
      <c r="E45" s="1167" t="s">
        <v>11</v>
      </c>
      <c r="F45" s="1167"/>
      <c r="G45" s="1167"/>
      <c r="H45" s="1167"/>
      <c r="I45" s="1167"/>
      <c r="J45" s="1168"/>
      <c r="K45" s="59">
        <v>1820</v>
      </c>
      <c r="L45" s="60">
        <v>1706</v>
      </c>
      <c r="M45" s="60">
        <v>1440</v>
      </c>
      <c r="N45" s="60">
        <v>1316</v>
      </c>
      <c r="O45" s="61">
        <v>1327</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183</v>
      </c>
      <c r="L48" s="64">
        <v>233</v>
      </c>
      <c r="M48" s="64">
        <v>236</v>
      </c>
      <c r="N48" s="64">
        <v>238</v>
      </c>
      <c r="O48" s="65">
        <v>270</v>
      </c>
      <c r="P48" s="48"/>
      <c r="Q48" s="48"/>
      <c r="R48" s="48"/>
      <c r="S48" s="48"/>
      <c r="T48" s="48"/>
      <c r="U48" s="48"/>
    </row>
    <row r="49" spans="1:21" ht="30.75" customHeight="1">
      <c r="A49" s="48"/>
      <c r="B49" s="1163"/>
      <c r="C49" s="1164"/>
      <c r="D49" s="62"/>
      <c r="E49" s="1155" t="s">
        <v>15</v>
      </c>
      <c r="F49" s="1155"/>
      <c r="G49" s="1155"/>
      <c r="H49" s="1155"/>
      <c r="I49" s="1155"/>
      <c r="J49" s="1156"/>
      <c r="K49" s="63">
        <v>82</v>
      </c>
      <c r="L49" s="64">
        <v>78</v>
      </c>
      <c r="M49" s="64">
        <v>74</v>
      </c>
      <c r="N49" s="64">
        <v>74</v>
      </c>
      <c r="O49" s="65">
        <v>32</v>
      </c>
      <c r="P49" s="48"/>
      <c r="Q49" s="48"/>
      <c r="R49" s="48"/>
      <c r="S49" s="48"/>
      <c r="T49" s="48"/>
      <c r="U49" s="48"/>
    </row>
    <row r="50" spans="1:21" ht="30.75" customHeight="1">
      <c r="A50" s="48"/>
      <c r="B50" s="1163"/>
      <c r="C50" s="1164"/>
      <c r="D50" s="62"/>
      <c r="E50" s="1155" t="s">
        <v>16</v>
      </c>
      <c r="F50" s="1155"/>
      <c r="G50" s="1155"/>
      <c r="H50" s="1155"/>
      <c r="I50" s="1155"/>
      <c r="J50" s="1156"/>
      <c r="K50" s="63">
        <v>38</v>
      </c>
      <c r="L50" s="64">
        <v>23</v>
      </c>
      <c r="M50" s="64">
        <v>22</v>
      </c>
      <c r="N50" s="64">
        <v>19</v>
      </c>
      <c r="O50" s="65">
        <v>18</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1433</v>
      </c>
      <c r="L52" s="64">
        <v>1418</v>
      </c>
      <c r="M52" s="64">
        <v>1277</v>
      </c>
      <c r="N52" s="64">
        <v>1218</v>
      </c>
      <c r="O52" s="65">
        <v>1252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690</v>
      </c>
      <c r="L53" s="69">
        <v>622</v>
      </c>
      <c r="M53" s="69">
        <v>495</v>
      </c>
      <c r="N53" s="69">
        <v>429</v>
      </c>
      <c r="O53" s="70">
        <v>395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2016-04-05T01:27:42Z</cp:lastPrinted>
  <dcterms:created xsi:type="dcterms:W3CDTF">2016-02-15T01:58:07Z</dcterms:created>
  <dcterms:modified xsi:type="dcterms:W3CDTF">2016-05-09T06:39:12Z</dcterms:modified>
  <cp:category/>
</cp:coreProperties>
</file>