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AM38" i="9"/>
  <c r="C38" i="9"/>
  <c r="AM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U37" i="9" s="1"/>
  <c r="U38" i="9" s="1"/>
  <c r="U39" i="9" s="1"/>
  <c r="U40" i="9" s="1"/>
  <c r="AM34" i="9" l="1"/>
  <c r="BE34" i="9" s="1"/>
  <c r="BE35" i="9" s="1"/>
  <c r="BE36" i="9" s="1"/>
  <c r="BE37" i="9" s="1"/>
  <c r="BE38" i="9" s="1"/>
  <c r="BW34" i="9" l="1"/>
  <c r="BW35" i="9" s="1"/>
  <c r="BW36" i="9" s="1"/>
  <c r="BW37" i="9" s="1"/>
  <c r="CO34" i="9" s="1"/>
  <c r="CO35" i="9" s="1"/>
  <c r="CO36" i="9" s="1"/>
  <c r="CO37" i="9" s="1"/>
</calcChain>
</file>

<file path=xl/sharedStrings.xml><?xml version="1.0" encoding="utf-8"?>
<sst xmlns="http://schemas.openxmlformats.org/spreadsheetml/2006/main" count="980" uniqueCount="557">
  <si>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</si>
  <si>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</si>
  <si>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</si>
  <si>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</si>
  <si>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</si>
  <si>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</si>
  <si>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</si>
  <si>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</si>
  <si>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</si>
  <si>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</si>
  <si>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</si>
  <si>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</si>
  <si>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</si>
  <si>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</si>
  <si>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</si>
  <si>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</si>
  <si>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</si>
  <si>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</si>
  <si>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</si>
  <si>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</si>
  <si>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</si>
  <si>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</si>
  <si>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</si>
  <si>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</si>
  <si>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</si>
  <si>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</si>
  <si>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</si>
  <si>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</si>
  <si>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</si>
  <si>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</si>
  <si>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</si>
  <si>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</si>
  <si>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</si>
  <si>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</si>
  <si>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</si>
  <si>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</si>
  <si>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</si>
  <si>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</si>
  <si>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</si>
  <si>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</si>
  <si>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</si>
  <si>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</si>
  <si>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</si>
  <si>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</si>
  <si>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</si>
  <si>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</si>
  <si>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</si>
  <si>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</si>
  <si>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</si>
  <si>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</si>
  <si>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</si>
  <si>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</si>
  <si>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</si>
  <si>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</si>
  <si>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</si>
  <si>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</si>
  <si>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</si>
  <si>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</si>
  <si>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</si>
  <si>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</si>
  <si>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</si>
  <si>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</si>
  <si>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</si>
  <si>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</si>
  <si>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</si>
  <si>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</si>
  <si>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</si>
  <si>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</si>
  <si>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</si>
  <si>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</si>
  <si>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</si>
  <si>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</si>
  <si>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</si>
  <si>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</si>
  <si>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</si>
  <si>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</si>
  <si>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</si>
  <si>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</si>
  <si>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</si>
  <si>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</si>
  <si>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</si>
  <si>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</si>
  <si>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</si>
  <si>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</si>
  <si>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</si>
  <si>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</si>
  <si>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</si>
  <si>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</si>
  <si>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</si>
  <si>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</si>
  <si>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</si>
  <si>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</si>
  <si>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</si>
  <si>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</si>
  <si>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</si>
  <si>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</si>
  <si>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</si>
  <si>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</si>
  <si>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</si>
  <si>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</si>
  <si>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</si>
  <si>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</si>
  <si>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</si>
  <si>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</si>
  <si>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</si>
  <si>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</si>
  <si>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</si>
  <si>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</si>
  <si>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</si>
  <si>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</si>
  <si>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</si>
  <si>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</si>
  <si>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</si>
  <si>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</si>
  <si>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</si>
  <si>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</si>
  <si>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</si>
  <si>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</si>
  <si>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</si>
  <si>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</si>
  <si>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</si>
  <si>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</si>
  <si>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</si>
  <si>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</si>
  <si>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</si>
  <si>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</si>
  <si>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</si>
  <si>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</si>
  <si>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</si>
  <si>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</si>
  <si>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</si>
  <si>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</si>
  <si>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</si>
  <si>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</si>
  <si>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</si>
  <si>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</si>
  <si>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</si>
  <si>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</si>
  <si>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</si>
  <si>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</si>
  <si>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</si>
  <si>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</si>
  <si>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</si>
  <si>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</si>
  <si>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</si>
  <si>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</si>
  <si>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</si>
  <si>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</si>
  <si>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</si>
  <si>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</si>
  <si>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</si>
  <si>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</si>
  <si>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</si>
  <si>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</si>
  <si>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</si>
  <si>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</si>
  <si>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</si>
  <si>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</si>
  <si>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</si>
  <si>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</si>
  <si>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</si>
  <si>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</si>
  <si>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</si>
  <si>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</si>
  <si>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</si>
  <si>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</si>
  <si>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</si>
  <si>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</si>
  <si>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</si>
  <si>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</si>
  <si>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</si>
  <si>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</si>
  <si>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</si>
  <si>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</si>
  <si>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</si>
  <si>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</si>
  <si>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</si>
  <si>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</si>
  <si>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</si>
  <si>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</si>
  <si>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</si>
  <si>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</si>
  <si>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</si>
  <si>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</si>
  <si>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</si>
  <si>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</si>
  <si>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</si>
  <si>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</si>
  <si>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</si>
  <si>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</si>
  <si>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</si>
  <si>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</si>
  <si>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</si>
  <si>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</si>
  <si>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</si>
  <si>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</si>
  <si>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</si>
  <si>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</si>
  <si>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</si>
  <si>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</si>
  <si>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</si>
  <si>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</si>
  <si>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</si>
  <si>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</si>
  <si>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</si>
  <si>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</si>
  <si>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</si>
  <si>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</si>
  <si>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</si>
  <si>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</si>
  <si>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</si>
  <si>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</si>
  <si>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</si>
  <si>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</si>
  <si>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</si>
  <si>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</si>
  <si>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</si>
  <si>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</si>
  <si>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</si>
  <si>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</si>
  <si>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</si>
  <si>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</si>
  <si>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</si>
  <si>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</si>
  <si>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</si>
  <si>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</si>
  <si>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</si>
  <si>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</si>
  <si>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</si>
  <si>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</si>
  <si>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</si>
  <si>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</si>
  <si>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</si>
  <si>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</si>
  <si>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</si>
  <si>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</si>
  <si>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</si>
  <si>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</si>
  <si>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</si>
  <si>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</si>
  <si>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</si>
  <si>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</si>
  <si>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</si>
  <si>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</si>
  <si>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</si>
  <si>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</si>
  <si>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</si>
  <si>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</si>
  <si>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</si>
  <si>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</si>
  <si>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</si>
  <si>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</si>
  <si>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</si>
  <si>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</si>
  <si>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</si>
  <si>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</si>
  <si>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</si>
  <si>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</si>
  <si>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</si>
  <si>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</si>
  <si>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</si>
  <si>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</si>
  <si>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</si>
  <si>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</si>
  <si>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</si>
  <si>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</si>
  <si>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</si>
  <si>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</si>
  <si>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</si>
  <si>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</si>
  <si>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</si>
  <si>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</si>
  <si>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</si>
  <si>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</si>
  <si>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</si>
  <si>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</si>
  <si>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</si>
  <si>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</si>
  <si>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</si>
  <si>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</si>
  <si>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</si>
  <si>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</si>
  <si>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</si>
  <si>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</si>
  <si>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</si>
  <si>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</si>
  <si>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</si>
  <si>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</si>
  <si>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</si>
  <si>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</si>
  <si>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</si>
  <si>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</si>
  <si>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</si>
  <si>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</si>
  <si>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</si>
  <si>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</si>
  <si>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</si>
  <si>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</si>
  <si>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</si>
  <si>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</si>
  <si>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</si>
  <si>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</si>
  <si>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</si>
  <si>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</si>
  <si>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</si>
  <si>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</si>
  <si>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</si>
  <si>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</si>
  <si>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</si>
  <si>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</si>
  <si>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</si>
  <si>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</si>
  <si>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</si>
  <si>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</si>
  <si>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</si>
  <si>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</si>
  <si>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</si>
  <si>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</si>
  <si>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</si>
  <si>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</si>
  <si>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</si>
  <si>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</si>
  <si>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</si>
  <si>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</si>
  <si>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</si>
  <si>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</si>
  <si>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</si>
  <si>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</si>
  <si>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</si>
  <si>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</si>
  <si>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</si>
  <si>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</si>
  <si>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</si>
  <si>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</si>
  <si>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</si>
  <si>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</si>
  <si>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</si>
  <si>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</si>
  <si>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</si>
  <si>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</si>
  <si>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</si>
  <si>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</si>
  <si>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</si>
  <si>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</si>
  <si>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</si>
  <si>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</si>
  <si>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島根県益田市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</si>
  <si>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</si>
  <si>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</si>
  <si>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</si>
  <si>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</si>
  <si>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</si>
  <si>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</si>
  <si>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</si>
  <si>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</si>
  <si>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</si>
  <si>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</si>
  <si>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</si>
  <si>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</si>
  <si>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</si>
  <si>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</si>
  <si>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</si>
  <si>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</si>
  <si>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</si>
  <si>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</si>
  <si>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</si>
  <si>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</si>
  <si>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</si>
  <si>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</si>
  <si>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</si>
  <si>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</si>
  <si>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</si>
  <si>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</si>
  <si>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</si>
  <si>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</si>
  <si>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</si>
  <si>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</si>
  <si>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</si>
  <si>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</si>
  <si>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</si>
  <si>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</si>
  <si>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</si>
  <si>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</si>
  <si>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</si>
  <si>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</si>
  <si>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</si>
  <si>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</si>
  <si>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</si>
  <si>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</si>
  <si>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</si>
  <si>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</si>
  <si>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</si>
  <si>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</si>
  <si>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</si>
  <si>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</si>
  <si>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</si>
  <si>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益田駅前地区市街地再開発事業特別会計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</si>
  <si>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</si>
  <si>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</si>
  <si>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</si>
  <si>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</si>
  <si>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</si>
  <si>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</si>
  <si>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</si>
  <si>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</si>
  <si>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</si>
  <si>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</si>
  <si>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</si>
  <si>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</si>
  <si>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</si>
  <si>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</si>
  <si>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</si>
  <si>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</si>
  <si>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</si>
  <si>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</si>
  <si>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</si>
  <si>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</si>
  <si>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</si>
  <si>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</si>
  <si>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</si>
  <si>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</si>
  <si>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</si>
  <si>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</si>
  <si>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</si>
  <si>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</si>
  <si>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</si>
  <si>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</si>
  <si>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</si>
  <si>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</si>
  <si>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</si>
  <si>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</si>
  <si>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</si>
  <si>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</si>
  <si>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</si>
  <si>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</si>
  <si>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</si>
  <si>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</si>
  <si>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</si>
  <si>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</si>
  <si>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</si>
  <si>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</si>
  <si>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</si>
  <si>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</si>
  <si>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</si>
  <si>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</si>
  <si>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</si>
  <si>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</si>
  <si>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</si>
  <si>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</si>
  <si>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</si>
  <si>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</si>
  <si>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</si>
  <si>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</si>
  <si>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</si>
  <si>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</si>
  <si>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</si>
  <si>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</si>
  <si>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</si>
  <si>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</si>
  <si>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</si>
  <si>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</si>
  <si>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</si>
  <si>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</si>
  <si>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</si>
  <si>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</si>
  <si>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</si>
  <si>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</si>
  <si>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</si>
  <si>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</si>
  <si>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</si>
  <si>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</si>
  <si>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</si>
  <si>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</si>
  <si>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</si>
  <si>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</si>
  <si>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</si>
  <si>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</si>
  <si>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</si>
  <si>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</si>
  <si>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</si>
  <si>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</si>
  <si>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</si>
  <si>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</si>
  <si>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</si>
  <si>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</si>
  <si>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</si>
  <si>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</si>
  <si>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</si>
  <si>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</si>
  <si>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</si>
  <si>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</si>
  <si>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</si>
  <si>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</si>
  <si>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</si>
  <si>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</si>
  <si>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</si>
  <si>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</si>
  <si>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</si>
  <si>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</si>
  <si>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</si>
  <si>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</si>
  <si>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</si>
  <si>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</si>
  <si>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</si>
  <si>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</si>
  <si>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</si>
  <si>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</si>
  <si>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</si>
  <si>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</si>
  <si>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</si>
  <si>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</si>
  <si>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</si>
  <si>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</si>
  <si>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</si>
  <si>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</si>
  <si>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</si>
  <si>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</si>
  <si>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</si>
  <si>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</si>
  <si>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</si>
  <si>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</si>
  <si>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</si>
  <si>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</si>
  <si>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</si>
  <si>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</si>
  <si>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</si>
  <si>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</si>
  <si>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</si>
  <si>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</si>
  <si>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</si>
  <si>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0.73</t>
  </si>
  <si>
    <t>水道事業会計</t>
  </si>
  <si>
    <t>一般会計</t>
  </si>
  <si>
    <t>介護保険特別会計</t>
  </si>
  <si>
    <t>土地区画整理事業特別会計</t>
  </si>
  <si>
    <t>後期高齢者医療特別会計</t>
  </si>
  <si>
    <t>駐車場事業特別会計</t>
  </si>
  <si>
    <t>国民健康保険事業特別会計（事業勘定）</t>
  </si>
  <si>
    <t>施設貸付事業特別会計</t>
  </si>
  <si>
    <t>その他会計（赤字）</t>
  </si>
  <si>
    <t>▲ 1.14</t>
  </si>
  <si>
    <t>▲ 1.26</t>
  </si>
  <si>
    <t>▲ 1.38</t>
  </si>
  <si>
    <t>その他会計（黒字）</t>
  </si>
  <si>
    <t>-</t>
    <phoneticPr fontId="2"/>
  </si>
  <si>
    <t>-</t>
    <phoneticPr fontId="2"/>
  </si>
  <si>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</si>
  <si>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</si>
  <si>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</si>
  <si>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7">
      <t>コウレイ</t>
    </rPh>
    <rPh sb="7" eb="8">
      <t>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</si>
  <si>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7">
      <t>コウレイ</t>
    </rPh>
    <rPh sb="7" eb="8">
      <t>シャ</t>
    </rPh>
    <rPh sb="8" eb="10">
      <t>イリョウ</t>
    </rPh>
    <rPh sb="10" eb="12">
      <t>コウイキ</t>
    </rPh>
    <rPh sb="12" eb="14">
      <t>レンゴウ</t>
    </rPh>
    <rPh sb="15" eb="17">
      <t>コウキ</t>
    </rPh>
    <rPh sb="17" eb="19">
      <t>コウレイ</t>
    </rPh>
    <phoneticPr fontId="2"/>
  </si>
  <si>
    <t>-</t>
    <phoneticPr fontId="2"/>
  </si>
  <si>
    <t>-</t>
    <phoneticPr fontId="2"/>
  </si>
  <si>
    <t>益田市総合サービス</t>
    <rPh sb="0" eb="3">
      <t>マスダシ</t>
    </rPh>
    <rPh sb="3" eb="5">
      <t>ソウゴウ</t>
    </rPh>
    <phoneticPr fontId="2"/>
  </si>
  <si>
    <t>きのこハウス</t>
    <phoneticPr fontId="2"/>
  </si>
  <si>
    <t>ひきみ</t>
    <phoneticPr fontId="2"/>
  </si>
  <si>
    <t>エイト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</si>
</sst>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179956</c:v>
                </c:pt>
                <c:pt idx="1">
                  <c:v>81364</c:v>
                </c:pt>
                <c:pt idx="2">
                  <c:v>45552</c:v>
                </c:pt>
                <c:pt idx="3">
                  <c:v>67395</c:v>
                </c:pt>
                <c:pt idx="4">
                  <c:v>120165</c:v>
                </c:pt>
              </c:numCache>
            </c:numRef>
          </c:val>
          <c:smooth val="0"/>
        </c:ser>
        <c:dLbls>
          <c:showLegendKey val="0"/>
          <c:showVal val="0"/>
          <c:showCatName val="0"/>
          <c:showSerName val="0"/>
          <c:showPercent val="0"/>
          <c:showBubbleSize val="0"/>
        </c:dLbls>
        <c:marker val="1"/>
        <c:smooth val="0"/>
        <c:axId val="196616576"/>
        <c:axId val="196617344"/>
      </c:lineChart>
      <c:catAx>
        <c:axId val="196616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617344"/>
        <c:crosses val="autoZero"/>
        <c:auto val="1"/>
        <c:lblAlgn val="ctr"/>
        <c:lblOffset val="100"/>
        <c:tickLblSkip val="1"/>
        <c:tickMarkSkip val="1"/>
        <c:noMultiLvlLbl val="0"/>
      </c:catAx>
      <c:valAx>
        <c:axId val="1966173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61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3.32</c:v>
                </c:pt>
                <c:pt idx="1">
                  <c:v>3.46</c:v>
                </c:pt>
                <c:pt idx="2">
                  <c:v>3.64</c:v>
                </c:pt>
                <c:pt idx="3">
                  <c:v>4.6399999999999997</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2.52</c:v>
                </c:pt>
                <c:pt idx="1">
                  <c:v>2.65</c:v>
                </c:pt>
                <c:pt idx="2">
                  <c:v>5.29</c:v>
                </c:pt>
                <c:pt idx="3">
                  <c:v>7</c:v>
                </c:pt>
                <c:pt idx="4">
                  <c:v>7.01</c:v>
                </c:pt>
              </c:numCache>
            </c:numRef>
          </c:val>
        </c:ser>
        <c:dLbls>
          <c:showLegendKey val="0"/>
          <c:showVal val="0"/>
          <c:showCatName val="0"/>
          <c:showSerName val="0"/>
          <c:showPercent val="0"/>
          <c:showBubbleSize val="0"/>
        </c:dLbls>
        <c:gapWidth val="250"/>
        <c:overlap val="100"/>
        <c:axId val="207949824"/>
        <c:axId val="20795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c:v>
                </c:pt>
                <c:pt idx="1">
                  <c:v>0.76</c:v>
                </c:pt>
                <c:pt idx="2">
                  <c:v>4.1100000000000003</c:v>
                </c:pt>
                <c:pt idx="3">
                  <c:v>2.94</c:v>
                </c:pt>
                <c:pt idx="4">
                  <c:v>-0.73</c:v>
                </c:pt>
              </c:numCache>
            </c:numRef>
          </c:val>
          <c:smooth val="0"/>
        </c:ser>
        <c:dLbls>
          <c:showLegendKey val="0"/>
          <c:showVal val="0"/>
          <c:showCatName val="0"/>
          <c:showSerName val="0"/>
          <c:showPercent val="0"/>
          <c:showBubbleSize val="0"/>
        </c:dLbls>
        <c:marker val="1"/>
        <c:smooth val="0"/>
        <c:axId val="207949824"/>
        <c:axId val="207950976"/>
      </c:lineChart>
      <c:catAx>
        <c:axId val="2079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950976"/>
        <c:crosses val="autoZero"/>
        <c:auto val="1"/>
        <c:lblAlgn val="ctr"/>
        <c:lblOffset val="100"/>
        <c:tickLblSkip val="1"/>
        <c:tickMarkSkip val="1"/>
        <c:noMultiLvlLbl val="0"/>
      </c:catAx>
      <c:valAx>
        <c:axId val="2079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9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0.28999999999999998</c:v>
                </c:pt>
                <c:pt idx="2">
                  <c:v>#N/A</c:v>
                </c:pt>
                <c:pt idx="3">
                  <c:v>0.43</c:v>
                </c:pt>
                <c:pt idx="4">
                  <c:v>#N/A</c:v>
                </c:pt>
                <c:pt idx="5">
                  <c:v>0.84</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1.1399999999999999</c:v>
                </c:pt>
                <c:pt idx="1">
                  <c:v>#N/A</c:v>
                </c:pt>
                <c:pt idx="2">
                  <c:v>1.26</c:v>
                </c:pt>
                <c:pt idx="3">
                  <c:v>#N/A</c:v>
                </c:pt>
                <c:pt idx="4">
                  <c:v>1.38</c:v>
                </c:pt>
                <c:pt idx="5">
                  <c:v>#N/A</c:v>
                </c:pt>
                <c:pt idx="6">
                  <c:v>0</c:v>
                </c:pt>
                <c:pt idx="7">
                  <c:v>0</c:v>
                </c:pt>
                <c:pt idx="8">
                  <c:v>0</c:v>
                </c:pt>
                <c:pt idx="9">
                  <c:v>0</c:v>
                </c:pt>
              </c:numCache>
            </c:numRef>
          </c:val>
        </c:ser>
        <c:ser>
          <c:idx val="2"/>
          <c:order val="2"/>
          <c:tx>
            <c:strRef>
              <c:f>データシート!$A$29</c:f>
              <c:strCache>
                <c:ptCount val="1"/>
                <c:pt idx="0">
                  <c:v>施設貸付事業特別会計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7.0000000000000007E-2</c:v>
                </c:pt>
                <c:pt idx="4">
                  <c:v>#N/A</c:v>
                </c:pt>
                <c:pt idx="5">
                  <c:v>0.03</c:v>
                </c:pt>
                <c:pt idx="6">
                  <c:v>#N/A</c:v>
                </c:pt>
                <c:pt idx="7">
                  <c:v>0.03</c:v>
                </c:pt>
                <c:pt idx="8">
                  <c:v>#N/A</c:v>
                </c:pt>
                <c:pt idx="9">
                  <c:v>0.02</c:v>
                </c:pt>
              </c:numCache>
            </c:numRef>
          </c:val>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1.1000000000000001</c:v>
                </c:pt>
                <c:pt idx="4">
                  <c:v>#N/A</c:v>
                </c:pt>
                <c:pt idx="5">
                  <c:v>0.04</c:v>
                </c:pt>
                <c:pt idx="6">
                  <c:v>#N/A</c:v>
                </c:pt>
                <c:pt idx="7">
                  <c:v>0.05</c:v>
                </c:pt>
                <c:pt idx="8">
                  <c:v>#N/A</c:v>
                </c:pt>
                <c:pt idx="9">
                  <c:v>0.03</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0.06</c:v>
                </c:pt>
                <c:pt idx="6">
                  <c:v>#N/A</c:v>
                </c:pt>
                <c:pt idx="7">
                  <c:v>0.06</c:v>
                </c:pt>
                <c:pt idx="8">
                  <c:v>#N/A</c:v>
                </c:pt>
                <c:pt idx="9">
                  <c:v>0.06</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2.08</c:v>
                </c:pt>
                <c:pt idx="2">
                  <c:v>#N/A</c:v>
                </c:pt>
                <c:pt idx="3">
                  <c:v>3.72</c:v>
                </c:pt>
                <c:pt idx="4">
                  <c:v>#N/A</c:v>
                </c:pt>
                <c:pt idx="5">
                  <c:v>1.84</c:v>
                </c:pt>
                <c:pt idx="6">
                  <c:v>#N/A</c:v>
                </c:pt>
                <c:pt idx="7">
                  <c:v>1.57</c:v>
                </c:pt>
                <c:pt idx="8">
                  <c:v>#N/A</c:v>
                </c:pt>
                <c:pt idx="9">
                  <c:v>1.52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0.12</c:v>
                </c:pt>
                <c:pt idx="2">
                  <c:v>#N/A</c:v>
                </c:pt>
                <c:pt idx="3">
                  <c:v>0.69</c:v>
                </c:pt>
                <c:pt idx="4">
                  <c:v>#N/A</c:v>
                </c:pt>
                <c:pt idx="5">
                  <c:v>0.48</c:v>
                </c:pt>
                <c:pt idx="6">
                  <c:v>#N/A</c:v>
                </c:pt>
                <c:pt idx="7">
                  <c:v>1.17</c:v>
                </c:pt>
                <c:pt idx="8">
                  <c:v>#N/A</c:v>
                </c:pt>
                <c:pt idx="9">
                  <c:v>2.0699999999999998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4.37</c:v>
                </c:pt>
                <c:pt idx="2">
                  <c:v>#N/A</c:v>
                </c:pt>
                <c:pt idx="3">
                  <c:v>4.6399999999999997</c:v>
                </c:pt>
                <c:pt idx="4">
                  <c:v>#N/A</c:v>
                </c:pt>
                <c:pt idx="5">
                  <c:v>4.9800000000000004</c:v>
                </c:pt>
                <c:pt idx="6">
                  <c:v>#N/A</c:v>
                </c:pt>
                <c:pt idx="7">
                  <c:v>4.59</c:v>
                </c:pt>
                <c:pt idx="8">
                  <c:v>#N/A</c:v>
                </c:pt>
                <c:pt idx="9">
                  <c:v>3.86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10.76</c:v>
                </c:pt>
                <c:pt idx="2">
                  <c:v>#N/A</c:v>
                </c:pt>
                <c:pt idx="3">
                  <c:v>10.66</c:v>
                </c:pt>
                <c:pt idx="4">
                  <c:v>#N/A</c:v>
                </c:pt>
                <c:pt idx="5">
                  <c:v>9.44</c:v>
                </c:pt>
                <c:pt idx="6">
                  <c:v>#N/A</c:v>
                </c:pt>
                <c:pt idx="7">
                  <c:v>8.94</c:v>
                </c:pt>
                <c:pt idx="8">
                  <c:v>#N/A</c:v>
                </c:pt>
                <c:pt idx="9">
                  <c:v>9.32</c:v>
                </c:pt>
              </c:numCache>
            </c:numRef>
          </c:val>
        </c:ser>
        <c:dLbls>
          <c:showLegendKey val="0"/>
          <c:showVal val="0"/>
          <c:showCatName val="0"/>
          <c:showSerName val="0"/>
          <c:showPercent val="0"/>
          <c:showBubbleSize val="0"/>
        </c:dLbls>
        <c:gapWidth val="150"/>
        <c:overlap val="100"/>
        <c:axId val="208118912"/>
        <c:axId val="208120448"/>
      </c:barChart>
      <c:catAx>
        <c:axId val="2081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120448"/>
        <c:crosses val="autoZero"/>
        <c:auto val="1"/>
        <c:lblAlgn val="ctr"/>
        <c:lblOffset val="100"/>
        <c:tickLblSkip val="1"/>
        <c:tickMarkSkip val="1"/>
        <c:noMultiLvlLbl val="0"/>
      </c:catAx>
      <c:valAx>
        <c:axId val="2081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11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2406</c:v>
                </c:pt>
                <c:pt idx="5">
                  <c:v>2567</c:v>
                </c:pt>
                <c:pt idx="8">
                  <c:v>2567</c:v>
                </c:pt>
                <c:pt idx="11">
                  <c:v>2633</c:v>
                </c:pt>
                <c:pt idx="14">
                  <c:v>2875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2</c:v>
                </c:pt>
                <c:pt idx="6">
                  <c:v>2</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172</c:v>
                </c:pt>
                <c:pt idx="3">
                  <c:v>95</c:v>
                </c:pt>
                <c:pt idx="6">
                  <c:v>73</c:v>
                </c:pt>
                <c:pt idx="9">
                  <c:v>111</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80</c:v>
                </c:pt>
                <c:pt idx="3">
                  <c:v>82</c:v>
                </c:pt>
                <c:pt idx="6">
                  <c:v>52</c:v>
                </c:pt>
                <c:pt idx="9">
                  <c:v>52</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348</c:v>
                </c:pt>
                <c:pt idx="3">
                  <c:v>367</c:v>
                </c:pt>
                <c:pt idx="6">
                  <c:v>385</c:v>
                </c:pt>
                <c:pt idx="9">
                  <c:v>392</c:v>
                </c:pt>
                <c:pt idx="12">
                  <c:v>421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3912</c:v>
                </c:pt>
                <c:pt idx="3">
                  <c:v>4101</c:v>
                </c:pt>
                <c:pt idx="6">
                  <c:v>4003</c:v>
                </c:pt>
                <c:pt idx="9">
                  <c:v>3955</c:v>
                </c:pt>
                <c:pt idx="12">
                  <c:v>4215</c:v>
                </c:pt>
              </c:numCache>
            </c:numRef>
          </c:val>
        </c:ser>
        <c:dLbls>
          <c:showLegendKey val="0"/>
          <c:showVal val="0"/>
          <c:showCatName val="0"/>
          <c:showSerName val="0"/>
          <c:showPercent val="0"/>
          <c:showBubbleSize val="0"/>
        </c:dLbls>
        <c:gapWidth val="100"/>
        <c:overlap val="100"/>
        <c:axId val="208417536"/>
        <c:axId val="20841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2111</c:v>
                </c:pt>
                <c:pt idx="2">
                  <c:v>#N/A</c:v>
                </c:pt>
                <c:pt idx="3">
                  <c:v>#N/A</c:v>
                </c:pt>
                <c:pt idx="4">
                  <c:v>2080</c:v>
                </c:pt>
                <c:pt idx="5">
                  <c:v>#N/A</c:v>
                </c:pt>
                <c:pt idx="6">
                  <c:v>#N/A</c:v>
                </c:pt>
                <c:pt idx="7">
                  <c:v>1948</c:v>
                </c:pt>
                <c:pt idx="8">
                  <c:v>#N/A</c:v>
                </c:pt>
                <c:pt idx="9">
                  <c:v>#N/A</c:v>
                </c:pt>
                <c:pt idx="10">
                  <c:v>1880</c:v>
                </c:pt>
                <c:pt idx="11">
                  <c:v>#N/A</c:v>
                </c:pt>
                <c:pt idx="12">
                  <c:v>#N/A</c:v>
                </c:pt>
                <c:pt idx="13">
                  <c:v>1907</c:v>
                </c:pt>
                <c:pt idx="14">
                  <c:v>#N/A</c:v>
                </c:pt>
              </c:numCache>
            </c:numRef>
          </c:val>
          <c:smooth val="0"/>
        </c:ser>
        <c:dLbls>
          <c:showLegendKey val="0"/>
          <c:showVal val="0"/>
          <c:showCatName val="0"/>
          <c:showSerName val="0"/>
          <c:showPercent val="0"/>
          <c:showBubbleSize val="0"/>
        </c:dLbls>
        <c:marker val="1"/>
        <c:smooth val="0"/>
        <c:axId val="208417536"/>
        <c:axId val="208419456"/>
      </c:lineChart>
      <c:catAx>
        <c:axId val="2084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419456"/>
        <c:crosses val="autoZero"/>
        <c:auto val="1"/>
        <c:lblAlgn val="ctr"/>
        <c:lblOffset val="100"/>
        <c:tickLblSkip val="1"/>
        <c:tickMarkSkip val="1"/>
        <c:noMultiLvlLbl val="0"/>
      </c:catAx>
      <c:valAx>
        <c:axId val="20841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23782</c:v>
                </c:pt>
                <c:pt idx="5">
                  <c:v>23991</c:v>
                </c:pt>
                <c:pt idx="8">
                  <c:v>24562</c:v>
                </c:pt>
                <c:pt idx="11">
                  <c:v>24181</c:v>
                </c:pt>
                <c:pt idx="14">
                  <c:v>27422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1240</c:v>
                </c:pt>
                <c:pt idx="5">
                  <c:v>1495</c:v>
                </c:pt>
                <c:pt idx="8">
                  <c:v>1217</c:v>
                </c:pt>
                <c:pt idx="11">
                  <c:v>1051</c:v>
                </c:pt>
                <c:pt idx="14">
                  <c:v>1398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2588</c:v>
                </c:pt>
                <c:pt idx="5">
                  <c:v>2438</c:v>
                </c:pt>
                <c:pt idx="8">
                  <c:v>2490</c:v>
                </c:pt>
                <c:pt idx="11">
                  <c:v>2755</c:v>
                </c:pt>
                <c:pt idx="14">
                  <c:v>2871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147</c:v>
                </c:pt>
                <c:pt idx="3">
                  <c:v>157</c:v>
                </c:pt>
                <c:pt idx="6">
                  <c:v>133</c:v>
                </c:pt>
                <c:pt idx="9">
                  <c:v>8</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5767</c:v>
                </c:pt>
                <c:pt idx="3">
                  <c:v>5756</c:v>
                </c:pt>
                <c:pt idx="6">
                  <c:v>5774</c:v>
                </c:pt>
                <c:pt idx="9">
                  <c:v>5573</c:v>
                </c:pt>
                <c:pt idx="12">
                  <c:v>5271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398</c:v>
                </c:pt>
                <c:pt idx="3">
                  <c:v>323</c:v>
                </c:pt>
                <c:pt idx="6">
                  <c:v>297</c:v>
                </c:pt>
                <c:pt idx="9">
                  <c:v>271</c:v>
                </c:pt>
                <c:pt idx="12">
                  <c:v>256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5822</c:v>
                </c:pt>
                <c:pt idx="3">
                  <c:v>5668</c:v>
                </c:pt>
                <c:pt idx="6">
                  <c:v>5509</c:v>
                </c:pt>
                <c:pt idx="9">
                  <c:v>5664</c:v>
                </c:pt>
                <c:pt idx="12">
                  <c:v>5941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834</c:v>
                </c:pt>
                <c:pt idx="3">
                  <c:v>706</c:v>
                </c:pt>
                <c:pt idx="6">
                  <c:v>642</c:v>
                </c:pt>
                <c:pt idx="9">
                  <c:v>308</c:v>
                </c:pt>
                <c:pt idx="12">
                  <c:v>209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36436</c:v>
                </c:pt>
                <c:pt idx="3">
                  <c:v>36236</c:v>
                </c:pt>
                <c:pt idx="6">
                  <c:v>35298</c:v>
                </c:pt>
                <c:pt idx="9">
                  <c:v>36716</c:v>
                </c:pt>
                <c:pt idx="12">
                  <c:v>38718</c:v>
                </c:pt>
              </c:numCache>
            </c:numRef>
          </c:val>
        </c:ser>
        <c:dLbls>
          <c:showLegendKey val="0"/>
          <c:showVal val="0"/>
          <c:showCatName val="0"/>
          <c:showSerName val="0"/>
          <c:showPercent val="0"/>
          <c:showBubbleSize val="0"/>
        </c:dLbls>
        <c:gapWidth val="100"/>
        <c:overlap val="100"/>
        <c:axId val="208042624"/>
        <c:axId val="20804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21793</c:v>
                </c:pt>
                <c:pt idx="2">
                  <c:v>#N/A</c:v>
                </c:pt>
                <c:pt idx="3">
                  <c:v>#N/A</c:v>
                </c:pt>
                <c:pt idx="4">
                  <c:v>20922</c:v>
                </c:pt>
                <c:pt idx="5">
                  <c:v>#N/A</c:v>
                </c:pt>
                <c:pt idx="6">
                  <c:v>#N/A</c:v>
                </c:pt>
                <c:pt idx="7">
                  <c:v>19384</c:v>
                </c:pt>
                <c:pt idx="8">
                  <c:v>#N/A</c:v>
                </c:pt>
                <c:pt idx="9">
                  <c:v>#N/A</c:v>
                </c:pt>
                <c:pt idx="10">
                  <c:v>20554</c:v>
                </c:pt>
                <c:pt idx="11">
                  <c:v>#N/A</c:v>
                </c:pt>
                <c:pt idx="12">
                  <c:v>#N/A</c:v>
                </c:pt>
                <c:pt idx="13">
                  <c:v>18708</c:v>
                </c:pt>
                <c:pt idx="14">
                  <c:v>#N/A</c:v>
                </c:pt>
              </c:numCache>
            </c:numRef>
          </c:val>
          <c:smooth val="0"/>
        </c:ser>
        <c:dLbls>
          <c:showLegendKey val="0"/>
          <c:showVal val="0"/>
          <c:showCatName val="0"/>
          <c:showSerName val="0"/>
          <c:showPercent val="0"/>
          <c:showBubbleSize val="0"/>
        </c:dLbls>
        <c:marker val="1"/>
        <c:smooth val="0"/>
        <c:axId val="208042624"/>
        <c:axId val="208044800"/>
      </c:lineChart>
      <c:catAx>
        <c:axId val="2080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044800"/>
        <c:crosses val="autoZero"/>
        <c:auto val="1"/>
        <c:lblAlgn val="ctr"/>
        <c:lblOffset val="100"/>
        <c:tickLblSkip val="1"/>
        <c:tickMarkSkip val="1"/>
        <c:noMultiLvlLbl val="0"/>
      </c:catAx>
      <c:valAx>
        <c:axId val="20804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0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49,281
48,975
733.19
29,725,725
28,935,537
587,802
15,072,769
38,911,673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152.3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長引く景気の低迷等による個人・法人税等の減収によって、類似団体平均を大きく下回っている。既存事業所への支援や、新規の企業誘致の推進による雇用拡大、「総合戦略」・「人口ビジョン」に基づく人口拡大に向けた取組みを本格化し、税収等の自主財源を確保する。また、定員適正化計画等に基づき適正な定員管理、給与の適正化や、税の徴収強化等による歳入確保に努め、財政の健全化及び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129722</xdr:rowOff>
    </xdr:to>
    <xdr:cxnSp macro="">
      <xdr:nvCxnSpPr>
        <xdr:cNvPr id="69" name="直線コネクタ 68"/>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129722</xdr:rowOff>
    </xdr:to>
    <xdr:cxnSp macro="">
      <xdr:nvCxnSpPr>
        <xdr:cNvPr id="72" name="直線コネクタ 71"/>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5" name="直線コネクタ 74"/>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112485</xdr:rowOff>
    </xdr:to>
    <xdr:cxnSp macro="">
      <xdr:nvCxnSpPr>
        <xdr:cNvPr id="78" name="直線コネクタ 77"/>
        <xdr:cNvCxnSpPr/>
      </xdr:nvCxnSpPr>
      <xdr:spPr>
        <a:xfrm>
          <a:off x="1447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148062</xdr:rowOff>
    </xdr:from>
    <xdr:ext cx="736600" cy="259045"/>
    <xdr:sp macro="" textlink="">
      <xdr:nvSpPr>
        <xdr:cNvPr id="91" name="テキスト ボックス 90"/>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経常一般財源である地方税・普通交付税が増額となり、消費税引き上げに伴い地方消費税交付金も増額となったことなどから、</a:t>
          </a:r>
          <a:r>
            <a:rPr kumimoji="1" lang="en-US" altLang="ja-JP" sz="1300">
              <a:latin typeface="ＭＳ Ｐゴシック"/>
            </a:rPr>
            <a:t>0.7</a:t>
          </a:r>
          <a:r>
            <a:rPr kumimoji="1" lang="ja-JP" altLang="en-US" sz="1300">
              <a:latin typeface="ＭＳ Ｐゴシック"/>
            </a:rPr>
            <a:t>ポイントの増加となった。充当一般財源では、補助費等について減となったものの、社会保障費等の増加に伴い、扶助費及び繰出金が増となり、過去に発行した地方債の償還開始等により公債費も増となり、</a:t>
          </a:r>
          <a:r>
            <a:rPr kumimoji="1" lang="en-US" altLang="ja-JP" sz="1300">
              <a:latin typeface="ＭＳ Ｐゴシック"/>
            </a:rPr>
            <a:t>1.4</a:t>
          </a:r>
          <a:r>
            <a:rPr kumimoji="1" lang="ja-JP" altLang="en-US" sz="1300">
              <a:latin typeface="ＭＳ Ｐゴシック"/>
            </a:rPr>
            <a:t>ポイントの増加となった。</a:t>
          </a:r>
          <a:endParaRPr kumimoji="1" lang="en-US" altLang="ja-JP" sz="1300">
            <a:latin typeface="ＭＳ Ｐゴシック"/>
          </a:endParaRPr>
        </a:p>
        <a:p>
          <a:r>
            <a:rPr kumimoji="1" lang="ja-JP" altLang="en-US" sz="1300">
              <a:latin typeface="ＭＳ Ｐゴシック"/>
            </a:rPr>
            <a:t>　以上の結果から、分子の増加が大きく、経常収支比率は</a:t>
          </a:r>
          <a:r>
            <a:rPr kumimoji="1" lang="en-US" altLang="ja-JP" sz="1300">
              <a:latin typeface="ＭＳ Ｐゴシック"/>
            </a:rPr>
            <a:t>0.7</a:t>
          </a:r>
          <a:r>
            <a:rPr kumimoji="1" lang="ja-JP" altLang="en-US" sz="1300">
              <a:latin typeface="ＭＳ Ｐゴシック"/>
            </a:rPr>
            <a:t>ポイントの悪化となった。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102362</xdr:rowOff>
    </xdr:to>
    <xdr:cxnSp macro="">
      <xdr:nvCxnSpPr>
        <xdr:cNvPr id="130" name="直線コネクタ 129"/>
        <xdr:cNvCxnSpPr/>
      </xdr:nvCxnSpPr>
      <xdr:spPr>
        <a:xfrm>
          <a:off x="4114800" y="1069848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68580</xdr:rowOff>
    </xdr:to>
    <xdr:cxnSp macro="">
      <xdr:nvCxnSpPr>
        <xdr:cNvPr id="133" name="直線コネクタ 132"/>
        <xdr:cNvCxnSpPr/>
      </xdr:nvCxnSpPr>
      <xdr:spPr>
        <a:xfrm>
          <a:off x="3225800" y="1066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112014</xdr:rowOff>
    </xdr:to>
    <xdr:cxnSp macro="">
      <xdr:nvCxnSpPr>
        <xdr:cNvPr id="136" name="直線コネクタ 135"/>
        <xdr:cNvCxnSpPr/>
      </xdr:nvCxnSpPr>
      <xdr:spPr>
        <a:xfrm flipV="1">
          <a:off x="2336800" y="106646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124206</xdr:rowOff>
    </xdr:from>
    <xdr:to>
      <xdr:col>3</xdr:col>
      <xdr:colOff>279400</xdr:colOff>
      <xdr:row>62</xdr:row>
      <xdr:rowOff>112014</xdr:rowOff>
    </xdr:to>
    <xdr:cxnSp macro="">
      <xdr:nvCxnSpPr>
        <xdr:cNvPr id="139" name="直線コネクタ 138"/>
        <xdr:cNvCxnSpPr/>
      </xdr:nvCxnSpPr>
      <xdr:spPr>
        <a:xfrm>
          <a:off x="1447800" y="105826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23639</xdr:rowOff>
    </xdr:from>
    <xdr:ext cx="762000" cy="259045"/>
    <xdr:sp macro="" textlink="">
      <xdr:nvSpPr>
        <xdr:cNvPr id="150" name="財政構造の弾力性該当値テキスト"/>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155448</xdr:rowOff>
    </xdr:from>
    <xdr:to>
      <xdr:col>4</xdr:col>
      <xdr:colOff>533400</xdr:colOff>
      <xdr:row>62</xdr:row>
      <xdr:rowOff>85598</xdr:rowOff>
    </xdr:to>
    <xdr:sp macro="" textlink="">
      <xdr:nvSpPr>
        <xdr:cNvPr id="153" name="円/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70375</xdr:rowOff>
    </xdr:from>
    <xdr:ext cx="762000" cy="259045"/>
    <xdr:sp macro="" textlink="">
      <xdr:nvSpPr>
        <xdr:cNvPr id="154" name="テキスト ボックス 153"/>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5" name="円/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73406</xdr:rowOff>
    </xdr:from>
    <xdr:to>
      <xdr:col>2</xdr:col>
      <xdr:colOff>127000</xdr:colOff>
      <xdr:row>62</xdr:row>
      <xdr:rowOff>3556</xdr:rowOff>
    </xdr:to>
    <xdr:sp macro="" textlink="">
      <xdr:nvSpPr>
        <xdr:cNvPr id="157" name="円/楕円 156"/>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159783</xdr:rowOff>
    </xdr:from>
    <xdr:ext cx="762000" cy="259045"/>
    <xdr:sp macro="" textlink="">
      <xdr:nvSpPr>
        <xdr:cNvPr id="158" name="テキスト ボックス 157"/>
        <xdr:cNvSpPr txBox="1"/>
      </xdr:nvSpPr>
      <xdr:spPr>
        <a:xfrm>
          <a:off x="1066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ごみ焼却業務や消防業務を一部事務組合で実施している影響、物件費については、事務事業の効率化等によって類似団体平均を下回っているが、人口が類似団体と比べると少なく、結果として人口</a:t>
          </a:r>
          <a:r>
            <a:rPr kumimoji="1" lang="en-US" altLang="ja-JP" sz="1300">
              <a:latin typeface="ＭＳ Ｐゴシック"/>
            </a:rPr>
            <a:t>1</a:t>
          </a:r>
          <a:r>
            <a:rPr kumimoji="1" lang="ja-JP" altLang="en-US" sz="1300">
              <a:latin typeface="ＭＳ Ｐゴシック"/>
            </a:rPr>
            <a:t>人当たりの決算額は平均を上回っている。今後も、人件費の抑制や、委託料などの計上経費の削減を図る。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169469</xdr:rowOff>
    </xdr:from>
    <xdr:to>
      <xdr:col>7</xdr:col>
      <xdr:colOff>152400</xdr:colOff>
      <xdr:row>82</xdr:row>
      <xdr:rowOff>3817</xdr:rowOff>
    </xdr:to>
    <xdr:cxnSp macro="">
      <xdr:nvCxnSpPr>
        <xdr:cNvPr id="192" name="直線コネクタ 191"/>
        <xdr:cNvCxnSpPr/>
      </xdr:nvCxnSpPr>
      <xdr:spPr>
        <a:xfrm>
          <a:off x="4114800" y="14056919"/>
          <a:ext cx="8382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169469</xdr:rowOff>
    </xdr:from>
    <xdr:to>
      <xdr:col>6</xdr:col>
      <xdr:colOff>0</xdr:colOff>
      <xdr:row>81</xdr:row>
      <xdr:rowOff>170484</xdr:rowOff>
    </xdr:to>
    <xdr:cxnSp macro="">
      <xdr:nvCxnSpPr>
        <xdr:cNvPr id="195" name="直線コネクタ 194"/>
        <xdr:cNvCxnSpPr/>
      </xdr:nvCxnSpPr>
      <xdr:spPr>
        <a:xfrm flipV="1">
          <a:off x="3225800" y="14056919"/>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170484</xdr:rowOff>
    </xdr:from>
    <xdr:to>
      <xdr:col>4</xdr:col>
      <xdr:colOff>482600</xdr:colOff>
      <xdr:row>82</xdr:row>
      <xdr:rowOff>2884</xdr:rowOff>
    </xdr:to>
    <xdr:cxnSp macro="">
      <xdr:nvCxnSpPr>
        <xdr:cNvPr id="198" name="直線コネクタ 197"/>
        <xdr:cNvCxnSpPr/>
      </xdr:nvCxnSpPr>
      <xdr:spPr>
        <a:xfrm flipV="1">
          <a:off x="2336800" y="14057934"/>
          <a:ext cx="8890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167625</xdr:rowOff>
    </xdr:from>
    <xdr:to>
      <xdr:col>3</xdr:col>
      <xdr:colOff>279400</xdr:colOff>
      <xdr:row>82</xdr:row>
      <xdr:rowOff>2884</xdr:rowOff>
    </xdr:to>
    <xdr:cxnSp macro="">
      <xdr:nvCxnSpPr>
        <xdr:cNvPr id="201" name="直線コネクタ 200"/>
        <xdr:cNvCxnSpPr/>
      </xdr:nvCxnSpPr>
      <xdr:spPr>
        <a:xfrm>
          <a:off x="1447800" y="14055075"/>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124467</xdr:rowOff>
    </xdr:from>
    <xdr:to>
      <xdr:col>7</xdr:col>
      <xdr:colOff>203200</xdr:colOff>
      <xdr:row>82</xdr:row>
      <xdr:rowOff>54617</xdr:rowOff>
    </xdr:to>
    <xdr:sp macro="" textlink="">
      <xdr:nvSpPr>
        <xdr:cNvPr id="211" name="円/楕円 210"/>
        <xdr:cNvSpPr/>
      </xdr:nvSpPr>
      <xdr:spPr>
        <a:xfrm>
          <a:off x="4902200" y="140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1294</xdr:rowOff>
    </xdr:from>
    <xdr:ext cx="762000" cy="259045"/>
    <xdr:sp macro="" textlink="">
      <xdr:nvSpPr>
        <xdr:cNvPr id="212" name="人件費・物件費等の状況該当値テキスト"/>
        <xdr:cNvSpPr txBox="1"/>
      </xdr:nvSpPr>
      <xdr:spPr>
        <a:xfrm>
          <a:off x="5041900" y="1406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118669</xdr:rowOff>
    </xdr:from>
    <xdr:to>
      <xdr:col>6</xdr:col>
      <xdr:colOff>50800</xdr:colOff>
      <xdr:row>82</xdr:row>
      <xdr:rowOff>48819</xdr:rowOff>
    </xdr:to>
    <xdr:sp macro="" textlink="">
      <xdr:nvSpPr>
        <xdr:cNvPr id="213" name="円/楕円 212"/>
        <xdr:cNvSpPr/>
      </xdr:nvSpPr>
      <xdr:spPr>
        <a:xfrm>
          <a:off x="4064000" y="1400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33596</xdr:rowOff>
    </xdr:from>
    <xdr:ext cx="736600" cy="259045"/>
    <xdr:sp macro="" textlink="">
      <xdr:nvSpPr>
        <xdr:cNvPr id="214" name="テキスト ボックス 213"/>
        <xdr:cNvSpPr txBox="1"/>
      </xdr:nvSpPr>
      <xdr:spPr>
        <a:xfrm>
          <a:off x="3733800" y="1409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119684</xdr:rowOff>
    </xdr:from>
    <xdr:to>
      <xdr:col>4</xdr:col>
      <xdr:colOff>533400</xdr:colOff>
      <xdr:row>82</xdr:row>
      <xdr:rowOff>49834</xdr:rowOff>
    </xdr:to>
    <xdr:sp macro="" textlink="">
      <xdr:nvSpPr>
        <xdr:cNvPr id="215" name="円/楕円 214"/>
        <xdr:cNvSpPr/>
      </xdr:nvSpPr>
      <xdr:spPr>
        <a:xfrm>
          <a:off x="3175000" y="140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34611</xdr:rowOff>
    </xdr:from>
    <xdr:ext cx="762000" cy="259045"/>
    <xdr:sp macro="" textlink="">
      <xdr:nvSpPr>
        <xdr:cNvPr id="216" name="テキスト ボックス 215"/>
        <xdr:cNvSpPr txBox="1"/>
      </xdr:nvSpPr>
      <xdr:spPr>
        <a:xfrm>
          <a:off x="2844800" y="1409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123534</xdr:rowOff>
    </xdr:from>
    <xdr:to>
      <xdr:col>3</xdr:col>
      <xdr:colOff>330200</xdr:colOff>
      <xdr:row>82</xdr:row>
      <xdr:rowOff>53684</xdr:rowOff>
    </xdr:to>
    <xdr:sp macro="" textlink="">
      <xdr:nvSpPr>
        <xdr:cNvPr id="217" name="円/楕円 216"/>
        <xdr:cNvSpPr/>
      </xdr:nvSpPr>
      <xdr:spPr>
        <a:xfrm>
          <a:off x="2286000" y="140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38461</xdr:rowOff>
    </xdr:from>
    <xdr:ext cx="762000" cy="259045"/>
    <xdr:sp macro="" textlink="">
      <xdr:nvSpPr>
        <xdr:cNvPr id="218" name="テキスト ボックス 217"/>
        <xdr:cNvSpPr txBox="1"/>
      </xdr:nvSpPr>
      <xdr:spPr>
        <a:xfrm>
          <a:off x="1955800" y="1409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116825</xdr:rowOff>
    </xdr:from>
    <xdr:to>
      <xdr:col>2</xdr:col>
      <xdr:colOff>127000</xdr:colOff>
      <xdr:row>82</xdr:row>
      <xdr:rowOff>46975</xdr:rowOff>
    </xdr:to>
    <xdr:sp macro="" textlink="">
      <xdr:nvSpPr>
        <xdr:cNvPr id="219" name="円/楕円 218"/>
        <xdr:cNvSpPr/>
      </xdr:nvSpPr>
      <xdr:spPr>
        <a:xfrm>
          <a:off x="1397000" y="140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31752</xdr:rowOff>
    </xdr:from>
    <xdr:ext cx="762000" cy="259045"/>
    <xdr:sp macro="" textlink="">
      <xdr:nvSpPr>
        <xdr:cNvPr id="220" name="テキスト ボックス 219"/>
        <xdr:cNvSpPr txBox="1"/>
      </xdr:nvSpPr>
      <xdr:spPr>
        <a:xfrm>
          <a:off x="1066800" y="140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近年は、平成</a:t>
          </a:r>
          <a:r>
            <a:rPr kumimoji="1" lang="en-US" altLang="ja-JP" sz="1300">
              <a:latin typeface="ＭＳ Ｐゴシック"/>
            </a:rPr>
            <a:t>16</a:t>
          </a:r>
          <a:r>
            <a:rPr kumimoji="1" lang="ja-JP" altLang="en-US" sz="1300">
              <a:latin typeface="ＭＳ Ｐゴシック"/>
            </a:rPr>
            <a:t>年度から継続する給与カットにより類似団体と同水準で推移してきたが、本年度は給与カットの対象を管理職員のみとしたため、ラスパイレス指数を引き上げる結果となった。</a:t>
          </a:r>
          <a:endParaRPr kumimoji="1" lang="en-US" altLang="ja-JP" sz="1300">
            <a:latin typeface="ＭＳ Ｐゴシック"/>
          </a:endParaRPr>
        </a:p>
        <a:p>
          <a:r>
            <a:rPr kumimoji="1" lang="ja-JP" altLang="en-US" sz="1300">
              <a:latin typeface="ＭＳ Ｐゴシック"/>
            </a:rPr>
            <a:t>　今後は、給与制度の総合的見直しの実施を踏まえ逓減していく見込みであるが、引き続き適正な給与水準の確保を検討していく。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87</xdr:row>
      <xdr:rowOff>58843</xdr:rowOff>
    </xdr:to>
    <xdr:cxnSp macro="">
      <xdr:nvCxnSpPr>
        <xdr:cNvPr id="254" name="直線コネクタ 253"/>
        <xdr:cNvCxnSpPr/>
      </xdr:nvCxnSpPr>
      <xdr:spPr>
        <a:xfrm>
          <a:off x="16179800" y="14773911"/>
          <a:ext cx="8382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90</xdr:row>
      <xdr:rowOff>59266</xdr:rowOff>
    </xdr:to>
    <xdr:cxnSp macro="">
      <xdr:nvCxnSpPr>
        <xdr:cNvPr id="257" name="直線コネクタ 256"/>
        <xdr:cNvCxnSpPr/>
      </xdr:nvCxnSpPr>
      <xdr:spPr>
        <a:xfrm flipV="1">
          <a:off x="15290800" y="14773911"/>
          <a:ext cx="8890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35137</xdr:rowOff>
    </xdr:from>
    <xdr:to>
      <xdr:col>22</xdr:col>
      <xdr:colOff>203200</xdr:colOff>
      <xdr:row>90</xdr:row>
      <xdr:rowOff>59266</xdr:rowOff>
    </xdr:to>
    <xdr:cxnSp macro="">
      <xdr:nvCxnSpPr>
        <xdr:cNvPr id="260" name="直線コネクタ 259"/>
        <xdr:cNvCxnSpPr/>
      </xdr:nvCxnSpPr>
      <xdr:spPr>
        <a:xfrm>
          <a:off x="14401800" y="154656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120243</xdr:rowOff>
    </xdr:from>
    <xdr:ext cx="762000" cy="259045"/>
    <xdr:sp macro="" textlink="">
      <xdr:nvSpPr>
        <xdr:cNvPr id="262" name="テキスト ボックス 261"/>
        <xdr:cNvSpPr txBox="1"/>
      </xdr:nvSpPr>
      <xdr:spPr>
        <a:xfrm>
          <a:off x="14909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90</xdr:row>
      <xdr:rowOff>35137</xdr:rowOff>
    </xdr:to>
    <xdr:cxnSp macro="">
      <xdr:nvCxnSpPr>
        <xdr:cNvPr id="263" name="直線コネクタ 262"/>
        <xdr:cNvCxnSpPr/>
      </xdr:nvCxnSpPr>
      <xdr:spPr>
        <a:xfrm>
          <a:off x="13512800" y="148463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7" name="テキスト ボックス 266"/>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8043</xdr:rowOff>
    </xdr:from>
    <xdr:to>
      <xdr:col>24</xdr:col>
      <xdr:colOff>609600</xdr:colOff>
      <xdr:row>87</xdr:row>
      <xdr:rowOff>109643</xdr:rowOff>
    </xdr:to>
    <xdr:sp macro="" textlink="">
      <xdr:nvSpPr>
        <xdr:cNvPr id="273" name="円/楕円 272"/>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151570</xdr:rowOff>
    </xdr:from>
    <xdr:ext cx="762000" cy="259045"/>
    <xdr:sp macro="" textlink="">
      <xdr:nvSpPr>
        <xdr:cNvPr id="274"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76" name="テキスト ボックス 275"/>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77" name="円/楕円 276"/>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78" name="テキスト ボックス 277"/>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155787</xdr:rowOff>
    </xdr:from>
    <xdr:to>
      <xdr:col>21</xdr:col>
      <xdr:colOff>50800</xdr:colOff>
      <xdr:row>90</xdr:row>
      <xdr:rowOff>85937</xdr:rowOff>
    </xdr:to>
    <xdr:sp macro="" textlink="">
      <xdr:nvSpPr>
        <xdr:cNvPr id="279" name="円/楕円 278"/>
        <xdr:cNvSpPr/>
      </xdr:nvSpPr>
      <xdr:spPr>
        <a:xfrm>
          <a:off x="14351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96114</xdr:rowOff>
    </xdr:from>
    <xdr:ext cx="762000" cy="259045"/>
    <xdr:sp macro="" textlink="">
      <xdr:nvSpPr>
        <xdr:cNvPr id="280" name="テキスト ボックス 279"/>
        <xdr:cNvSpPr txBox="1"/>
      </xdr:nvSpPr>
      <xdr:spPr>
        <a:xfrm>
          <a:off x="14020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1" name="円/楕円 280"/>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82" name="テキスト ボックス 28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定員適正化計画に基づく新規採用職員の抑制等により、類似団体平均を維持してきたが、近年は、新たな行政ニーズへの対応や団塊世代の大量退職による人員減の穴を埋めるため職員採用を再開している。</a:t>
          </a:r>
          <a:endParaRPr kumimoji="1" lang="en-US" altLang="ja-JP" sz="1300">
            <a:latin typeface="ＭＳ Ｐゴシック"/>
          </a:endParaRPr>
        </a:p>
        <a:p>
          <a:r>
            <a:rPr kumimoji="1" lang="ja-JP" altLang="en-US" sz="1300">
              <a:latin typeface="ＭＳ Ｐゴシック"/>
            </a:rPr>
            <a:t>　県下最大の行政区域を有する本市においては、類似団体と比較して職員数が多くなる傾向にあるが、行政サービスの水準を確保することに留意し、定員適正化計画に基づく適正な人員配置を行っていく。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1028</xdr:rowOff>
    </xdr:from>
    <xdr:to>
      <xdr:col>24</xdr:col>
      <xdr:colOff>558800</xdr:colOff>
      <xdr:row>61</xdr:row>
      <xdr:rowOff>22860</xdr:rowOff>
    </xdr:to>
    <xdr:cxnSp macro="">
      <xdr:nvCxnSpPr>
        <xdr:cNvPr id="319" name="直線コネクタ 318"/>
        <xdr:cNvCxnSpPr/>
      </xdr:nvCxnSpPr>
      <xdr:spPr>
        <a:xfrm>
          <a:off x="16179800" y="1045947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155242</xdr:rowOff>
    </xdr:from>
    <xdr:to>
      <xdr:col>23</xdr:col>
      <xdr:colOff>406400</xdr:colOff>
      <xdr:row>61</xdr:row>
      <xdr:rowOff>1028</xdr:rowOff>
    </xdr:to>
    <xdr:cxnSp macro="">
      <xdr:nvCxnSpPr>
        <xdr:cNvPr id="322" name="直線コネクタ 321"/>
        <xdr:cNvCxnSpPr/>
      </xdr:nvCxnSpPr>
      <xdr:spPr>
        <a:xfrm>
          <a:off x="15290800" y="1044224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148348</xdr:rowOff>
    </xdr:from>
    <xdr:to>
      <xdr:col>22</xdr:col>
      <xdr:colOff>203200</xdr:colOff>
      <xdr:row>60</xdr:row>
      <xdr:rowOff>155242</xdr:rowOff>
    </xdr:to>
    <xdr:cxnSp macro="">
      <xdr:nvCxnSpPr>
        <xdr:cNvPr id="325" name="直線コネクタ 324"/>
        <xdr:cNvCxnSpPr/>
      </xdr:nvCxnSpPr>
      <xdr:spPr>
        <a:xfrm>
          <a:off x="14401800" y="1043534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148348</xdr:rowOff>
    </xdr:from>
    <xdr:to>
      <xdr:col>21</xdr:col>
      <xdr:colOff>0</xdr:colOff>
      <xdr:row>61</xdr:row>
      <xdr:rowOff>4475</xdr:rowOff>
    </xdr:to>
    <xdr:cxnSp macro="">
      <xdr:nvCxnSpPr>
        <xdr:cNvPr id="328" name="直線コネクタ 327"/>
        <xdr:cNvCxnSpPr/>
      </xdr:nvCxnSpPr>
      <xdr:spPr>
        <a:xfrm flipV="1">
          <a:off x="13512800" y="1043534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38" name="円/楕円 337"/>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115587</xdr:rowOff>
    </xdr:from>
    <xdr:ext cx="762000" cy="259045"/>
    <xdr:sp macro="" textlink="">
      <xdr:nvSpPr>
        <xdr:cNvPr id="339" name="定員管理の状況該当値テキスト"/>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121678</xdr:rowOff>
    </xdr:from>
    <xdr:to>
      <xdr:col>23</xdr:col>
      <xdr:colOff>457200</xdr:colOff>
      <xdr:row>61</xdr:row>
      <xdr:rowOff>51828</xdr:rowOff>
    </xdr:to>
    <xdr:sp macro="" textlink="">
      <xdr:nvSpPr>
        <xdr:cNvPr id="340" name="円/楕円 339"/>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36605</xdr:rowOff>
    </xdr:from>
    <xdr:ext cx="736600" cy="259045"/>
    <xdr:sp macro="" textlink="">
      <xdr:nvSpPr>
        <xdr:cNvPr id="341" name="テキスト ボックス 340"/>
        <xdr:cNvSpPr txBox="1"/>
      </xdr:nvSpPr>
      <xdr:spPr>
        <a:xfrm>
          <a:off x="15798800" y="1049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104442</xdr:rowOff>
    </xdr:from>
    <xdr:to>
      <xdr:col>22</xdr:col>
      <xdr:colOff>254000</xdr:colOff>
      <xdr:row>61</xdr:row>
      <xdr:rowOff>34592</xdr:rowOff>
    </xdr:to>
    <xdr:sp macro="" textlink="">
      <xdr:nvSpPr>
        <xdr:cNvPr id="342" name="円/楕円 341"/>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19369</xdr:rowOff>
    </xdr:from>
    <xdr:ext cx="762000" cy="259045"/>
    <xdr:sp macro="" textlink="">
      <xdr:nvSpPr>
        <xdr:cNvPr id="343" name="テキスト ボックス 342"/>
        <xdr:cNvSpPr txBox="1"/>
      </xdr:nvSpPr>
      <xdr:spPr>
        <a:xfrm>
          <a:off x="14909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4" name="円/楕円 343"/>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45" name="テキスト ボックス 344"/>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125125</xdr:rowOff>
    </xdr:from>
    <xdr:to>
      <xdr:col>19</xdr:col>
      <xdr:colOff>533400</xdr:colOff>
      <xdr:row>61</xdr:row>
      <xdr:rowOff>55275</xdr:rowOff>
    </xdr:to>
    <xdr:sp macro="" textlink="">
      <xdr:nvSpPr>
        <xdr:cNvPr id="346" name="円/楕円 345"/>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65452</xdr:rowOff>
    </xdr:from>
    <xdr:ext cx="762000" cy="259045"/>
    <xdr:sp macro="" textlink="">
      <xdr:nvSpPr>
        <xdr:cNvPr id="347" name="テキスト ボックス 346"/>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合併特例債、過疎対策事業債等の発行による地方債償還額の増や、公共下水道整備に伴う公営企業会計への元利償還金の負担額増により、実質公債費比率は類似団体平均を大きく上回っている。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ついては、繰上償還の実施により若干の改善となったが、引き続き、普通建設事業の取捨選択による地方債発行額の抑制や、繰上償還の実施により、償還額の平準化を図り、実質公債費比率の上昇を抑え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77" name="直線コネクタ 376"/>
        <xdr:cNvCxnSpPr/>
      </xdr:nvCxnSpPr>
      <xdr:spPr>
        <a:xfrm flipV="1">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152082</xdr:rowOff>
    </xdr:to>
    <xdr:cxnSp macro="">
      <xdr:nvCxnSpPr>
        <xdr:cNvPr id="380" name="直線コネクタ 379"/>
        <xdr:cNvCxnSpPr/>
      </xdr:nvCxnSpPr>
      <xdr:spPr>
        <a:xfrm flipV="1">
          <a:off x="15290800" y="73228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152082</xdr:rowOff>
    </xdr:from>
    <xdr:to>
      <xdr:col>22</xdr:col>
      <xdr:colOff>203200</xdr:colOff>
      <xdr:row>43</xdr:row>
      <xdr:rowOff>28893</xdr:rowOff>
    </xdr:to>
    <xdr:cxnSp macro="">
      <xdr:nvCxnSpPr>
        <xdr:cNvPr id="383" name="直線コネクタ 382"/>
        <xdr:cNvCxnSpPr/>
      </xdr:nvCxnSpPr>
      <xdr:spPr>
        <a:xfrm flipV="1">
          <a:off x="14401800" y="735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28893</xdr:rowOff>
    </xdr:from>
    <xdr:to>
      <xdr:col>21</xdr:col>
      <xdr:colOff>0</xdr:colOff>
      <xdr:row>43</xdr:row>
      <xdr:rowOff>59055</xdr:rowOff>
    </xdr:to>
    <xdr:cxnSp macro="">
      <xdr:nvCxnSpPr>
        <xdr:cNvPr id="386" name="直線コネクタ 385"/>
        <xdr:cNvCxnSpPr/>
      </xdr:nvCxnSpPr>
      <xdr:spPr>
        <a:xfrm flipV="1">
          <a:off x="13512800" y="740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6" name="円/楕円 395"/>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7"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8" name="円/楕円 397"/>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9" name="テキスト ボックス 398"/>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101282</xdr:rowOff>
    </xdr:from>
    <xdr:to>
      <xdr:col>22</xdr:col>
      <xdr:colOff>254000</xdr:colOff>
      <xdr:row>43</xdr:row>
      <xdr:rowOff>31432</xdr:rowOff>
    </xdr:to>
    <xdr:sp macro="" textlink="">
      <xdr:nvSpPr>
        <xdr:cNvPr id="400" name="円/楕円 399"/>
        <xdr:cNvSpPr/>
      </xdr:nvSpPr>
      <xdr:spPr>
        <a:xfrm>
          <a:off x="15240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16209</xdr:rowOff>
    </xdr:from>
    <xdr:ext cx="762000" cy="259045"/>
    <xdr:sp macro="" textlink="">
      <xdr:nvSpPr>
        <xdr:cNvPr id="401" name="テキスト ボックス 400"/>
        <xdr:cNvSpPr txBox="1"/>
      </xdr:nvSpPr>
      <xdr:spPr>
        <a:xfrm>
          <a:off x="14909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149543</xdr:rowOff>
    </xdr:from>
    <xdr:to>
      <xdr:col>21</xdr:col>
      <xdr:colOff>50800</xdr:colOff>
      <xdr:row>43</xdr:row>
      <xdr:rowOff>79693</xdr:rowOff>
    </xdr:to>
    <xdr:sp macro="" textlink="">
      <xdr:nvSpPr>
        <xdr:cNvPr id="402" name="円/楕円 401"/>
        <xdr:cNvSpPr/>
      </xdr:nvSpPr>
      <xdr:spPr>
        <a:xfrm>
          <a:off x="14351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64470</xdr:rowOff>
    </xdr:from>
    <xdr:ext cx="762000" cy="259045"/>
    <xdr:sp macro="" textlink="">
      <xdr:nvSpPr>
        <xdr:cNvPr id="403" name="テキスト ボックス 402"/>
        <xdr:cNvSpPr txBox="1"/>
      </xdr:nvSpPr>
      <xdr:spPr>
        <a:xfrm>
          <a:off x="14020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8255</xdr:rowOff>
    </xdr:from>
    <xdr:to>
      <xdr:col>19</xdr:col>
      <xdr:colOff>533400</xdr:colOff>
      <xdr:row>43</xdr:row>
      <xdr:rowOff>109855</xdr:rowOff>
    </xdr:to>
    <xdr:sp macro="" textlink="">
      <xdr:nvSpPr>
        <xdr:cNvPr id="404" name="円/楕円 403"/>
        <xdr:cNvSpPr/>
      </xdr:nvSpPr>
      <xdr:spPr>
        <a:xfrm>
          <a:off x="13462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94632</xdr:rowOff>
    </xdr:from>
    <xdr:ext cx="762000" cy="259045"/>
    <xdr:sp macro="" textlink="">
      <xdr:nvSpPr>
        <xdr:cNvPr id="405" name="テキスト ボックス 404"/>
        <xdr:cNvSpPr txBox="1"/>
      </xdr:nvSpPr>
      <xdr:spPr>
        <a:xfrm>
          <a:off x="13131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主財源に乏しく、地方債に依存した事業実施となっており地方債現在高が大きくなっている。また、公営企業等への繰出しについても増加傾向にあり、将来負担比率は類似団体平均を大きく上回っている。平成</a:t>
          </a:r>
          <a:r>
            <a:rPr kumimoji="1" lang="en-US" altLang="ja-JP" sz="1300">
              <a:latin typeface="ＭＳ Ｐゴシック"/>
            </a:rPr>
            <a:t>26</a:t>
          </a:r>
          <a:r>
            <a:rPr kumimoji="1" lang="ja-JP" altLang="en-US" sz="1300">
              <a:latin typeface="ＭＳ Ｐゴシック"/>
            </a:rPr>
            <a:t>年度については、益田赤十字病院建設事業補助等に係る地方債の発行により地方債残高は増となったが、庁舎建設基金の設置等により基金が増となり、指標は改善した。今後は、大規模事業が終了し、地方債現在高は減少する見込みであるが、合併算定替終了に伴い歳入は減額となるため、引き続き、事業の取捨選択による地方債の抑制等により、縮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61500</xdr:rowOff>
    </xdr:from>
    <xdr:to>
      <xdr:col>24</xdr:col>
      <xdr:colOff>558800</xdr:colOff>
      <xdr:row>20</xdr:row>
      <xdr:rowOff>129667</xdr:rowOff>
    </xdr:to>
    <xdr:cxnSp macro="">
      <xdr:nvCxnSpPr>
        <xdr:cNvPr id="435" name="直線コネクタ 434"/>
        <xdr:cNvCxnSpPr/>
      </xdr:nvCxnSpPr>
      <xdr:spPr>
        <a:xfrm flipV="1">
          <a:off x="16179800" y="3490500"/>
          <a:ext cx="8382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66326</xdr:rowOff>
    </xdr:from>
    <xdr:to>
      <xdr:col>23</xdr:col>
      <xdr:colOff>406400</xdr:colOff>
      <xdr:row>20</xdr:row>
      <xdr:rowOff>129667</xdr:rowOff>
    </xdr:to>
    <xdr:cxnSp macro="">
      <xdr:nvCxnSpPr>
        <xdr:cNvPr id="438" name="直線コネクタ 437"/>
        <xdr:cNvCxnSpPr/>
      </xdr:nvCxnSpPr>
      <xdr:spPr>
        <a:xfrm>
          <a:off x="15290800" y="3495326"/>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66326</xdr:rowOff>
    </xdr:from>
    <xdr:to>
      <xdr:col>22</xdr:col>
      <xdr:colOff>203200</xdr:colOff>
      <xdr:row>20</xdr:row>
      <xdr:rowOff>150178</xdr:rowOff>
    </xdr:to>
    <xdr:cxnSp macro="">
      <xdr:nvCxnSpPr>
        <xdr:cNvPr id="441" name="直線コネクタ 440"/>
        <xdr:cNvCxnSpPr/>
      </xdr:nvCxnSpPr>
      <xdr:spPr>
        <a:xfrm flipV="1">
          <a:off x="14401800" y="3495326"/>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150178</xdr:rowOff>
    </xdr:from>
    <xdr:to>
      <xdr:col>21</xdr:col>
      <xdr:colOff>0</xdr:colOff>
      <xdr:row>21</xdr:row>
      <xdr:rowOff>2858</xdr:rowOff>
    </xdr:to>
    <xdr:cxnSp macro="">
      <xdr:nvCxnSpPr>
        <xdr:cNvPr id="444" name="直線コネクタ 443"/>
        <xdr:cNvCxnSpPr/>
      </xdr:nvCxnSpPr>
      <xdr:spPr>
        <a:xfrm flipV="1">
          <a:off x="13512800" y="35791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10700</xdr:rowOff>
    </xdr:from>
    <xdr:to>
      <xdr:col>24</xdr:col>
      <xdr:colOff>609600</xdr:colOff>
      <xdr:row>20</xdr:row>
      <xdr:rowOff>112300</xdr:rowOff>
    </xdr:to>
    <xdr:sp macro="" textlink="">
      <xdr:nvSpPr>
        <xdr:cNvPr id="454" name="円/楕円 453"/>
        <xdr:cNvSpPr/>
      </xdr:nvSpPr>
      <xdr:spPr>
        <a:xfrm>
          <a:off x="16967200" y="34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154227</xdr:rowOff>
    </xdr:from>
    <xdr:ext cx="762000" cy="259045"/>
    <xdr:sp macro="" textlink="">
      <xdr:nvSpPr>
        <xdr:cNvPr id="455" name="将来負担の状況該当値テキスト"/>
        <xdr:cNvSpPr txBox="1"/>
      </xdr:nvSpPr>
      <xdr:spPr>
        <a:xfrm>
          <a:off x="17106900" y="34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78867</xdr:rowOff>
    </xdr:from>
    <xdr:to>
      <xdr:col>23</xdr:col>
      <xdr:colOff>457200</xdr:colOff>
      <xdr:row>21</xdr:row>
      <xdr:rowOff>9017</xdr:rowOff>
    </xdr:to>
    <xdr:sp macro="" textlink="">
      <xdr:nvSpPr>
        <xdr:cNvPr id="456" name="円/楕円 455"/>
        <xdr:cNvSpPr/>
      </xdr:nvSpPr>
      <xdr:spPr>
        <a:xfrm>
          <a:off x="16129000" y="3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165244</xdr:rowOff>
    </xdr:from>
    <xdr:ext cx="736600" cy="259045"/>
    <xdr:sp macro="" textlink="">
      <xdr:nvSpPr>
        <xdr:cNvPr id="457" name="テキスト ボックス 456"/>
        <xdr:cNvSpPr txBox="1"/>
      </xdr:nvSpPr>
      <xdr:spPr>
        <a:xfrm>
          <a:off x="15798800" y="359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15526</xdr:rowOff>
    </xdr:from>
    <xdr:to>
      <xdr:col>22</xdr:col>
      <xdr:colOff>254000</xdr:colOff>
      <xdr:row>20</xdr:row>
      <xdr:rowOff>117126</xdr:rowOff>
    </xdr:to>
    <xdr:sp macro="" textlink="">
      <xdr:nvSpPr>
        <xdr:cNvPr id="458" name="円/楕円 457"/>
        <xdr:cNvSpPr/>
      </xdr:nvSpPr>
      <xdr:spPr>
        <a:xfrm>
          <a:off x="15240000" y="34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101903</xdr:rowOff>
    </xdr:from>
    <xdr:ext cx="762000" cy="259045"/>
    <xdr:sp macro="" textlink="">
      <xdr:nvSpPr>
        <xdr:cNvPr id="459" name="テキスト ボックス 458"/>
        <xdr:cNvSpPr txBox="1"/>
      </xdr:nvSpPr>
      <xdr:spPr>
        <a:xfrm>
          <a:off x="14909800" y="353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99378</xdr:rowOff>
    </xdr:from>
    <xdr:to>
      <xdr:col>21</xdr:col>
      <xdr:colOff>50800</xdr:colOff>
      <xdr:row>21</xdr:row>
      <xdr:rowOff>29528</xdr:rowOff>
    </xdr:to>
    <xdr:sp macro="" textlink="">
      <xdr:nvSpPr>
        <xdr:cNvPr id="460" name="円/楕円 459"/>
        <xdr:cNvSpPr/>
      </xdr:nvSpPr>
      <xdr:spPr>
        <a:xfrm>
          <a:off x="14351000" y="35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14305</xdr:rowOff>
    </xdr:from>
    <xdr:ext cx="762000" cy="259045"/>
    <xdr:sp macro="" textlink="">
      <xdr:nvSpPr>
        <xdr:cNvPr id="461" name="テキスト ボックス 460"/>
        <xdr:cNvSpPr txBox="1"/>
      </xdr:nvSpPr>
      <xdr:spPr>
        <a:xfrm>
          <a:off x="14020800" y="361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123508</xdr:rowOff>
    </xdr:from>
    <xdr:to>
      <xdr:col>19</xdr:col>
      <xdr:colOff>533400</xdr:colOff>
      <xdr:row>21</xdr:row>
      <xdr:rowOff>53658</xdr:rowOff>
    </xdr:to>
    <xdr:sp macro="" textlink="">
      <xdr:nvSpPr>
        <xdr:cNvPr id="462" name="円/楕円 461"/>
        <xdr:cNvSpPr/>
      </xdr:nvSpPr>
      <xdr:spPr>
        <a:xfrm>
          <a:off x="13462000" y="35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38435</xdr:rowOff>
    </xdr:from>
    <xdr:ext cx="762000" cy="259045"/>
    <xdr:sp macro="" textlink="">
      <xdr:nvSpPr>
        <xdr:cNvPr id="463" name="テキスト ボックス 462"/>
        <xdr:cNvSpPr txBox="1"/>
      </xdr:nvSpPr>
      <xdr:spPr>
        <a:xfrm>
          <a:off x="13131800" y="363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49,281
48,975
733.19
29,725,725
28,935,537
587,802
15,072,769
38,911,673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152.3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ごみ焼却業務、消防業務を一部事務組合で実施しており、類似団体平均と比較すると人件費に係る経常収支比率は低くなっている。ただし、人口</a:t>
          </a:r>
          <a:r>
            <a:rPr kumimoji="1" lang="en-US" altLang="ja-JP" sz="1300">
              <a:latin typeface="ＭＳ Ｐゴシック"/>
            </a:rPr>
            <a:t>1</a:t>
          </a:r>
          <a:r>
            <a:rPr kumimoji="1" lang="ja-JP" altLang="en-US" sz="1300">
              <a:latin typeface="ＭＳ Ｐゴシック"/>
            </a:rPr>
            <a:t>人当たりの人件費決算額は類似団体平均を上回っており、一部事務組合の人件費分に充てる負担金を考慮すると更に押し上げることとなる。</a:t>
          </a:r>
          <a:endParaRPr kumimoji="1" lang="en-US" altLang="ja-JP" sz="1300">
            <a:latin typeface="ＭＳ Ｐゴシック"/>
          </a:endParaRPr>
        </a:p>
        <a:p>
          <a:r>
            <a:rPr kumimoji="1" lang="ja-JP" altLang="en-US" sz="1300">
              <a:latin typeface="ＭＳ Ｐゴシック"/>
            </a:rPr>
            <a:t>　今後も引き続き、「定員適正化計画」に基づき、職員数の適正化に努め、人件費だけでなく関係する経費の抑制を図る。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50800</xdr:rowOff>
    </xdr:to>
    <xdr:cxnSp macro="">
      <xdr:nvCxnSpPr>
        <xdr:cNvPr id="64" name="直線コネクタ 63"/>
        <xdr:cNvCxnSpPr/>
      </xdr:nvCxnSpPr>
      <xdr:spPr>
        <a:xfrm flipV="1">
          <a:off x="3987800" y="621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66040</xdr:rowOff>
    </xdr:to>
    <xdr:cxnSp macro="">
      <xdr:nvCxnSpPr>
        <xdr:cNvPr id="67" name="直線コネクタ 66"/>
        <xdr:cNvCxnSpPr/>
      </xdr:nvCxnSpPr>
      <xdr:spPr>
        <a:xfrm flipV="1">
          <a:off x="3098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142240</xdr:rowOff>
    </xdr:to>
    <xdr:cxnSp macro="">
      <xdr:nvCxnSpPr>
        <xdr:cNvPr id="70" name="直線コネクタ 69"/>
        <xdr:cNvCxnSpPr/>
      </xdr:nvCxnSpPr>
      <xdr:spPr>
        <a:xfrm flipV="1">
          <a:off x="2209800" y="623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142240</xdr:rowOff>
    </xdr:to>
    <xdr:cxnSp macro="">
      <xdr:nvCxnSpPr>
        <xdr:cNvPr id="73" name="直線コネクタ 72"/>
        <xdr:cNvCxnSpPr/>
      </xdr:nvCxnSpPr>
      <xdr:spPr>
        <a:xfrm>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3" name="円/楕円 82"/>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4"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5" name="円/楕円 84"/>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6" name="テキスト ボックス 85"/>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7" name="円/楕円 86"/>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88" name="テキスト ボックス 87"/>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89" name="円/楕円 88"/>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0" name="テキスト ボックス 89"/>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2" name="テキスト ボックス 91"/>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については、類似団体平均を下回っているが、近年は指定管理者制度の導入やアウトソーシング等により増加傾向となっている。今後は、更新時期を迎える公共施設等について維持管理に係る検討を進め、コストの軽減を図るなど、引き続き、事務事業の効率化等により縮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62230</xdr:rowOff>
    </xdr:to>
    <xdr:cxnSp macro="">
      <xdr:nvCxnSpPr>
        <xdr:cNvPr id="125" name="直線コネクタ 124"/>
        <xdr:cNvCxnSpPr/>
      </xdr:nvCxnSpPr>
      <xdr:spPr>
        <a:xfrm>
          <a:off x="15671800" y="262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54610</xdr:rowOff>
    </xdr:to>
    <xdr:cxnSp macro="">
      <xdr:nvCxnSpPr>
        <xdr:cNvPr id="128" name="直線コネクタ 127"/>
        <xdr:cNvCxnSpPr/>
      </xdr:nvCxnSpPr>
      <xdr:spPr>
        <a:xfrm>
          <a:off x="14782800" y="258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39370</xdr:rowOff>
    </xdr:to>
    <xdr:cxnSp macro="">
      <xdr:nvCxnSpPr>
        <xdr:cNvPr id="131" name="直線コネクタ 130"/>
        <xdr:cNvCxnSpPr/>
      </xdr:nvCxnSpPr>
      <xdr:spPr>
        <a:xfrm flipV="1">
          <a:off x="13893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39370</xdr:rowOff>
    </xdr:to>
    <xdr:cxnSp macro="">
      <xdr:nvCxnSpPr>
        <xdr:cNvPr id="134" name="直線コネクタ 133"/>
        <xdr:cNvCxnSpPr/>
      </xdr:nvCxnSpPr>
      <xdr:spPr>
        <a:xfrm>
          <a:off x="13004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は、少子高齢化や経済格差の拡大等によって増加傾向にあり、類似団体平均を上回っている。今後も、社会福祉費全般において増加が見込まれるが、資格審査の適正化などの見直しを進め、過度に上昇することがないよう適正な執行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100330</xdr:rowOff>
    </xdr:to>
    <xdr:cxnSp macro="">
      <xdr:nvCxnSpPr>
        <xdr:cNvPr id="186" name="直線コネクタ 185"/>
        <xdr:cNvCxnSpPr/>
      </xdr:nvCxnSpPr>
      <xdr:spPr>
        <a:xfrm>
          <a:off x="3987800" y="9476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46990</xdr:rowOff>
    </xdr:to>
    <xdr:cxnSp macro="">
      <xdr:nvCxnSpPr>
        <xdr:cNvPr id="189" name="直線コネクタ 188"/>
        <xdr:cNvCxnSpPr/>
      </xdr:nvCxnSpPr>
      <xdr:spPr>
        <a:xfrm>
          <a:off x="3098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31750</xdr:rowOff>
    </xdr:to>
    <xdr:cxnSp macro="">
      <xdr:nvCxnSpPr>
        <xdr:cNvPr id="192" name="直線コネクタ 191"/>
        <xdr:cNvCxnSpPr/>
      </xdr:nvCxnSpPr>
      <xdr:spPr>
        <a:xfrm>
          <a:off x="2209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24130</xdr:rowOff>
    </xdr:to>
    <xdr:cxnSp macro="">
      <xdr:nvCxnSpPr>
        <xdr:cNvPr id="195" name="直線コネクタ 194"/>
        <xdr:cNvCxnSpPr/>
      </xdr:nvCxnSpPr>
      <xdr:spPr>
        <a:xfrm>
          <a:off x="1320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7" name="円/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208" name="テキスト ボックス 207"/>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9" name="円/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0" name="テキスト ボックス 20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11" name="円/楕円 210"/>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59707</xdr:rowOff>
    </xdr:from>
    <xdr:ext cx="762000" cy="259045"/>
    <xdr:sp macro="" textlink="">
      <xdr:nvSpPr>
        <xdr:cNvPr id="212" name="テキスト ボックス 211"/>
        <xdr:cNvSpPr txBox="1"/>
      </xdr:nvSpPr>
      <xdr:spPr>
        <a:xfrm>
          <a:off x="1828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は、企業債の償還に伴う公営企業等への繰出しが増加傾向にあり、類似団体平均を上回っている。今後も下水道事業等の進捗に伴い、地方債償還額が増加し、後年度負担が増大することが見込まれ、より一層の経営効率化や受益者負担の適正化等を図り、一般会計負担の適正化に努め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39370</xdr:rowOff>
    </xdr:to>
    <xdr:cxnSp macro="">
      <xdr:nvCxnSpPr>
        <xdr:cNvPr id="247" name="直線コネクタ 246"/>
        <xdr:cNvCxnSpPr/>
      </xdr:nvCxnSpPr>
      <xdr:spPr>
        <a:xfrm>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31750</xdr:rowOff>
    </xdr:to>
    <xdr:cxnSp macro="">
      <xdr:nvCxnSpPr>
        <xdr:cNvPr id="250" name="直線コネクタ 249"/>
        <xdr:cNvCxnSpPr/>
      </xdr:nvCxnSpPr>
      <xdr:spPr>
        <a:xfrm>
          <a:off x="14782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16510</xdr:rowOff>
    </xdr:to>
    <xdr:cxnSp macro="">
      <xdr:nvCxnSpPr>
        <xdr:cNvPr id="253" name="直線コネクタ 252"/>
        <xdr:cNvCxnSpPr/>
      </xdr:nvCxnSpPr>
      <xdr:spPr>
        <a:xfrm>
          <a:off x="13893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142240</xdr:rowOff>
    </xdr:to>
    <xdr:cxnSp macro="">
      <xdr:nvCxnSpPr>
        <xdr:cNvPr id="256" name="直線コネクタ 255"/>
        <xdr:cNvCxnSpPr/>
      </xdr:nvCxnSpPr>
      <xdr:spPr>
        <a:xfrm>
          <a:off x="13004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6" name="円/楕円 265"/>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67"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8" name="円/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0" name="円/楕円 269"/>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1" name="テキスト ボックス 27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3" name="テキスト ボックス 272"/>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補助費等に係る経常収支比率については、近年は類似団体平均と同水準であったが、平成</a:t>
          </a:r>
          <a:r>
            <a:rPr kumimoji="1" lang="en-US" altLang="ja-JP" sz="1300">
              <a:latin typeface="ＭＳ Ｐゴシック"/>
            </a:rPr>
            <a:t>26</a:t>
          </a:r>
          <a:r>
            <a:rPr kumimoji="1" lang="ja-JP" altLang="en-US" sz="1300">
              <a:latin typeface="ＭＳ Ｐゴシック"/>
            </a:rPr>
            <a:t>年度においては国営土地改良事業負担金の終了等により、類似団体平均を下回った。引き続き補助金の適正な執行に努め、終期の設定や市単独補助金の廃止を含めた見直しを継続する。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36</xdr:row>
      <xdr:rowOff>21844</xdr:rowOff>
    </xdr:to>
    <xdr:cxnSp macro="">
      <xdr:nvCxnSpPr>
        <xdr:cNvPr id="305" name="直線コネクタ 304"/>
        <xdr:cNvCxnSpPr/>
      </xdr:nvCxnSpPr>
      <xdr:spPr>
        <a:xfrm flipV="1">
          <a:off x="15671800" y="6111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30988</xdr:rowOff>
    </xdr:to>
    <xdr:cxnSp macro="">
      <xdr:nvCxnSpPr>
        <xdr:cNvPr id="308" name="直線コネクタ 307"/>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35560</xdr:rowOff>
    </xdr:to>
    <xdr:cxnSp macro="">
      <xdr:nvCxnSpPr>
        <xdr:cNvPr id="311" name="直線コネクタ 310"/>
        <xdr:cNvCxnSpPr/>
      </xdr:nvCxnSpPr>
      <xdr:spPr>
        <a:xfrm flipV="1">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40132</xdr:rowOff>
    </xdr:to>
    <xdr:cxnSp macro="">
      <xdr:nvCxnSpPr>
        <xdr:cNvPr id="314" name="直線コネクタ 313"/>
        <xdr:cNvCxnSpPr/>
      </xdr:nvCxnSpPr>
      <xdr:spPr>
        <a:xfrm flipV="1">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4" name="円/楕円 323"/>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5"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6" name="円/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8" name="円/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29" name="テキスト ボックス 328"/>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0" name="円/楕円 329"/>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31" name="テキスト ボックス 330"/>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2" name="円/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33" name="テキスト ボックス 332"/>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については、自主財源に乏しく、地方債に依存した事業実施や、近年の大型整備事業の集中によって類似団体平均を大きく上回っている。今後は、交付税算入の多い有利な地方債の活用や、繰上償還の実施、取捨選択による事業実施を進め比率の改善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26415</xdr:rowOff>
    </xdr:from>
    <xdr:to>
      <xdr:col>7</xdr:col>
      <xdr:colOff>15875</xdr:colOff>
      <xdr:row>80</xdr:row>
      <xdr:rowOff>104139</xdr:rowOff>
    </xdr:to>
    <xdr:cxnSp macro="">
      <xdr:nvCxnSpPr>
        <xdr:cNvPr id="363" name="直線コネクタ 362"/>
        <xdr:cNvCxnSpPr/>
      </xdr:nvCxnSpPr>
      <xdr:spPr>
        <a:xfrm>
          <a:off x="3987800" y="137424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26415</xdr:rowOff>
    </xdr:to>
    <xdr:cxnSp macro="">
      <xdr:nvCxnSpPr>
        <xdr:cNvPr id="366" name="直線コネクタ 365"/>
        <xdr:cNvCxnSpPr/>
      </xdr:nvCxnSpPr>
      <xdr:spPr>
        <a:xfrm>
          <a:off x="3098800" y="137378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21844</xdr:rowOff>
    </xdr:from>
    <xdr:to>
      <xdr:col>4</xdr:col>
      <xdr:colOff>346075</xdr:colOff>
      <xdr:row>80</xdr:row>
      <xdr:rowOff>58420</xdr:rowOff>
    </xdr:to>
    <xdr:cxnSp macro="">
      <xdr:nvCxnSpPr>
        <xdr:cNvPr id="369" name="直線コネクタ 368"/>
        <xdr:cNvCxnSpPr/>
      </xdr:nvCxnSpPr>
      <xdr:spPr>
        <a:xfrm flipV="1">
          <a:off x="2209800" y="1373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147574</xdr:rowOff>
    </xdr:from>
    <xdr:to>
      <xdr:col>3</xdr:col>
      <xdr:colOff>142875</xdr:colOff>
      <xdr:row>80</xdr:row>
      <xdr:rowOff>58420</xdr:rowOff>
    </xdr:to>
    <xdr:cxnSp macro="">
      <xdr:nvCxnSpPr>
        <xdr:cNvPr id="372" name="直線コネクタ 371"/>
        <xdr:cNvCxnSpPr/>
      </xdr:nvCxnSpPr>
      <xdr:spPr>
        <a:xfrm>
          <a:off x="1320800" y="13692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82" name="円/楕円 381"/>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133366</xdr:rowOff>
    </xdr:from>
    <xdr:ext cx="762000" cy="259045"/>
    <xdr:sp macro="" textlink="">
      <xdr:nvSpPr>
        <xdr:cNvPr id="383" name="公債費該当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147065</xdr:rowOff>
    </xdr:from>
    <xdr:to>
      <xdr:col>5</xdr:col>
      <xdr:colOff>600075</xdr:colOff>
      <xdr:row>80</xdr:row>
      <xdr:rowOff>77215</xdr:rowOff>
    </xdr:to>
    <xdr:sp macro="" textlink="">
      <xdr:nvSpPr>
        <xdr:cNvPr id="384" name="円/楕円 383"/>
        <xdr:cNvSpPr/>
      </xdr:nvSpPr>
      <xdr:spPr>
        <a:xfrm>
          <a:off x="3937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61992</xdr:rowOff>
    </xdr:from>
    <xdr:ext cx="736600" cy="259045"/>
    <xdr:sp macro="" textlink="">
      <xdr:nvSpPr>
        <xdr:cNvPr id="385" name="テキスト ボックス 384"/>
        <xdr:cNvSpPr txBox="1"/>
      </xdr:nvSpPr>
      <xdr:spPr>
        <a:xfrm>
          <a:off x="3606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142494</xdr:rowOff>
    </xdr:from>
    <xdr:to>
      <xdr:col>4</xdr:col>
      <xdr:colOff>396875</xdr:colOff>
      <xdr:row>80</xdr:row>
      <xdr:rowOff>72644</xdr:rowOff>
    </xdr:to>
    <xdr:sp macro="" textlink="">
      <xdr:nvSpPr>
        <xdr:cNvPr id="386" name="円/楕円 385"/>
        <xdr:cNvSpPr/>
      </xdr:nvSpPr>
      <xdr:spPr>
        <a:xfrm>
          <a:off x="3048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57421</xdr:rowOff>
    </xdr:from>
    <xdr:ext cx="762000" cy="259045"/>
    <xdr:sp macro="" textlink="">
      <xdr:nvSpPr>
        <xdr:cNvPr id="387" name="テキスト ボックス 386"/>
        <xdr:cNvSpPr txBox="1"/>
      </xdr:nvSpPr>
      <xdr:spPr>
        <a:xfrm>
          <a:off x="2717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88" name="円/楕円 387"/>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89" name="テキスト ボックス 388"/>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90" name="円/楕円 389"/>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91" name="テキスト ボックス 390"/>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公債費以外の経常収支比率については、人件費・物件費・補助費等の影響により類似団体平均を下回っているが、経常収支比率全体では</a:t>
          </a:r>
          <a:r>
            <a:rPr kumimoji="1" lang="en-US" altLang="ja-JP" sz="1300">
              <a:latin typeface="ＭＳ Ｐゴシック"/>
            </a:rPr>
            <a:t>93.7</a:t>
          </a:r>
          <a:r>
            <a:rPr kumimoji="1" lang="ja-JP" altLang="en-US" sz="1300">
              <a:latin typeface="ＭＳ Ｐゴシック"/>
            </a:rPr>
            <a:t>％となっており、</a:t>
          </a:r>
          <a:r>
            <a:rPr kumimoji="1" lang="en-US" altLang="ja-JP" sz="1300">
              <a:latin typeface="ＭＳ Ｐゴシック"/>
            </a:rPr>
            <a:t>2.8</a:t>
          </a:r>
          <a:r>
            <a:rPr kumimoji="1" lang="ja-JP" altLang="en-US" sz="1300">
              <a:latin typeface="ＭＳ Ｐゴシック"/>
            </a:rPr>
            <a:t>ポイント上回っている。引き続き行財政改革の推進に努め、柔軟な財政運営を展開するため、更なる歳出縮減を図る。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77470</xdr:rowOff>
    </xdr:from>
    <xdr:to>
      <xdr:col>24</xdr:col>
      <xdr:colOff>31750</xdr:colOff>
      <xdr:row>74</xdr:row>
      <xdr:rowOff>115570</xdr:rowOff>
    </xdr:to>
    <xdr:cxnSp macro="">
      <xdr:nvCxnSpPr>
        <xdr:cNvPr id="424" name="直線コネクタ 423"/>
        <xdr:cNvCxnSpPr/>
      </xdr:nvCxnSpPr>
      <xdr:spPr>
        <a:xfrm flipV="1">
          <a:off x="15671800" y="12764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74</xdr:row>
      <xdr:rowOff>115570</xdr:rowOff>
    </xdr:to>
    <xdr:cxnSp macro="">
      <xdr:nvCxnSpPr>
        <xdr:cNvPr id="427" name="直線コネクタ 426"/>
        <xdr:cNvCxnSpPr/>
      </xdr:nvCxnSpPr>
      <xdr:spPr>
        <a:xfrm>
          <a:off x="14782800" y="12780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74</xdr:row>
      <xdr:rowOff>123190</xdr:rowOff>
    </xdr:to>
    <xdr:cxnSp macro="">
      <xdr:nvCxnSpPr>
        <xdr:cNvPr id="430" name="直線コネクタ 429"/>
        <xdr:cNvCxnSpPr/>
      </xdr:nvCxnSpPr>
      <xdr:spPr>
        <a:xfrm flipV="1">
          <a:off x="13893800" y="12780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66040</xdr:rowOff>
    </xdr:from>
    <xdr:to>
      <xdr:col>20</xdr:col>
      <xdr:colOff>158750</xdr:colOff>
      <xdr:row>74</xdr:row>
      <xdr:rowOff>123190</xdr:rowOff>
    </xdr:to>
    <xdr:cxnSp macro="">
      <xdr:nvCxnSpPr>
        <xdr:cNvPr id="433" name="直線コネクタ 432"/>
        <xdr:cNvCxnSpPr/>
      </xdr:nvCxnSpPr>
      <xdr:spPr>
        <a:xfrm>
          <a:off x="13004800" y="127533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26670</xdr:rowOff>
    </xdr:from>
    <xdr:to>
      <xdr:col>24</xdr:col>
      <xdr:colOff>82550</xdr:colOff>
      <xdr:row>74</xdr:row>
      <xdr:rowOff>128270</xdr:rowOff>
    </xdr:to>
    <xdr:sp macro="" textlink="">
      <xdr:nvSpPr>
        <xdr:cNvPr id="443" name="円/楕円 442"/>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43197</xdr:rowOff>
    </xdr:from>
    <xdr:ext cx="762000" cy="259045"/>
    <xdr:sp macro="" textlink="">
      <xdr:nvSpPr>
        <xdr:cNvPr id="444" name="公債費以外該当値テキスト"/>
        <xdr:cNvSpPr txBox="1"/>
      </xdr:nvSpPr>
      <xdr:spPr>
        <a:xfrm>
          <a:off x="16598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64770</xdr:rowOff>
    </xdr:from>
    <xdr:to>
      <xdr:col>22</xdr:col>
      <xdr:colOff>615950</xdr:colOff>
      <xdr:row>74</xdr:row>
      <xdr:rowOff>166370</xdr:rowOff>
    </xdr:to>
    <xdr:sp macro="" textlink="">
      <xdr:nvSpPr>
        <xdr:cNvPr id="445" name="円/楕円 444"/>
        <xdr:cNvSpPr/>
      </xdr:nvSpPr>
      <xdr:spPr>
        <a:xfrm>
          <a:off x="15621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5097</xdr:rowOff>
    </xdr:from>
    <xdr:ext cx="736600" cy="259045"/>
    <xdr:sp macro="" textlink="">
      <xdr:nvSpPr>
        <xdr:cNvPr id="446" name="テキスト ボックス 445"/>
        <xdr:cNvSpPr txBox="1"/>
      </xdr:nvSpPr>
      <xdr:spPr>
        <a:xfrm>
          <a:off x="15290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47" name="円/楕円 446"/>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48" name="テキスト ボックス 447"/>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72390</xdr:rowOff>
    </xdr:from>
    <xdr:to>
      <xdr:col>20</xdr:col>
      <xdr:colOff>209550</xdr:colOff>
      <xdr:row>75</xdr:row>
      <xdr:rowOff>2540</xdr:rowOff>
    </xdr:to>
    <xdr:sp macro="" textlink="">
      <xdr:nvSpPr>
        <xdr:cNvPr id="449" name="円/楕円 448"/>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12717</xdr:rowOff>
    </xdr:from>
    <xdr:ext cx="762000" cy="259045"/>
    <xdr:sp macro="" textlink="">
      <xdr:nvSpPr>
        <xdr:cNvPr id="450" name="テキスト ボックス 449"/>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xdr:rowOff>
    </xdr:from>
    <xdr:to>
      <xdr:col>19</xdr:col>
      <xdr:colOff>6350</xdr:colOff>
      <xdr:row>74</xdr:row>
      <xdr:rowOff>116840</xdr:rowOff>
    </xdr:to>
    <xdr:sp macro="" textlink="">
      <xdr:nvSpPr>
        <xdr:cNvPr id="451" name="円/楕円 450"/>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127017</xdr:rowOff>
    </xdr:from>
    <xdr:ext cx="762000" cy="259045"/>
    <xdr:sp macro="" textlink="">
      <xdr:nvSpPr>
        <xdr:cNvPr id="452" name="テキスト ボックス 451"/>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167147</xdr:rowOff>
    </xdr:from>
    <xdr:to>
      <xdr:col>4</xdr:col>
      <xdr:colOff>1117600</xdr:colOff>
      <xdr:row>16</xdr:row>
      <xdr:rowOff>9919</xdr:rowOff>
    </xdr:to>
    <xdr:cxnSp macro="">
      <xdr:nvCxnSpPr>
        <xdr:cNvPr id="52" name="直線コネクタ 51"/>
        <xdr:cNvCxnSpPr/>
      </xdr:nvCxnSpPr>
      <xdr:spPr bwMode="auto">
        <a:xfrm flipV="1">
          <a:off x="5003800" y="2786522"/>
          <a:ext cx="647700" cy="1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153300</xdr:rowOff>
    </xdr:from>
    <xdr:to>
      <xdr:col>4</xdr:col>
      <xdr:colOff>469900</xdr:colOff>
      <xdr:row>16</xdr:row>
      <xdr:rowOff>9919</xdr:rowOff>
    </xdr:to>
    <xdr:cxnSp macro="">
      <xdr:nvCxnSpPr>
        <xdr:cNvPr id="55" name="直線コネクタ 54"/>
        <xdr:cNvCxnSpPr/>
      </xdr:nvCxnSpPr>
      <xdr:spPr bwMode="auto">
        <a:xfrm>
          <a:off x="4305300" y="2772675"/>
          <a:ext cx="698500" cy="2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95480</xdr:rowOff>
    </xdr:from>
    <xdr:to>
      <xdr:col>3</xdr:col>
      <xdr:colOff>904875</xdr:colOff>
      <xdr:row>15</xdr:row>
      <xdr:rowOff>153300</xdr:rowOff>
    </xdr:to>
    <xdr:cxnSp macro="">
      <xdr:nvCxnSpPr>
        <xdr:cNvPr id="58" name="直線コネクタ 57"/>
        <xdr:cNvCxnSpPr/>
      </xdr:nvCxnSpPr>
      <xdr:spPr bwMode="auto">
        <a:xfrm>
          <a:off x="3606800" y="2714855"/>
          <a:ext cx="698500" cy="5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93897</xdr:rowOff>
    </xdr:from>
    <xdr:to>
      <xdr:col>3</xdr:col>
      <xdr:colOff>206375</xdr:colOff>
      <xdr:row>15</xdr:row>
      <xdr:rowOff>95480</xdr:rowOff>
    </xdr:to>
    <xdr:cxnSp macro="">
      <xdr:nvCxnSpPr>
        <xdr:cNvPr id="61" name="直線コネクタ 60"/>
        <xdr:cNvCxnSpPr/>
      </xdr:nvCxnSpPr>
      <xdr:spPr bwMode="auto">
        <a:xfrm>
          <a:off x="2908300" y="2713272"/>
          <a:ext cx="698500" cy="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116347</xdr:rowOff>
    </xdr:from>
    <xdr:to>
      <xdr:col>5</xdr:col>
      <xdr:colOff>34925</xdr:colOff>
      <xdr:row>16</xdr:row>
      <xdr:rowOff>46497</xdr:rowOff>
    </xdr:to>
    <xdr:sp macro="" textlink="">
      <xdr:nvSpPr>
        <xdr:cNvPr id="71" name="円/楕円 70"/>
        <xdr:cNvSpPr/>
      </xdr:nvSpPr>
      <xdr:spPr bwMode="auto">
        <a:xfrm>
          <a:off x="5600700" y="273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132874</xdr:rowOff>
    </xdr:from>
    <xdr:ext cx="762000" cy="259045"/>
    <xdr:sp macro="" textlink="">
      <xdr:nvSpPr>
        <xdr:cNvPr id="72" name="人口1人当たり決算額の推移該当値テキスト130"/>
        <xdr:cNvSpPr txBox="1"/>
      </xdr:nvSpPr>
      <xdr:spPr>
        <a:xfrm>
          <a:off x="5740400" y="258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130569</xdr:rowOff>
    </xdr:from>
    <xdr:to>
      <xdr:col>4</xdr:col>
      <xdr:colOff>520700</xdr:colOff>
      <xdr:row>16</xdr:row>
      <xdr:rowOff>60719</xdr:rowOff>
    </xdr:to>
    <xdr:sp macro="" textlink="">
      <xdr:nvSpPr>
        <xdr:cNvPr id="73" name="円/楕円 72"/>
        <xdr:cNvSpPr/>
      </xdr:nvSpPr>
      <xdr:spPr bwMode="auto">
        <a:xfrm>
          <a:off x="4953000" y="2749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70896</xdr:rowOff>
    </xdr:from>
    <xdr:ext cx="736600" cy="259045"/>
    <xdr:sp macro="" textlink="">
      <xdr:nvSpPr>
        <xdr:cNvPr id="74" name="テキスト ボックス 73"/>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102500</xdr:rowOff>
    </xdr:from>
    <xdr:to>
      <xdr:col>3</xdr:col>
      <xdr:colOff>955675</xdr:colOff>
      <xdr:row>16</xdr:row>
      <xdr:rowOff>32650</xdr:rowOff>
    </xdr:to>
    <xdr:sp macro="" textlink="">
      <xdr:nvSpPr>
        <xdr:cNvPr id="75" name="円/楕円 74"/>
        <xdr:cNvSpPr/>
      </xdr:nvSpPr>
      <xdr:spPr bwMode="auto">
        <a:xfrm>
          <a:off x="4254500" y="272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42827</xdr:rowOff>
    </xdr:from>
    <xdr:ext cx="762000" cy="259045"/>
    <xdr:sp macro="" textlink="">
      <xdr:nvSpPr>
        <xdr:cNvPr id="76" name="テキスト ボックス 75"/>
        <xdr:cNvSpPr txBox="1"/>
      </xdr:nvSpPr>
      <xdr:spPr>
        <a:xfrm>
          <a:off x="3924300" y="249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44680</xdr:rowOff>
    </xdr:from>
    <xdr:to>
      <xdr:col>3</xdr:col>
      <xdr:colOff>257175</xdr:colOff>
      <xdr:row>15</xdr:row>
      <xdr:rowOff>146280</xdr:rowOff>
    </xdr:to>
    <xdr:sp macro="" textlink="">
      <xdr:nvSpPr>
        <xdr:cNvPr id="77" name="円/楕円 76"/>
        <xdr:cNvSpPr/>
      </xdr:nvSpPr>
      <xdr:spPr bwMode="auto">
        <a:xfrm>
          <a:off x="3556000" y="26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156457</xdr:rowOff>
    </xdr:from>
    <xdr:ext cx="762000" cy="259045"/>
    <xdr:sp macro="" textlink="">
      <xdr:nvSpPr>
        <xdr:cNvPr id="78" name="テキスト ボックス 77"/>
        <xdr:cNvSpPr txBox="1"/>
      </xdr:nvSpPr>
      <xdr:spPr>
        <a:xfrm>
          <a:off x="3225800" y="243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43097</xdr:rowOff>
    </xdr:from>
    <xdr:to>
      <xdr:col>2</xdr:col>
      <xdr:colOff>692150</xdr:colOff>
      <xdr:row>15</xdr:row>
      <xdr:rowOff>144697</xdr:rowOff>
    </xdr:to>
    <xdr:sp macro="" textlink="">
      <xdr:nvSpPr>
        <xdr:cNvPr id="79" name="円/楕円 78"/>
        <xdr:cNvSpPr/>
      </xdr:nvSpPr>
      <xdr:spPr bwMode="auto">
        <a:xfrm>
          <a:off x="2857500" y="266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154874</xdr:rowOff>
    </xdr:from>
    <xdr:ext cx="762000" cy="259045"/>
    <xdr:sp macro="" textlink="">
      <xdr:nvSpPr>
        <xdr:cNvPr id="80" name="テキスト ボックス 79"/>
        <xdr:cNvSpPr txBox="1"/>
      </xdr:nvSpPr>
      <xdr:spPr>
        <a:xfrm>
          <a:off x="2527300" y="243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171158</xdr:rowOff>
    </xdr:from>
    <xdr:to>
      <xdr:col>4</xdr:col>
      <xdr:colOff>1117600</xdr:colOff>
      <xdr:row>34</xdr:row>
      <xdr:rowOff>189884</xdr:rowOff>
    </xdr:to>
    <xdr:cxnSp macro="">
      <xdr:nvCxnSpPr>
        <xdr:cNvPr id="113" name="直線コネクタ 112"/>
        <xdr:cNvCxnSpPr/>
      </xdr:nvCxnSpPr>
      <xdr:spPr bwMode="auto">
        <a:xfrm flipV="1">
          <a:off x="5003800" y="6438608"/>
          <a:ext cx="6477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165443</xdr:rowOff>
    </xdr:from>
    <xdr:to>
      <xdr:col>4</xdr:col>
      <xdr:colOff>469900</xdr:colOff>
      <xdr:row>34</xdr:row>
      <xdr:rowOff>189884</xdr:rowOff>
    </xdr:to>
    <xdr:cxnSp macro="">
      <xdr:nvCxnSpPr>
        <xdr:cNvPr id="116" name="直線コネクタ 115"/>
        <xdr:cNvCxnSpPr/>
      </xdr:nvCxnSpPr>
      <xdr:spPr bwMode="auto">
        <a:xfrm>
          <a:off x="4305300" y="6432893"/>
          <a:ext cx="6985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116637</xdr:rowOff>
    </xdr:from>
    <xdr:to>
      <xdr:col>3</xdr:col>
      <xdr:colOff>904875</xdr:colOff>
      <xdr:row>34</xdr:row>
      <xdr:rowOff>165443</xdr:rowOff>
    </xdr:to>
    <xdr:cxnSp macro="">
      <xdr:nvCxnSpPr>
        <xdr:cNvPr id="119" name="直線コネクタ 118"/>
        <xdr:cNvCxnSpPr/>
      </xdr:nvCxnSpPr>
      <xdr:spPr bwMode="auto">
        <a:xfrm>
          <a:off x="3606800" y="6384087"/>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110998</xdr:rowOff>
    </xdr:from>
    <xdr:to>
      <xdr:col>3</xdr:col>
      <xdr:colOff>206375</xdr:colOff>
      <xdr:row>34</xdr:row>
      <xdr:rowOff>116637</xdr:rowOff>
    </xdr:to>
    <xdr:cxnSp macro="">
      <xdr:nvCxnSpPr>
        <xdr:cNvPr id="122" name="直線コネクタ 121"/>
        <xdr:cNvCxnSpPr/>
      </xdr:nvCxnSpPr>
      <xdr:spPr bwMode="auto">
        <a:xfrm>
          <a:off x="2908300" y="6378448"/>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120358</xdr:rowOff>
    </xdr:from>
    <xdr:to>
      <xdr:col>5</xdr:col>
      <xdr:colOff>34925</xdr:colOff>
      <xdr:row>34</xdr:row>
      <xdr:rowOff>221958</xdr:rowOff>
    </xdr:to>
    <xdr:sp macro="" textlink="">
      <xdr:nvSpPr>
        <xdr:cNvPr id="132" name="円/楕円 131"/>
        <xdr:cNvSpPr/>
      </xdr:nvSpPr>
      <xdr:spPr bwMode="auto">
        <a:xfrm>
          <a:off x="5600700" y="6387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308335</xdr:rowOff>
    </xdr:from>
    <xdr:ext cx="762000" cy="259045"/>
    <xdr:sp macro="" textlink="">
      <xdr:nvSpPr>
        <xdr:cNvPr id="133" name="人口1人当たり決算額の推移該当値テキスト445"/>
        <xdr:cNvSpPr txBox="1"/>
      </xdr:nvSpPr>
      <xdr:spPr>
        <a:xfrm>
          <a:off x="5740400" y="62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139084</xdr:rowOff>
    </xdr:from>
    <xdr:to>
      <xdr:col>4</xdr:col>
      <xdr:colOff>520700</xdr:colOff>
      <xdr:row>34</xdr:row>
      <xdr:rowOff>240685</xdr:rowOff>
    </xdr:to>
    <xdr:sp macro="" textlink="">
      <xdr:nvSpPr>
        <xdr:cNvPr id="134" name="円/楕円 133"/>
        <xdr:cNvSpPr/>
      </xdr:nvSpPr>
      <xdr:spPr bwMode="auto">
        <a:xfrm>
          <a:off x="4953000" y="64065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250861</xdr:rowOff>
    </xdr:from>
    <xdr:ext cx="736600" cy="259045"/>
    <xdr:sp macro="" textlink="">
      <xdr:nvSpPr>
        <xdr:cNvPr id="135" name="テキスト ボックス 134"/>
        <xdr:cNvSpPr txBox="1"/>
      </xdr:nvSpPr>
      <xdr:spPr>
        <a:xfrm>
          <a:off x="4622800" y="617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114643</xdr:rowOff>
    </xdr:from>
    <xdr:to>
      <xdr:col>3</xdr:col>
      <xdr:colOff>955675</xdr:colOff>
      <xdr:row>34</xdr:row>
      <xdr:rowOff>216243</xdr:rowOff>
    </xdr:to>
    <xdr:sp macro="" textlink="">
      <xdr:nvSpPr>
        <xdr:cNvPr id="136" name="円/楕円 135"/>
        <xdr:cNvSpPr/>
      </xdr:nvSpPr>
      <xdr:spPr bwMode="auto">
        <a:xfrm>
          <a:off x="4254500" y="638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226420</xdr:rowOff>
    </xdr:from>
    <xdr:ext cx="762000" cy="259045"/>
    <xdr:sp macro="" textlink="">
      <xdr:nvSpPr>
        <xdr:cNvPr id="137" name="テキスト ボックス 136"/>
        <xdr:cNvSpPr txBox="1"/>
      </xdr:nvSpPr>
      <xdr:spPr>
        <a:xfrm>
          <a:off x="3924300" y="615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65837</xdr:rowOff>
    </xdr:from>
    <xdr:to>
      <xdr:col>3</xdr:col>
      <xdr:colOff>257175</xdr:colOff>
      <xdr:row>34</xdr:row>
      <xdr:rowOff>167437</xdr:rowOff>
    </xdr:to>
    <xdr:sp macro="" textlink="">
      <xdr:nvSpPr>
        <xdr:cNvPr id="138" name="円/楕円 137"/>
        <xdr:cNvSpPr/>
      </xdr:nvSpPr>
      <xdr:spPr bwMode="auto">
        <a:xfrm>
          <a:off x="3556000" y="633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177614</xdr:rowOff>
    </xdr:from>
    <xdr:ext cx="762000" cy="259045"/>
    <xdr:sp macro="" textlink="">
      <xdr:nvSpPr>
        <xdr:cNvPr id="139" name="テキスト ボックス 138"/>
        <xdr:cNvSpPr txBox="1"/>
      </xdr:nvSpPr>
      <xdr:spPr>
        <a:xfrm>
          <a:off x="3225800" y="610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60198</xdr:rowOff>
    </xdr:from>
    <xdr:to>
      <xdr:col>2</xdr:col>
      <xdr:colOff>692150</xdr:colOff>
      <xdr:row>34</xdr:row>
      <xdr:rowOff>161798</xdr:rowOff>
    </xdr:to>
    <xdr:sp macro="" textlink="">
      <xdr:nvSpPr>
        <xdr:cNvPr id="140" name="円/楕円 139"/>
        <xdr:cNvSpPr/>
      </xdr:nvSpPr>
      <xdr:spPr bwMode="auto">
        <a:xfrm>
          <a:off x="2857500" y="6327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171975</xdr:rowOff>
    </xdr:from>
    <xdr:ext cx="762000" cy="259045"/>
    <xdr:sp macro="" textlink="">
      <xdr:nvSpPr>
        <xdr:cNvPr id="141" name="テキスト ボックス 140"/>
        <xdr:cNvSpPr txBox="1"/>
      </xdr:nvSpPr>
      <xdr:spPr>
        <a:xfrm>
          <a:off x="2527300" y="60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適切な財源確保と歳出精査により、前年と同額程度を維持している。大規模事業の集中により、歳入、歳出ともに大きく増加し、単年度収支が減少し、積立金及び繰上償還金についても減となり、実質単年度収支は</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ポイント減少した。今後は、合併算定替えに伴う普通交付税の縮減などに対応するため、事務事業の見直しや、統廃合などによる行財政改革を推進し、健全な財政運営を図る。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による赤字は発生していないが、一般会計から各会計への繰出しは増加傾向であり、土地区画整理事業特別会計など、土地造成事業を行っている会計については、より一層、土地売却の促進に努め、歳入確保を行い、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力が低く、地方債に頼った事業展開を行っていることから、元利償還金は高い水準にあり、近年の大規模事業の集中から増加傾向となっているが、交付税算入率の高い有利な地方債の活用により実質公債費率の分子は同額程度を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しかし、公共下水道事業の推進等によって、公営企業債の元利償還金に対する繰入金が増加していく見込みであり、今後も適正な財政運営に努め、繰上償還等によって縮減に努める。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益田赤十字病院建設事業補助や、本庁耐震化などの大規模事業の集中による地方債の発行により、地方債残高は増となったが、基準財政需要額算入見込額（過疎対策事業債等）及び充当可能基金の増によって将来負担比率の分子は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事業が落ち着き、地方債残高は減少する見込みであるが、合併算定替え終了により普通交付税が減少となることから、行財政改革による歳出削減を進め、後世への負担を少しでも軽減するよう、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29725725</v>
      </c>
      <c r="BO4" s="379"/>
      <c r="BP4" s="379"/>
      <c r="BQ4" s="379"/>
      <c r="BR4" s="379"/>
      <c r="BS4" s="379"/>
      <c r="BT4" s="379"/>
      <c r="BU4" s="380"/>
      <c r="BV4" s="378">
        <v>27861254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28935537</v>
      </c>
      <c r="BO5" s="384"/>
      <c r="BP5" s="384"/>
      <c r="BQ5" s="384"/>
      <c r="BR5" s="384"/>
      <c r="BS5" s="384"/>
      <c r="BT5" s="384"/>
      <c r="BU5" s="385"/>
      <c r="BV5" s="383">
        <v>27073777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93.7</v>
      </c>
      <c r="CU5" s="354"/>
      <c r="CV5" s="354"/>
      <c r="CW5" s="354"/>
      <c r="CX5" s="354"/>
      <c r="CY5" s="354"/>
      <c r="CZ5" s="354"/>
      <c r="DA5" s="355"/>
      <c r="DB5" s="353">
        <v>93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790188</v>
      </c>
      <c r="BO6" s="384"/>
      <c r="BP6" s="384"/>
      <c r="BQ6" s="384"/>
      <c r="BR6" s="384"/>
      <c r="BS6" s="384"/>
      <c r="BT6" s="384"/>
      <c r="BU6" s="385"/>
      <c r="BV6" s="383">
        <v>787477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100.2</v>
      </c>
      <c r="CU6" s="530"/>
      <c r="CV6" s="530"/>
      <c r="CW6" s="530"/>
      <c r="CX6" s="530"/>
      <c r="CY6" s="530"/>
      <c r="CZ6" s="530"/>
      <c r="DA6" s="531"/>
      <c r="DB6" s="529">
        <v>99.7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202386</v>
      </c>
      <c r="BO7" s="384"/>
      <c r="BP7" s="384"/>
      <c r="BQ7" s="384"/>
      <c r="BR7" s="384"/>
      <c r="BS7" s="384"/>
      <c r="BT7" s="384"/>
      <c r="BU7" s="385"/>
      <c r="BV7" s="383">
        <v>88258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15072769</v>
      </c>
      <c r="CU7" s="384"/>
      <c r="CV7" s="384"/>
      <c r="CW7" s="384"/>
      <c r="CX7" s="384"/>
      <c r="CY7" s="384"/>
      <c r="CZ7" s="384"/>
      <c r="DA7" s="385"/>
      <c r="DB7" s="383">
        <v>15081286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587802</v>
      </c>
      <c r="BO8" s="384"/>
      <c r="BP8" s="384"/>
      <c r="BQ8" s="384"/>
      <c r="BR8" s="384"/>
      <c r="BS8" s="384"/>
      <c r="BT8" s="384"/>
      <c r="BU8" s="385"/>
      <c r="BV8" s="383">
        <v>699219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50015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-111417</v>
      </c>
      <c r="BO9" s="384"/>
      <c r="BP9" s="384"/>
      <c r="BQ9" s="384"/>
      <c r="BR9" s="384"/>
      <c r="BS9" s="384"/>
      <c r="BT9" s="384"/>
      <c r="BU9" s="385"/>
      <c r="BV9" s="383">
        <v>149950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23.3</v>
      </c>
      <c r="CU9" s="354"/>
      <c r="CV9" s="354"/>
      <c r="CW9" s="354"/>
      <c r="CX9" s="354"/>
      <c r="CY9" s="354"/>
      <c r="CZ9" s="354"/>
      <c r="DA9" s="355"/>
      <c r="DB9" s="353">
        <v>22.2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52368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940</v>
      </c>
      <c r="BO10" s="384"/>
      <c r="BP10" s="384"/>
      <c r="BQ10" s="384"/>
      <c r="BR10" s="384"/>
      <c r="BS10" s="384"/>
      <c r="BT10" s="384"/>
      <c r="BU10" s="385"/>
      <c r="BV10" s="383">
        <v>256005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37487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49281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48975</v>
      </c>
      <c r="S13" s="485"/>
      <c r="T13" s="485"/>
      <c r="U13" s="485"/>
      <c r="V13" s="486"/>
      <c r="W13" s="472" t="s">
        <v>124</v>
      </c>
      <c r="X13" s="396"/>
      <c r="Y13" s="396"/>
      <c r="Z13" s="396"/>
      <c r="AA13" s="396"/>
      <c r="AB13" s="397"/>
      <c r="AC13" s="359">
        <v>2101</v>
      </c>
      <c r="AD13" s="360"/>
      <c r="AE13" s="360"/>
      <c r="AF13" s="360"/>
      <c r="AG13" s="361"/>
      <c r="AH13" s="359">
        <v>2720</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-110477</v>
      </c>
      <c r="BO13" s="384"/>
      <c r="BP13" s="384"/>
      <c r="BQ13" s="384"/>
      <c r="BR13" s="384"/>
      <c r="BS13" s="384"/>
      <c r="BT13" s="384"/>
      <c r="BU13" s="385"/>
      <c r="BV13" s="383">
        <v>443442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15.2</v>
      </c>
      <c r="CU13" s="354"/>
      <c r="CV13" s="354"/>
      <c r="CW13" s="354"/>
      <c r="CX13" s="354"/>
      <c r="CY13" s="354"/>
      <c r="CZ13" s="354"/>
      <c r="DA13" s="355"/>
      <c r="DB13" s="353">
        <v>15.6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49846</v>
      </c>
      <c r="S14" s="485"/>
      <c r="T14" s="485"/>
      <c r="U14" s="485"/>
      <c r="V14" s="486"/>
      <c r="W14" s="487"/>
      <c r="X14" s="399"/>
      <c r="Y14" s="399"/>
      <c r="Z14" s="399"/>
      <c r="AA14" s="399"/>
      <c r="AB14" s="400"/>
      <c r="AC14" s="477">
        <v>9</v>
      </c>
      <c r="AD14" s="478"/>
      <c r="AE14" s="478"/>
      <c r="AF14" s="478"/>
      <c r="AG14" s="479"/>
      <c r="AH14" s="477">
        <v>10.6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152.30000000000001</v>
      </c>
      <c r="CU14" s="456"/>
      <c r="CV14" s="456"/>
      <c r="CW14" s="456"/>
      <c r="CX14" s="456"/>
      <c r="CY14" s="456"/>
      <c r="CZ14" s="456"/>
      <c r="DA14" s="457"/>
      <c r="DB14" s="488">
        <v>163.6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49543</v>
      </c>
      <c r="S15" s="485"/>
      <c r="T15" s="485"/>
      <c r="U15" s="485"/>
      <c r="V15" s="486"/>
      <c r="W15" s="472" t="s">
        <v>130</v>
      </c>
      <c r="X15" s="396"/>
      <c r="Y15" s="396"/>
      <c r="Z15" s="396"/>
      <c r="AA15" s="396"/>
      <c r="AB15" s="397"/>
      <c r="AC15" s="359">
        <v>5067</v>
      </c>
      <c r="AD15" s="360"/>
      <c r="AE15" s="360"/>
      <c r="AF15" s="360"/>
      <c r="AG15" s="361"/>
      <c r="AH15" s="359">
        <v>5898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4727100</v>
      </c>
      <c r="BO15" s="379"/>
      <c r="BP15" s="379"/>
      <c r="BQ15" s="379"/>
      <c r="BR15" s="379"/>
      <c r="BS15" s="379"/>
      <c r="BT15" s="379"/>
      <c r="BU15" s="380"/>
      <c r="BV15" s="378">
        <v>4734893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21.8</v>
      </c>
      <c r="AD16" s="478"/>
      <c r="AE16" s="478"/>
      <c r="AF16" s="478"/>
      <c r="AG16" s="479"/>
      <c r="AH16" s="477">
        <v>22.9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11867647</v>
      </c>
      <c r="BO16" s="384"/>
      <c r="BP16" s="384"/>
      <c r="BQ16" s="384"/>
      <c r="BR16" s="384"/>
      <c r="BS16" s="384"/>
      <c r="BT16" s="384"/>
      <c r="BU16" s="385"/>
      <c r="BV16" s="383">
        <v>11650891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16070</v>
      </c>
      <c r="AD17" s="360"/>
      <c r="AE17" s="360"/>
      <c r="AF17" s="360"/>
      <c r="AG17" s="361"/>
      <c r="AH17" s="359">
        <v>17009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6036348</v>
      </c>
      <c r="BO17" s="384"/>
      <c r="BP17" s="384"/>
      <c r="BQ17" s="384"/>
      <c r="BR17" s="384"/>
      <c r="BS17" s="384"/>
      <c r="BT17" s="384"/>
      <c r="BU17" s="385"/>
      <c r="BV17" s="383">
        <v>6080190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733.19</v>
      </c>
      <c r="M18" s="448"/>
      <c r="N18" s="448"/>
      <c r="O18" s="448"/>
      <c r="P18" s="448"/>
      <c r="Q18" s="448"/>
      <c r="R18" s="449"/>
      <c r="S18" s="449"/>
      <c r="T18" s="449"/>
      <c r="U18" s="449"/>
      <c r="V18" s="450"/>
      <c r="W18" s="464"/>
      <c r="X18" s="465"/>
      <c r="Y18" s="465"/>
      <c r="Z18" s="465"/>
      <c r="AA18" s="465"/>
      <c r="AB18" s="473"/>
      <c r="AC18" s="347">
        <v>69.2</v>
      </c>
      <c r="AD18" s="348"/>
      <c r="AE18" s="348"/>
      <c r="AF18" s="348"/>
      <c r="AG18" s="451"/>
      <c r="AH18" s="347">
        <v>66.099999999999994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14444998</v>
      </c>
      <c r="BO18" s="384"/>
      <c r="BP18" s="384"/>
      <c r="BQ18" s="384"/>
      <c r="BR18" s="384"/>
      <c r="BS18" s="384"/>
      <c r="BT18" s="384"/>
      <c r="BU18" s="385"/>
      <c r="BV18" s="383">
        <v>14232970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17838730</v>
      </c>
      <c r="BO19" s="384"/>
      <c r="BP19" s="384"/>
      <c r="BQ19" s="384"/>
      <c r="BR19" s="384"/>
      <c r="BS19" s="384"/>
      <c r="BT19" s="384"/>
      <c r="BU19" s="385"/>
      <c r="BV19" s="383">
        <v>17616960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19243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38911673</v>
      </c>
      <c r="BO23" s="384"/>
      <c r="BP23" s="384"/>
      <c r="BQ23" s="384"/>
      <c r="BR23" s="384"/>
      <c r="BS23" s="384"/>
      <c r="BT23" s="384"/>
      <c r="BU23" s="385"/>
      <c r="BV23" s="383">
        <v>36931860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5506</v>
      </c>
      <c r="R24" s="360"/>
      <c r="S24" s="360"/>
      <c r="T24" s="360"/>
      <c r="U24" s="360"/>
      <c r="V24" s="361"/>
      <c r="W24" s="425"/>
      <c r="X24" s="416"/>
      <c r="Y24" s="417"/>
      <c r="Z24" s="356" t="s">
        <v>153</v>
      </c>
      <c r="AA24" s="357"/>
      <c r="AB24" s="357"/>
      <c r="AC24" s="357"/>
      <c r="AD24" s="357"/>
      <c r="AE24" s="357"/>
      <c r="AF24" s="357"/>
      <c r="AG24" s="358"/>
      <c r="AH24" s="359">
        <v>380</v>
      </c>
      <c r="AI24" s="360"/>
      <c r="AJ24" s="360"/>
      <c r="AK24" s="360"/>
      <c r="AL24" s="361"/>
      <c r="AM24" s="359">
        <v>1255140</v>
      </c>
      <c r="AN24" s="360"/>
      <c r="AO24" s="360"/>
      <c r="AP24" s="360"/>
      <c r="AQ24" s="360"/>
      <c r="AR24" s="361"/>
      <c r="AS24" s="359">
        <v>3303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30738566</v>
      </c>
      <c r="BO24" s="384"/>
      <c r="BP24" s="384"/>
      <c r="BQ24" s="384"/>
      <c r="BR24" s="384"/>
      <c r="BS24" s="384"/>
      <c r="BT24" s="384"/>
      <c r="BU24" s="385"/>
      <c r="BV24" s="383">
        <v>28139847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5232</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3877283</v>
      </c>
      <c r="BO25" s="379"/>
      <c r="BP25" s="379"/>
      <c r="BQ25" s="379"/>
      <c r="BR25" s="379"/>
      <c r="BS25" s="379"/>
      <c r="BT25" s="379"/>
      <c r="BU25" s="380"/>
      <c r="BV25" s="378">
        <v>4270995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4616</v>
      </c>
      <c r="R26" s="360"/>
      <c r="S26" s="360"/>
      <c r="T26" s="360"/>
      <c r="U26" s="360"/>
      <c r="V26" s="361"/>
      <c r="W26" s="425"/>
      <c r="X26" s="416"/>
      <c r="Y26" s="417"/>
      <c r="Z26" s="356" t="s">
        <v>159</v>
      </c>
      <c r="AA26" s="438"/>
      <c r="AB26" s="438"/>
      <c r="AC26" s="438"/>
      <c r="AD26" s="438"/>
      <c r="AE26" s="438"/>
      <c r="AF26" s="438"/>
      <c r="AG26" s="439"/>
      <c r="AH26" s="359">
        <v>35</v>
      </c>
      <c r="AI26" s="360"/>
      <c r="AJ26" s="360"/>
      <c r="AK26" s="360"/>
      <c r="AL26" s="361"/>
      <c r="AM26" s="359">
        <v>127330</v>
      </c>
      <c r="AN26" s="360"/>
      <c r="AO26" s="360"/>
      <c r="AP26" s="360"/>
      <c r="AQ26" s="360"/>
      <c r="AR26" s="361"/>
      <c r="AS26" s="359">
        <v>3638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3890</v>
      </c>
      <c r="R27" s="360"/>
      <c r="S27" s="360"/>
      <c r="T27" s="360"/>
      <c r="U27" s="360"/>
      <c r="V27" s="361"/>
      <c r="W27" s="425"/>
      <c r="X27" s="416"/>
      <c r="Y27" s="417"/>
      <c r="Z27" s="356" t="s">
        <v>162</v>
      </c>
      <c r="AA27" s="357"/>
      <c r="AB27" s="357"/>
      <c r="AC27" s="357"/>
      <c r="AD27" s="357"/>
      <c r="AE27" s="357"/>
      <c r="AF27" s="357"/>
      <c r="AG27" s="358"/>
      <c r="AH27" s="359">
        <v>3</v>
      </c>
      <c r="AI27" s="360"/>
      <c r="AJ27" s="360"/>
      <c r="AK27" s="360"/>
      <c r="AL27" s="361"/>
      <c r="AM27" s="359">
        <v>11811</v>
      </c>
      <c r="AN27" s="360"/>
      <c r="AO27" s="360"/>
      <c r="AP27" s="360"/>
      <c r="AQ27" s="360"/>
      <c r="AR27" s="361"/>
      <c r="AS27" s="359">
        <v>3937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1349750</v>
      </c>
      <c r="BO27" s="387"/>
      <c r="BP27" s="387"/>
      <c r="BQ27" s="387"/>
      <c r="BR27" s="387"/>
      <c r="BS27" s="387"/>
      <c r="BT27" s="387"/>
      <c r="BU27" s="388"/>
      <c r="BV27" s="386">
        <v>1347315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3290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1056382</v>
      </c>
      <c r="BO28" s="379"/>
      <c r="BP28" s="379"/>
      <c r="BQ28" s="379"/>
      <c r="BR28" s="379"/>
      <c r="BS28" s="379"/>
      <c r="BT28" s="379"/>
      <c r="BU28" s="380"/>
      <c r="BV28" s="378">
        <v>1055442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3035</v>
      </c>
      <c r="R29" s="360"/>
      <c r="S29" s="360"/>
      <c r="T29" s="360"/>
      <c r="U29" s="360"/>
      <c r="V29" s="361"/>
      <c r="W29" s="426"/>
      <c r="X29" s="427"/>
      <c r="Y29" s="428"/>
      <c r="Z29" s="356" t="s">
        <v>169</v>
      </c>
      <c r="AA29" s="357"/>
      <c r="AB29" s="357"/>
      <c r="AC29" s="357"/>
      <c r="AD29" s="357"/>
      <c r="AE29" s="357"/>
      <c r="AF29" s="357"/>
      <c r="AG29" s="358"/>
      <c r="AH29" s="359">
        <v>383</v>
      </c>
      <c r="AI29" s="360"/>
      <c r="AJ29" s="360"/>
      <c r="AK29" s="360"/>
      <c r="AL29" s="361"/>
      <c r="AM29" s="359">
        <v>1266951</v>
      </c>
      <c r="AN29" s="360"/>
      <c r="AO29" s="360"/>
      <c r="AP29" s="360"/>
      <c r="AQ29" s="360"/>
      <c r="AR29" s="361"/>
      <c r="AS29" s="359">
        <v>3308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272790</v>
      </c>
      <c r="BO29" s="384"/>
      <c r="BP29" s="384"/>
      <c r="BQ29" s="384"/>
      <c r="BR29" s="384"/>
      <c r="BS29" s="384"/>
      <c r="BT29" s="384"/>
      <c r="BU29" s="385"/>
      <c r="BV29" s="383">
        <v>272595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2617094</v>
      </c>
      <c r="BO30" s="387"/>
      <c r="BP30" s="387"/>
      <c r="BQ30" s="387"/>
      <c r="BR30" s="387"/>
      <c r="BS30" s="387"/>
      <c r="BT30" s="387"/>
      <c r="BU30" s="388"/>
      <c r="BV30" s="386">
        <v>2457925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介護保険特別会計</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IF('各会計、関係団体の財政状況及び健全化判断比率'!B35="","",'各会計、関係団体の財政状況及び健全化判断比率'!B35)</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益田地区広域市町村圏事務組合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益田市総合サービス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施設貸付事業特別会計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国民健康保険事業特別会計（事業勘定）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IF('各会計、関係団体の財政状況及び健全化判断比率'!B37="","",'各会計、関係団体の財政状況及び健全化判断比率'!B37)</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島根県市町村総合事務組合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きのこハウス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市有林事業特別会計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国民健康保険事業特別会計（美都診療施設勘定）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IF('各会計、関係団体の財政状況及び健全化判断比率'!B38="","",'各会計、関係団体の財政状況及び健全化判断比率'!B38)</f>
        <v>公共下水道事業特別会計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島根県後期高齢者医療広域連合（普）</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ひきみ</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造林受託事業特別会計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国民健康保険事業特別会計（匹見澄川診療施設勘定）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IF('各会計、関係団体の財政状況及び健全化判断比率'!B39="","",'各会計、関係団体の財政状況及び健全化判断比率'!B39)</f>
        <v>益田駅前地区市街地再開発事業特別会計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島根県後期高齢者医療広域連合（後期高齢）</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エイト</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国民健康保険事業特別会計（匹見道川診療施設勘定）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IF('各会計、関係団体の財政状況及び健全化判断比率'!B40="","",'各会計、関係団体の財政状況及び健全化判断比率'!B40)</f>
        <v>土地区画整理事業特別会計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10</v>
      </c>
      <c r="V39" s="343"/>
      <c r="W39" s="342" t="str">
        <f>IF('各会計、関係団体の財政状況及び健全化判断比率'!B33="","",'各会計、関係団体の財政状況及び健全化判断比率'!B33)</f>
        <v>後期高齢者医療特別会計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11</v>
      </c>
      <c r="V40" s="343"/>
      <c r="W40" s="342" t="str">
        <f>IF('各会計、関係団体の財政状況及び健全化判断比率'!B34="","",'各会計、関係団体の財政状況及び健全化判断比率'!B34)</f>
        <v>駐車場事業特別会計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36436</v>
      </c>
      <c r="J41" s="83">
        <v>36236</v>
      </c>
      <c r="K41" s="83">
        <v>35298</v>
      </c>
      <c r="L41" s="83">
        <v>36716</v>
      </c>
      <c r="M41" s="84">
        <v>38718</v>
      </c>
    </row>
    <row r="42" spans="2:13" ht="27.75" customHeight="1">
      <c r="B42" s="1171"/>
      <c r="C42" s="1172"/>
      <c r="D42" s="85"/>
      <c r="E42" s="1175" t="s">
        <v>26</v>
      </c>
      <c r="F42" s="1175"/>
      <c r="G42" s="1175"/>
      <c r="H42" s="1176"/>
      <c r="I42" s="86">
        <v>834</v>
      </c>
      <c r="J42" s="87">
        <v>706</v>
      </c>
      <c r="K42" s="87">
        <v>642</v>
      </c>
      <c r="L42" s="87">
        <v>308</v>
      </c>
      <c r="M42" s="88">
        <v>209</v>
      </c>
    </row>
    <row r="43" spans="2:13" ht="27.75" customHeight="1">
      <c r="B43" s="1171"/>
      <c r="C43" s="1172"/>
      <c r="D43" s="85"/>
      <c r="E43" s="1175" t="s">
        <v>27</v>
      </c>
      <c r="F43" s="1175"/>
      <c r="G43" s="1175"/>
      <c r="H43" s="1176"/>
      <c r="I43" s="86">
        <v>5822</v>
      </c>
      <c r="J43" s="87">
        <v>5668</v>
      </c>
      <c r="K43" s="87">
        <v>5509</v>
      </c>
      <c r="L43" s="87">
        <v>5664</v>
      </c>
      <c r="M43" s="88">
        <v>5941</v>
      </c>
    </row>
    <row r="44" spans="2:13" ht="27.75" customHeight="1">
      <c r="B44" s="1171"/>
      <c r="C44" s="1172"/>
      <c r="D44" s="85"/>
      <c r="E44" s="1175" t="s">
        <v>28</v>
      </c>
      <c r="F44" s="1175"/>
      <c r="G44" s="1175"/>
      <c r="H44" s="1176"/>
      <c r="I44" s="86">
        <v>398</v>
      </c>
      <c r="J44" s="87">
        <v>323</v>
      </c>
      <c r="K44" s="87">
        <v>297</v>
      </c>
      <c r="L44" s="87">
        <v>271</v>
      </c>
      <c r="M44" s="88">
        <v>256</v>
      </c>
    </row>
    <row r="45" spans="2:13" ht="27.75" customHeight="1">
      <c r="B45" s="1171"/>
      <c r="C45" s="1172"/>
      <c r="D45" s="85"/>
      <c r="E45" s="1175" t="s">
        <v>29</v>
      </c>
      <c r="F45" s="1175"/>
      <c r="G45" s="1175"/>
      <c r="H45" s="1176"/>
      <c r="I45" s="86">
        <v>5767</v>
      </c>
      <c r="J45" s="87">
        <v>5756</v>
      </c>
      <c r="K45" s="87">
        <v>5774</v>
      </c>
      <c r="L45" s="87">
        <v>5573</v>
      </c>
      <c r="M45" s="88">
        <v>5271</v>
      </c>
    </row>
    <row r="46" spans="2:13" ht="27.75" customHeight="1">
      <c r="B46" s="1171"/>
      <c r="C46" s="1172"/>
      <c r="D46" s="85"/>
      <c r="E46" s="1175" t="s">
        <v>30</v>
      </c>
      <c r="F46" s="1175"/>
      <c r="G46" s="1175"/>
      <c r="H46" s="1176"/>
      <c r="I46" s="86">
        <v>147</v>
      </c>
      <c r="J46" s="87">
        <v>157</v>
      </c>
      <c r="K46" s="87">
        <v>133</v>
      </c>
      <c r="L46" s="87">
        <v>8</v>
      </c>
      <c r="M46" s="88">
        <v>6</v>
      </c>
    </row>
    <row r="47" spans="2:13" ht="27.75" customHeight="1">
      <c r="B47" s="1171"/>
      <c r="C47" s="1172"/>
      <c r="D47" s="85"/>
      <c r="E47" s="1175" t="s">
        <v>31</v>
      </c>
      <c r="F47" s="1175"/>
      <c r="G47" s="1175"/>
      <c r="H47" s="1176"/>
      <c r="I47" s="86" t="s">
        <v>486</v>
      </c>
      <c r="J47" s="87" t="s">
        <v>486</v>
      </c>
      <c r="K47" s="87" t="s">
        <v>486</v>
      </c>
      <c r="L47" s="87" t="s">
        <v>486</v>
      </c>
      <c r="M47" s="88" t="s">
        <v>486</v>
      </c>
    </row>
    <row r="48" spans="2:13" ht="27.75" customHeight="1">
      <c r="B48" s="1173"/>
      <c r="C48" s="1174"/>
      <c r="D48" s="85"/>
      <c r="E48" s="1175" t="s">
        <v>32</v>
      </c>
      <c r="F48" s="1175"/>
      <c r="G48" s="1175"/>
      <c r="H48" s="1176"/>
      <c r="I48" s="86" t="s">
        <v>486</v>
      </c>
      <c r="J48" s="87" t="s">
        <v>486</v>
      </c>
      <c r="K48" s="87" t="s">
        <v>486</v>
      </c>
      <c r="L48" s="87" t="s">
        <v>486</v>
      </c>
      <c r="M48" s="88" t="s">
        <v>486</v>
      </c>
    </row>
    <row r="49" spans="2:13" ht="27.75" customHeight="1">
      <c r="B49" s="1169" t="s">
        <v>33</v>
      </c>
      <c r="C49" s="1170"/>
      <c r="D49" s="89"/>
      <c r="E49" s="1175" t="s">
        <v>34</v>
      </c>
      <c r="F49" s="1175"/>
      <c r="G49" s="1175"/>
      <c r="H49" s="1176"/>
      <c r="I49" s="86">
        <v>2588</v>
      </c>
      <c r="J49" s="87">
        <v>2438</v>
      </c>
      <c r="K49" s="87">
        <v>2490</v>
      </c>
      <c r="L49" s="87">
        <v>2755</v>
      </c>
      <c r="M49" s="88">
        <v>2871</v>
      </c>
    </row>
    <row r="50" spans="2:13" ht="27.75" customHeight="1">
      <c r="B50" s="1171"/>
      <c r="C50" s="1172"/>
      <c r="D50" s="85"/>
      <c r="E50" s="1175" t="s">
        <v>35</v>
      </c>
      <c r="F50" s="1175"/>
      <c r="G50" s="1175"/>
      <c r="H50" s="1176"/>
      <c r="I50" s="86">
        <v>1240</v>
      </c>
      <c r="J50" s="87">
        <v>1495</v>
      </c>
      <c r="K50" s="87">
        <v>1217</v>
      </c>
      <c r="L50" s="87">
        <v>1051</v>
      </c>
      <c r="M50" s="88">
        <v>1398</v>
      </c>
    </row>
    <row r="51" spans="2:13" ht="27.75" customHeight="1">
      <c r="B51" s="1173"/>
      <c r="C51" s="1174"/>
      <c r="D51" s="85"/>
      <c r="E51" s="1175" t="s">
        <v>36</v>
      </c>
      <c r="F51" s="1175"/>
      <c r="G51" s="1175"/>
      <c r="H51" s="1176"/>
      <c r="I51" s="86">
        <v>23782</v>
      </c>
      <c r="J51" s="87">
        <v>23991</v>
      </c>
      <c r="K51" s="87">
        <v>24562</v>
      </c>
      <c r="L51" s="87">
        <v>24181</v>
      </c>
      <c r="M51" s="88">
        <v>27422</v>
      </c>
    </row>
    <row r="52" spans="2:13" ht="27.75" customHeight="1" thickBot="1">
      <c r="B52" s="1177" t="s">
        <v>37</v>
      </c>
      <c r="C52" s="1178"/>
      <c r="D52" s="90"/>
      <c r="E52" s="1179" t="s">
        <v>38</v>
      </c>
      <c r="F52" s="1179"/>
      <c r="G52" s="1179"/>
      <c r="H52" s="1180"/>
      <c r="I52" s="91">
        <v>21793</v>
      </c>
      <c r="J52" s="92">
        <v>20922</v>
      </c>
      <c r="K52" s="92">
        <v>19384</v>
      </c>
      <c r="L52" s="92">
        <v>20554</v>
      </c>
      <c r="M52" s="93">
        <v>18708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179956</v>
      </c>
      <c r="E3" s="116"/>
      <c r="F3" s="117">
        <v>61882</v>
      </c>
      <c r="G3" s="118"/>
      <c r="H3" s="119"/>
    </row>
    <row r="4" spans="1:8">
      <c r="A4" s="120"/>
      <c r="B4" s="121"/>
      <c r="C4" s="122"/>
      <c r="D4" s="123">
        <v>70486</v>
      </c>
      <c r="E4" s="124"/>
      <c r="F4" s="125">
        <v>32175</v>
      </c>
      <c r="G4" s="126"/>
      <c r="H4" s="127"/>
    </row>
    <row r="5" spans="1:8">
      <c r="A5" s="108" t="s">
        <v>519</v>
      </c>
      <c r="B5" s="113"/>
      <c r="C5" s="114"/>
      <c r="D5" s="115">
        <v>81364</v>
      </c>
      <c r="E5" s="116"/>
      <c r="F5" s="117">
        <v>47569</v>
      </c>
      <c r="G5" s="118"/>
      <c r="H5" s="119"/>
    </row>
    <row r="6" spans="1:8">
      <c r="A6" s="120"/>
      <c r="B6" s="121"/>
      <c r="C6" s="122"/>
      <c r="D6" s="123">
        <v>49784</v>
      </c>
      <c r="E6" s="124"/>
      <c r="F6" s="125">
        <v>26255</v>
      </c>
      <c r="G6" s="126"/>
      <c r="H6" s="127"/>
    </row>
    <row r="7" spans="1:8">
      <c r="A7" s="108" t="s">
        <v>520</v>
      </c>
      <c r="B7" s="113"/>
      <c r="C7" s="114"/>
      <c r="D7" s="115">
        <v>45552</v>
      </c>
      <c r="E7" s="116"/>
      <c r="F7" s="117">
        <v>50880</v>
      </c>
      <c r="G7" s="118"/>
      <c r="H7" s="119"/>
    </row>
    <row r="8" spans="1:8">
      <c r="A8" s="120"/>
      <c r="B8" s="121"/>
      <c r="C8" s="122"/>
      <c r="D8" s="123">
        <v>24045</v>
      </c>
      <c r="E8" s="124"/>
      <c r="F8" s="125">
        <v>26879</v>
      </c>
      <c r="G8" s="126"/>
      <c r="H8" s="127"/>
    </row>
    <row r="9" spans="1:8">
      <c r="A9" s="108" t="s">
        <v>521</v>
      </c>
      <c r="B9" s="113"/>
      <c r="C9" s="114"/>
      <c r="D9" s="115">
        <v>67395</v>
      </c>
      <c r="E9" s="116"/>
      <c r="F9" s="117">
        <v>63956</v>
      </c>
      <c r="G9" s="118"/>
      <c r="H9" s="119"/>
    </row>
    <row r="10" spans="1:8">
      <c r="A10" s="120"/>
      <c r="B10" s="121"/>
      <c r="C10" s="122"/>
      <c r="D10" s="123">
        <v>35270</v>
      </c>
      <c r="E10" s="124"/>
      <c r="F10" s="125">
        <v>29239</v>
      </c>
      <c r="G10" s="126"/>
      <c r="H10" s="127"/>
    </row>
    <row r="11" spans="1:8">
      <c r="A11" s="108" t="s">
        <v>522</v>
      </c>
      <c r="B11" s="113"/>
      <c r="C11" s="114"/>
      <c r="D11" s="115">
        <v>120165</v>
      </c>
      <c r="E11" s="116"/>
      <c r="F11" s="117">
        <v>66255</v>
      </c>
      <c r="G11" s="118"/>
      <c r="H11" s="119"/>
    </row>
    <row r="12" spans="1:8">
      <c r="A12" s="120"/>
      <c r="B12" s="121"/>
      <c r="C12" s="128"/>
      <c r="D12" s="123">
        <v>77353</v>
      </c>
      <c r="E12" s="124"/>
      <c r="F12" s="125">
        <v>31822</v>
      </c>
      <c r="G12" s="126"/>
      <c r="H12" s="127"/>
    </row>
    <row r="13" spans="1:8">
      <c r="A13" s="108"/>
      <c r="B13" s="113"/>
      <c r="C13" s="129"/>
      <c r="D13" s="130">
        <v>98886</v>
      </c>
      <c r="E13" s="131"/>
      <c r="F13" s="132">
        <v>58108</v>
      </c>
      <c r="G13" s="133"/>
      <c r="H13" s="119"/>
    </row>
    <row r="14" spans="1:8">
      <c r="A14" s="120"/>
      <c r="B14" s="121"/>
      <c r="C14" s="122"/>
      <c r="D14" s="123">
        <v>51388</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3.32</v>
      </c>
      <c r="C19" s="134">
        <f>ROUND(VALUE(SUBSTITUTE(実質収支比率等に係る経年分析!G$48,"▲","-")),2)</f>
        <v>3.46</v>
      </c>
      <c r="D19" s="134">
        <f>ROUND(VALUE(SUBSTITUTE(実質収支比率等に係る経年分析!H$48,"▲","-")),2)</f>
        <v>3.64</v>
      </c>
      <c r="E19" s="134">
        <f>ROUND(VALUE(SUBSTITUTE(実質収支比率等に係る経年分析!I$48,"▲","-")),2)</f>
        <v>4.6399999999999997</v>
      </c>
      <c r="F19" s="134">
        <f>ROUND(VALUE(SUBSTITUTE(実質収支比率等に係る経年分析!J$48,"▲","-")),2)</f>
        <v>3.9</v>
      </c>
    </row>
    <row r="20" spans="1:11">
      <c r="A20" s="134" t="s">
        <v>43</v>
      </c>
      <c r="B20" s="134">
        <f>ROUND(VALUE(SUBSTITUTE(実質収支比率等に係る経年分析!F$47,"▲","-")),2)</f>
        <v>2.52</v>
      </c>
      <c r="C20" s="134">
        <f>ROUND(VALUE(SUBSTITUTE(実質収支比率等に係る経年分析!G$47,"▲","-")),2)</f>
        <v>2.65</v>
      </c>
      <c r="D20" s="134">
        <f>ROUND(VALUE(SUBSTITUTE(実質収支比率等に係る経年分析!H$47,"▲","-")),2)</f>
        <v>5.29</v>
      </c>
      <c r="E20" s="134">
        <f>ROUND(VALUE(SUBSTITUTE(実質収支比率等に係る経年分析!I$47,"▲","-")),2)</f>
        <v>7</v>
      </c>
      <c r="F20" s="134">
        <f>ROUND(VALUE(SUBSTITUTE(実質収支比率等に係る経年分析!J$47,"▲","-")),2)</f>
        <v>7.01</v>
      </c>
    </row>
    <row r="21" spans="1:11">
      <c r="A21" s="134" t="s">
        <v>44</v>
      </c>
      <c r="B21" s="134">
        <f>IF(ISNUMBER(VALUE(SUBSTITUTE(実質収支比率等に係る経年分析!F$49,"▲","-"))),ROUND(VALUE(SUBSTITUTE(実質収支比率等に係る経年分析!F$49,"▲","-")),2),NA())</f>
        <v>3.3</v>
      </c>
      <c r="C21" s="134">
        <f>IF(ISNUMBER(VALUE(SUBSTITUTE(実質収支比率等に係る経年分析!G$49,"▲","-"))),ROUND(VALUE(SUBSTITUTE(実質収支比率等に係る経年分析!G$49,"▲","-")),2),NA())</f>
        <v>0.76</v>
      </c>
      <c r="D21" s="134">
        <f>IF(ISNUMBER(VALUE(SUBSTITUTE(実質収支比率等に係る経年分析!H$49,"▲","-"))),ROUND(VALUE(SUBSTITUTE(実質収支比率等に係る経年分析!H$49,"▲","-")),2),NA())</f>
        <v>4.1100000000000003</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-0.73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1.1399999999999999</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1.26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1.38</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施設貸付事業特別会計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国民健康保険事業特別会計（事業勘定）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4.6399999999999997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2406</v>
      </c>
      <c r="E42" s="136"/>
      <c r="F42" s="136"/>
      <c r="G42" s="136">
        <f>'実質公債費比率（分子）の構造'!L$52</f>
        <v>2567</v>
      </c>
      <c r="H42" s="136"/>
      <c r="I42" s="136"/>
      <c r="J42" s="136">
        <f>'実質公債費比率（分子）の構造'!M$52</f>
        <v>2567</v>
      </c>
      <c r="K42" s="136"/>
      <c r="L42" s="136"/>
      <c r="M42" s="136">
        <f>'実質公債費比率（分子）の構造'!N$52</f>
        <v>2633</v>
      </c>
      <c r="N42" s="136"/>
      <c r="O42" s="136"/>
      <c r="P42" s="136">
        <f>'実質公債費比率（分子）の構造'!O$52</f>
        <v>2875</v>
      </c>
    </row>
    <row r="43" spans="1:16">
      <c r="A43" s="136" t="s">
        <v>52</v>
      </c>
      <c r="B43" s="136">
        <f>'実質公債費比率（分子）の構造'!K$51</f>
        <v>5</v>
      </c>
      <c r="C43" s="136"/>
      <c r="D43" s="136"/>
      <c r="E43" s="136">
        <f>'実質公債費比率（分子）の構造'!L$51</f>
        <v>2</v>
      </c>
      <c r="F43" s="136"/>
      <c r="G43" s="136"/>
      <c r="H43" s="136">
        <f>'実質公債費比率（分子）の構造'!M$51</f>
        <v>2</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172</v>
      </c>
      <c r="C44" s="136"/>
      <c r="D44" s="136"/>
      <c r="E44" s="136">
        <f>'実質公債費比率（分子）の構造'!L$50</f>
        <v>95</v>
      </c>
      <c r="F44" s="136"/>
      <c r="G44" s="136"/>
      <c r="H44" s="136">
        <f>'実質公債費比率（分子）の構造'!M$50</f>
        <v>73</v>
      </c>
      <c r="I44" s="136"/>
      <c r="J44" s="136"/>
      <c r="K44" s="136">
        <f>'実質公債費比率（分子）の構造'!N$50</f>
        <v>111</v>
      </c>
      <c r="L44" s="136"/>
      <c r="M44" s="136"/>
      <c r="N44" s="136">
        <f>'実質公債費比率（分子）の構造'!O$50</f>
        <v>99</v>
      </c>
      <c r="O44" s="136"/>
      <c r="P44" s="136"/>
    </row>
    <row r="45" spans="1:16">
      <c r="A45" s="136" t="s">
        <v>54</v>
      </c>
      <c r="B45" s="136">
        <f>'実質公債費比率（分子）の構造'!K$49</f>
        <v>80</v>
      </c>
      <c r="C45" s="136"/>
      <c r="D45" s="136"/>
      <c r="E45" s="136">
        <f>'実質公債費比率（分子）の構造'!L$49</f>
        <v>82</v>
      </c>
      <c r="F45" s="136"/>
      <c r="G45" s="136"/>
      <c r="H45" s="136">
        <f>'実質公債費比率（分子）の構造'!M$49</f>
        <v>52</v>
      </c>
      <c r="I45" s="136"/>
      <c r="J45" s="136"/>
      <c r="K45" s="136">
        <f>'実質公債費比率（分子）の構造'!N$49</f>
        <v>52</v>
      </c>
      <c r="L45" s="136"/>
      <c r="M45" s="136"/>
      <c r="N45" s="136">
        <f>'実質公債費比率（分子）の構造'!O$49</f>
        <v>45</v>
      </c>
      <c r="O45" s="136"/>
      <c r="P45" s="136"/>
    </row>
    <row r="46" spans="1:16">
      <c r="A46" s="136" t="s">
        <v>55</v>
      </c>
      <c r="B46" s="136">
        <f>'実質公債費比率（分子）の構造'!K$48</f>
        <v>348</v>
      </c>
      <c r="C46" s="136"/>
      <c r="D46" s="136"/>
      <c r="E46" s="136">
        <f>'実質公債費比率（分子）の構造'!L$48</f>
        <v>367</v>
      </c>
      <c r="F46" s="136"/>
      <c r="G46" s="136"/>
      <c r="H46" s="136">
        <f>'実質公債費比率（分子）の構造'!M$48</f>
        <v>385</v>
      </c>
      <c r="I46" s="136"/>
      <c r="J46" s="136"/>
      <c r="K46" s="136">
        <f>'実質公債費比率（分子）の構造'!N$48</f>
        <v>392</v>
      </c>
      <c r="L46" s="136"/>
      <c r="M46" s="136"/>
      <c r="N46" s="136">
        <f>'実質公債費比率（分子）の構造'!O$48</f>
        <v>421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3912</v>
      </c>
      <c r="C49" s="136"/>
      <c r="D49" s="136"/>
      <c r="E49" s="136">
        <f>'実質公債費比率（分子）の構造'!L$45</f>
        <v>4101</v>
      </c>
      <c r="F49" s="136"/>
      <c r="G49" s="136"/>
      <c r="H49" s="136">
        <f>'実質公債費比率（分子）の構造'!M$45</f>
        <v>4003</v>
      </c>
      <c r="I49" s="136"/>
      <c r="J49" s="136"/>
      <c r="K49" s="136">
        <f>'実質公債費比率（分子）の構造'!N$45</f>
        <v>3955</v>
      </c>
      <c r="L49" s="136"/>
      <c r="M49" s="136"/>
      <c r="N49" s="136">
        <f>'実質公債費比率（分子）の構造'!O$45</f>
        <v>4215</v>
      </c>
      <c r="O49" s="136"/>
      <c r="P49" s="136"/>
    </row>
    <row r="50" spans="1:16">
      <c r="A50" s="136" t="s">
        <v>59</v>
      </c>
      <c r="B50" s="136" t="e">
        <f>NA()</f>
        <v>#N/A</v>
      </c>
      <c r="C50" s="136">
        <f>IF(ISNUMBER('実質公債費比率（分子）の構造'!K$53),'実質公債費比率（分子）の構造'!K$53,NA())</f>
        <v>2111</v>
      </c>
      <c r="D50" s="136" t="e">
        <f>NA()</f>
        <v>#N/A</v>
      </c>
      <c r="E50" s="136" t="e">
        <f>NA()</f>
        <v>#N/A</v>
      </c>
      <c r="F50" s="136">
        <f>IF(ISNUMBER('実質公債費比率（分子）の構造'!L$53),'実質公債費比率（分子）の構造'!L$53,NA())</f>
        <v>2080</v>
      </c>
      <c r="G50" s="136" t="e">
        <f>NA()</f>
        <v>#N/A</v>
      </c>
      <c r="H50" s="136" t="e">
        <f>NA()</f>
        <v>#N/A</v>
      </c>
      <c r="I50" s="136">
        <f>IF(ISNUMBER('実質公債費比率（分子）の構造'!M$53),'実質公債費比率（分子）の構造'!M$53,NA())</f>
        <v>1948</v>
      </c>
      <c r="J50" s="136" t="e">
        <f>NA()</f>
        <v>#N/A</v>
      </c>
      <c r="K50" s="136" t="e">
        <f>NA()</f>
        <v>#N/A</v>
      </c>
      <c r="L50" s="136">
        <f>IF(ISNUMBER('実質公債費比率（分子）の構造'!N$53),'実質公債費比率（分子）の構造'!N$53,NA())</f>
        <v>1880</v>
      </c>
      <c r="M50" s="136" t="e">
        <f>NA()</f>
        <v>#N/A</v>
      </c>
      <c r="N50" s="136" t="e">
        <f>NA()</f>
        <v>#N/A</v>
      </c>
      <c r="O50" s="136">
        <f>IF(ISNUMBER('実質公債費比率（分子）の構造'!O$53),'実質公債費比率（分子）の構造'!O$53,NA())</f>
        <v>1907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23782</v>
      </c>
      <c r="E56" s="135"/>
      <c r="F56" s="135"/>
      <c r="G56" s="135">
        <f>'将来負担比率（分子）の構造'!J$51</f>
        <v>23991</v>
      </c>
      <c r="H56" s="135"/>
      <c r="I56" s="135"/>
      <c r="J56" s="135">
        <f>'将来負担比率（分子）の構造'!K$51</f>
        <v>24562</v>
      </c>
      <c r="K56" s="135"/>
      <c r="L56" s="135"/>
      <c r="M56" s="135">
        <f>'将来負担比率（分子）の構造'!L$51</f>
        <v>24181</v>
      </c>
      <c r="N56" s="135"/>
      <c r="O56" s="135"/>
      <c r="P56" s="135">
        <f>'将来負担比率（分子）の構造'!M$51</f>
        <v>27422</v>
      </c>
    </row>
    <row r="57" spans="1:16">
      <c r="A57" s="135" t="s">
        <v>35</v>
      </c>
      <c r="B57" s="135"/>
      <c r="C57" s="135"/>
      <c r="D57" s="135">
        <f>'将来負担比率（分子）の構造'!I$50</f>
        <v>1240</v>
      </c>
      <c r="E57" s="135"/>
      <c r="F57" s="135"/>
      <c r="G57" s="135">
        <f>'将来負担比率（分子）の構造'!J$50</f>
        <v>1495</v>
      </c>
      <c r="H57" s="135"/>
      <c r="I57" s="135"/>
      <c r="J57" s="135">
        <f>'将来負担比率（分子）の構造'!K$50</f>
        <v>1217</v>
      </c>
      <c r="K57" s="135"/>
      <c r="L57" s="135"/>
      <c r="M57" s="135">
        <f>'将来負担比率（分子）の構造'!L$50</f>
        <v>1051</v>
      </c>
      <c r="N57" s="135"/>
      <c r="O57" s="135"/>
      <c r="P57" s="135">
        <f>'将来負担比率（分子）の構造'!M$50</f>
        <v>1398</v>
      </c>
    </row>
    <row r="58" spans="1:16">
      <c r="A58" s="135" t="s">
        <v>34</v>
      </c>
      <c r="B58" s="135"/>
      <c r="C58" s="135"/>
      <c r="D58" s="135">
        <f>'将来負担比率（分子）の構造'!I$49</f>
        <v>2588</v>
      </c>
      <c r="E58" s="135"/>
      <c r="F58" s="135"/>
      <c r="G58" s="135">
        <f>'将来負担比率（分子）の構造'!J$49</f>
        <v>2438</v>
      </c>
      <c r="H58" s="135"/>
      <c r="I58" s="135"/>
      <c r="J58" s="135">
        <f>'将来負担比率（分子）の構造'!K$49</f>
        <v>2490</v>
      </c>
      <c r="K58" s="135"/>
      <c r="L58" s="135"/>
      <c r="M58" s="135">
        <f>'将来負担比率（分子）の構造'!L$49</f>
        <v>2755</v>
      </c>
      <c r="N58" s="135"/>
      <c r="O58" s="135"/>
      <c r="P58" s="135">
        <f>'将来負担比率（分子）の構造'!M$49</f>
        <v>2871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147</v>
      </c>
      <c r="C61" s="135"/>
      <c r="D61" s="135"/>
      <c r="E61" s="135">
        <f>'将来負担比率（分子）の構造'!J$46</f>
        <v>157</v>
      </c>
      <c r="F61" s="135"/>
      <c r="G61" s="135"/>
      <c r="H61" s="135">
        <f>'将来負担比率（分子）の構造'!K$46</f>
        <v>133</v>
      </c>
      <c r="I61" s="135"/>
      <c r="J61" s="135"/>
      <c r="K61" s="135">
        <f>'将来負担比率（分子）の構造'!L$46</f>
        <v>8</v>
      </c>
      <c r="L61" s="135"/>
      <c r="M61" s="135"/>
      <c r="N61" s="135">
        <f>'将来負担比率（分子）の構造'!M$46</f>
        <v>6</v>
      </c>
      <c r="O61" s="135"/>
      <c r="P61" s="135"/>
    </row>
    <row r="62" spans="1:16">
      <c r="A62" s="135" t="s">
        <v>29</v>
      </c>
      <c r="B62" s="135">
        <f>'将来負担比率（分子）の構造'!I$45</f>
        <v>5767</v>
      </c>
      <c r="C62" s="135"/>
      <c r="D62" s="135"/>
      <c r="E62" s="135">
        <f>'将来負担比率（分子）の構造'!J$45</f>
        <v>5756</v>
      </c>
      <c r="F62" s="135"/>
      <c r="G62" s="135"/>
      <c r="H62" s="135">
        <f>'将来負担比率（分子）の構造'!K$45</f>
        <v>5774</v>
      </c>
      <c r="I62" s="135"/>
      <c r="J62" s="135"/>
      <c r="K62" s="135">
        <f>'将来負担比率（分子）の構造'!L$45</f>
        <v>5573</v>
      </c>
      <c r="L62" s="135"/>
      <c r="M62" s="135"/>
      <c r="N62" s="135">
        <f>'将来負担比率（分子）の構造'!M$45</f>
        <v>5271</v>
      </c>
      <c r="O62" s="135"/>
      <c r="P62" s="135"/>
    </row>
    <row r="63" spans="1:16">
      <c r="A63" s="135" t="s">
        <v>28</v>
      </c>
      <c r="B63" s="135">
        <f>'将来負担比率（分子）の構造'!I$44</f>
        <v>398</v>
      </c>
      <c r="C63" s="135"/>
      <c r="D63" s="135"/>
      <c r="E63" s="135">
        <f>'将来負担比率（分子）の構造'!J$44</f>
        <v>323</v>
      </c>
      <c r="F63" s="135"/>
      <c r="G63" s="135"/>
      <c r="H63" s="135">
        <f>'将来負担比率（分子）の構造'!K$44</f>
        <v>297</v>
      </c>
      <c r="I63" s="135"/>
      <c r="J63" s="135"/>
      <c r="K63" s="135">
        <f>'将来負担比率（分子）の構造'!L$44</f>
        <v>271</v>
      </c>
      <c r="L63" s="135"/>
      <c r="M63" s="135"/>
      <c r="N63" s="135">
        <f>'将来負担比率（分子）の構造'!M$44</f>
        <v>256</v>
      </c>
      <c r="O63" s="135"/>
      <c r="P63" s="135"/>
    </row>
    <row r="64" spans="1:16">
      <c r="A64" s="135" t="s">
        <v>27</v>
      </c>
      <c r="B64" s="135">
        <f>'将来負担比率（分子）の構造'!I$43</f>
        <v>5822</v>
      </c>
      <c r="C64" s="135"/>
      <c r="D64" s="135"/>
      <c r="E64" s="135">
        <f>'将来負担比率（分子）の構造'!J$43</f>
        <v>5668</v>
      </c>
      <c r="F64" s="135"/>
      <c r="G64" s="135"/>
      <c r="H64" s="135">
        <f>'将来負担比率（分子）の構造'!K$43</f>
        <v>5509</v>
      </c>
      <c r="I64" s="135"/>
      <c r="J64" s="135"/>
      <c r="K64" s="135">
        <f>'将来負担比率（分子）の構造'!L$43</f>
        <v>5664</v>
      </c>
      <c r="L64" s="135"/>
      <c r="M64" s="135"/>
      <c r="N64" s="135">
        <f>'将来負担比率（分子）の構造'!M$43</f>
        <v>5941</v>
      </c>
      <c r="O64" s="135"/>
      <c r="P64" s="135"/>
    </row>
    <row r="65" spans="1:16">
      <c r="A65" s="135" t="s">
        <v>26</v>
      </c>
      <c r="B65" s="135">
        <f>'将来負担比率（分子）の構造'!I$42</f>
        <v>834</v>
      </c>
      <c r="C65" s="135"/>
      <c r="D65" s="135"/>
      <c r="E65" s="135">
        <f>'将来負担比率（分子）の構造'!J$42</f>
        <v>706</v>
      </c>
      <c r="F65" s="135"/>
      <c r="G65" s="135"/>
      <c r="H65" s="135">
        <f>'将来負担比率（分子）の構造'!K$42</f>
        <v>642</v>
      </c>
      <c r="I65" s="135"/>
      <c r="J65" s="135"/>
      <c r="K65" s="135">
        <f>'将来負担比率（分子）の構造'!L$42</f>
        <v>308</v>
      </c>
      <c r="L65" s="135"/>
      <c r="M65" s="135"/>
      <c r="N65" s="135">
        <f>'将来負担比率（分子）の構造'!M$42</f>
        <v>209</v>
      </c>
      <c r="O65" s="135"/>
      <c r="P65" s="135"/>
    </row>
    <row r="66" spans="1:16">
      <c r="A66" s="135" t="s">
        <v>25</v>
      </c>
      <c r="B66" s="135">
        <f>'将来負担比率（分子）の構造'!I$41</f>
        <v>36436</v>
      </c>
      <c r="C66" s="135"/>
      <c r="D66" s="135"/>
      <c r="E66" s="135">
        <f>'将来負担比率（分子）の構造'!J$41</f>
        <v>36236</v>
      </c>
      <c r="F66" s="135"/>
      <c r="G66" s="135"/>
      <c r="H66" s="135">
        <f>'将来負担比率（分子）の構造'!K$41</f>
        <v>35298</v>
      </c>
      <c r="I66" s="135"/>
      <c r="J66" s="135"/>
      <c r="K66" s="135">
        <f>'将来負担比率（分子）の構造'!L$41</f>
        <v>36716</v>
      </c>
      <c r="L66" s="135"/>
      <c r="M66" s="135"/>
      <c r="N66" s="135">
        <f>'将来負担比率（分子）の構造'!M$41</f>
        <v>38718</v>
      </c>
      <c r="O66" s="135"/>
      <c r="P66" s="135"/>
    </row>
    <row r="67" spans="1:16">
      <c r="A67" s="135" t="s">
        <v>63</v>
      </c>
      <c r="B67" s="135" t="e">
        <f>NA()</f>
        <v>#N/A</v>
      </c>
      <c r="C67" s="135">
        <f>IF(ISNUMBER('将来負担比率（分子）の構造'!I$52), IF('将来負担比率（分子）の構造'!I$52 &lt; 0, 0, '将来負担比率（分子）の構造'!I$52), NA())</f>
        <v>21793</v>
      </c>
      <c r="D67" s="135" t="e">
        <f>NA()</f>
        <v>#N/A</v>
      </c>
      <c r="E67" s="135" t="e">
        <f>NA()</f>
        <v>#N/A</v>
      </c>
      <c r="F67" s="135">
        <f>IF(ISNUMBER('将来負担比率（分子）の構造'!J$52), IF('将来負担比率（分子）の構造'!J$52 &lt; 0, 0, '将来負担比率（分子）の構造'!J$52), NA())</f>
        <v>20922</v>
      </c>
      <c r="G67" s="135" t="e">
        <f>NA()</f>
        <v>#N/A</v>
      </c>
      <c r="H67" s="135" t="e">
        <f>NA()</f>
        <v>#N/A</v>
      </c>
      <c r="I67" s="135">
        <f>IF(ISNUMBER('将来負担比率（分子）の構造'!K$52), IF('将来負担比率（分子）の構造'!K$52 &lt; 0, 0, '将来負担比率（分子）の構造'!K$52), NA())</f>
        <v>19384</v>
      </c>
      <c r="J67" s="135" t="e">
        <f>NA()</f>
        <v>#N/A</v>
      </c>
      <c r="K67" s="135" t="e">
        <f>NA()</f>
        <v>#N/A</v>
      </c>
      <c r="L67" s="135">
        <f>IF(ISNUMBER('将来負担比率（分子）の構造'!L$52), IF('将来負担比率（分子）の構造'!L$52 &lt; 0, 0, '将来負担比率（分子）の構造'!L$52), NA())</f>
        <v>20554</v>
      </c>
      <c r="M67" s="135" t="e">
        <f>NA()</f>
        <v>#N/A</v>
      </c>
      <c r="N67" s="135" t="e">
        <f>NA()</f>
        <v>#N/A</v>
      </c>
      <c r="O67" s="135">
        <f>IF(ISNUMBER('将来負担比率（分子）の構造'!M$52), IF('将来負担比率（分子）の構造'!M$52 &lt; 0, 0, '将来負担比率（分子）の構造'!M$52), NA())</f>
        <v>18708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5425737</v>
      </c>
      <c r="S5" s="639"/>
      <c r="T5" s="639"/>
      <c r="U5" s="639"/>
      <c r="V5" s="639"/>
      <c r="W5" s="639"/>
      <c r="X5" s="639"/>
      <c r="Y5" s="686"/>
      <c r="Z5" s="699">
        <v>18.3</v>
      </c>
      <c r="AA5" s="699"/>
      <c r="AB5" s="699"/>
      <c r="AC5" s="699"/>
      <c r="AD5" s="700">
        <v>5425737</v>
      </c>
      <c r="AE5" s="700"/>
      <c r="AF5" s="700"/>
      <c r="AG5" s="700"/>
      <c r="AH5" s="700"/>
      <c r="AI5" s="700"/>
      <c r="AJ5" s="700"/>
      <c r="AK5" s="700"/>
      <c r="AL5" s="687">
        <v>37.700000000000003</v>
      </c>
      <c r="AM5" s="656"/>
      <c r="AN5" s="656"/>
      <c r="AO5" s="688"/>
      <c r="AP5" s="675" t="s">
        <v>207</v>
      </c>
      <c r="AQ5" s="676"/>
      <c r="AR5" s="676"/>
      <c r="AS5" s="676"/>
      <c r="AT5" s="676"/>
      <c r="AU5" s="676"/>
      <c r="AV5" s="676"/>
      <c r="AW5" s="676"/>
      <c r="AX5" s="676"/>
      <c r="AY5" s="676"/>
      <c r="AZ5" s="676"/>
      <c r="BA5" s="676"/>
      <c r="BB5" s="676"/>
      <c r="BC5" s="676"/>
      <c r="BD5" s="676"/>
      <c r="BE5" s="676"/>
      <c r="BF5" s="677"/>
      <c r="BG5" s="588">
        <v>5423392</v>
      </c>
      <c r="BH5" s="589"/>
      <c r="BI5" s="589"/>
      <c r="BJ5" s="589"/>
      <c r="BK5" s="589"/>
      <c r="BL5" s="589"/>
      <c r="BM5" s="589"/>
      <c r="BN5" s="590"/>
      <c r="BO5" s="641">
        <v>100</v>
      </c>
      <c r="BP5" s="641"/>
      <c r="BQ5" s="641"/>
      <c r="BR5" s="641"/>
      <c r="BS5" s="642">
        <v>275643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270073</v>
      </c>
      <c r="S6" s="589"/>
      <c r="T6" s="589"/>
      <c r="U6" s="589"/>
      <c r="V6" s="589"/>
      <c r="W6" s="589"/>
      <c r="X6" s="589"/>
      <c r="Y6" s="590"/>
      <c r="Z6" s="641">
        <v>0.9</v>
      </c>
      <c r="AA6" s="641"/>
      <c r="AB6" s="641"/>
      <c r="AC6" s="641"/>
      <c r="AD6" s="642">
        <v>270073</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5423392</v>
      </c>
      <c r="BH6" s="589"/>
      <c r="BI6" s="589"/>
      <c r="BJ6" s="589"/>
      <c r="BK6" s="589"/>
      <c r="BL6" s="589"/>
      <c r="BM6" s="589"/>
      <c r="BN6" s="590"/>
      <c r="BO6" s="641">
        <v>100</v>
      </c>
      <c r="BP6" s="641"/>
      <c r="BQ6" s="641"/>
      <c r="BR6" s="641"/>
      <c r="BS6" s="642">
        <v>275643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224474</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224474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14098</v>
      </c>
      <c r="S7" s="589"/>
      <c r="T7" s="589"/>
      <c r="U7" s="589"/>
      <c r="V7" s="589"/>
      <c r="W7" s="589"/>
      <c r="X7" s="589"/>
      <c r="Y7" s="590"/>
      <c r="Z7" s="641">
        <v>0</v>
      </c>
      <c r="AA7" s="641"/>
      <c r="AB7" s="641"/>
      <c r="AC7" s="641"/>
      <c r="AD7" s="642">
        <v>14098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2202991</v>
      </c>
      <c r="BH7" s="589"/>
      <c r="BI7" s="589"/>
      <c r="BJ7" s="589"/>
      <c r="BK7" s="589"/>
      <c r="BL7" s="589"/>
      <c r="BM7" s="589"/>
      <c r="BN7" s="590"/>
      <c r="BO7" s="641">
        <v>40.6</v>
      </c>
      <c r="BP7" s="641"/>
      <c r="BQ7" s="641"/>
      <c r="BR7" s="641"/>
      <c r="BS7" s="642">
        <v>67757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3708973</v>
      </c>
      <c r="CS7" s="589"/>
      <c r="CT7" s="589"/>
      <c r="CU7" s="589"/>
      <c r="CV7" s="589"/>
      <c r="CW7" s="589"/>
      <c r="CX7" s="589"/>
      <c r="CY7" s="590"/>
      <c r="CZ7" s="641">
        <v>12.8</v>
      </c>
      <c r="DA7" s="641"/>
      <c r="DB7" s="641"/>
      <c r="DC7" s="641"/>
      <c r="DD7" s="594">
        <v>974152</v>
      </c>
      <c r="DE7" s="589"/>
      <c r="DF7" s="589"/>
      <c r="DG7" s="589"/>
      <c r="DH7" s="589"/>
      <c r="DI7" s="589"/>
      <c r="DJ7" s="589"/>
      <c r="DK7" s="589"/>
      <c r="DL7" s="589"/>
      <c r="DM7" s="589"/>
      <c r="DN7" s="589"/>
      <c r="DO7" s="589"/>
      <c r="DP7" s="590"/>
      <c r="DQ7" s="594">
        <v>2135487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26865</v>
      </c>
      <c r="S8" s="589"/>
      <c r="T8" s="589"/>
      <c r="U8" s="589"/>
      <c r="V8" s="589"/>
      <c r="W8" s="589"/>
      <c r="X8" s="589"/>
      <c r="Y8" s="590"/>
      <c r="Z8" s="641">
        <v>0.1</v>
      </c>
      <c r="AA8" s="641"/>
      <c r="AB8" s="641"/>
      <c r="AC8" s="641"/>
      <c r="AD8" s="642">
        <v>26865</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73653</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8820329</v>
      </c>
      <c r="CS8" s="589"/>
      <c r="CT8" s="589"/>
      <c r="CU8" s="589"/>
      <c r="CV8" s="589"/>
      <c r="CW8" s="589"/>
      <c r="CX8" s="589"/>
      <c r="CY8" s="590"/>
      <c r="CZ8" s="641">
        <v>30.5</v>
      </c>
      <c r="DA8" s="641"/>
      <c r="DB8" s="641"/>
      <c r="DC8" s="641"/>
      <c r="DD8" s="594">
        <v>324193</v>
      </c>
      <c r="DE8" s="589"/>
      <c r="DF8" s="589"/>
      <c r="DG8" s="589"/>
      <c r="DH8" s="589"/>
      <c r="DI8" s="589"/>
      <c r="DJ8" s="589"/>
      <c r="DK8" s="589"/>
      <c r="DL8" s="589"/>
      <c r="DM8" s="589"/>
      <c r="DN8" s="589"/>
      <c r="DO8" s="589"/>
      <c r="DP8" s="590"/>
      <c r="DQ8" s="594">
        <v>4337329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14640</v>
      </c>
      <c r="S9" s="589"/>
      <c r="T9" s="589"/>
      <c r="U9" s="589"/>
      <c r="V9" s="589"/>
      <c r="W9" s="589"/>
      <c r="X9" s="589"/>
      <c r="Y9" s="590"/>
      <c r="Z9" s="641">
        <v>0</v>
      </c>
      <c r="AA9" s="641"/>
      <c r="AB9" s="641"/>
      <c r="AC9" s="641"/>
      <c r="AD9" s="642">
        <v>14640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1722749</v>
      </c>
      <c r="BH9" s="589"/>
      <c r="BI9" s="589"/>
      <c r="BJ9" s="589"/>
      <c r="BK9" s="589"/>
      <c r="BL9" s="589"/>
      <c r="BM9" s="589"/>
      <c r="BN9" s="590"/>
      <c r="BO9" s="641">
        <v>31.8</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3802433</v>
      </c>
      <c r="CS9" s="589"/>
      <c r="CT9" s="589"/>
      <c r="CU9" s="589"/>
      <c r="CV9" s="589"/>
      <c r="CW9" s="589"/>
      <c r="CX9" s="589"/>
      <c r="CY9" s="590"/>
      <c r="CZ9" s="641">
        <v>13.1</v>
      </c>
      <c r="DA9" s="641"/>
      <c r="DB9" s="641"/>
      <c r="DC9" s="641"/>
      <c r="DD9" s="594">
        <v>1851546</v>
      </c>
      <c r="DE9" s="589"/>
      <c r="DF9" s="589"/>
      <c r="DG9" s="589"/>
      <c r="DH9" s="589"/>
      <c r="DI9" s="589"/>
      <c r="DJ9" s="589"/>
      <c r="DK9" s="589"/>
      <c r="DL9" s="589"/>
      <c r="DM9" s="589"/>
      <c r="DN9" s="589"/>
      <c r="DO9" s="589"/>
      <c r="DP9" s="590"/>
      <c r="DQ9" s="594">
        <v>1751711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543609</v>
      </c>
      <c r="S10" s="589"/>
      <c r="T10" s="589"/>
      <c r="U10" s="589"/>
      <c r="V10" s="589"/>
      <c r="W10" s="589"/>
      <c r="X10" s="589"/>
      <c r="Y10" s="590"/>
      <c r="Z10" s="641">
        <v>1.8</v>
      </c>
      <c r="AA10" s="641"/>
      <c r="AB10" s="641"/>
      <c r="AC10" s="641"/>
      <c r="AD10" s="642">
        <v>543609</v>
      </c>
      <c r="AE10" s="642"/>
      <c r="AF10" s="642"/>
      <c r="AG10" s="642"/>
      <c r="AH10" s="642"/>
      <c r="AI10" s="642"/>
      <c r="AJ10" s="642"/>
      <c r="AK10" s="642"/>
      <c r="AL10" s="611">
        <v>3.8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161281</v>
      </c>
      <c r="BH10" s="589"/>
      <c r="BI10" s="589"/>
      <c r="BJ10" s="589"/>
      <c r="BK10" s="589"/>
      <c r="BL10" s="589"/>
      <c r="BM10" s="589"/>
      <c r="BN10" s="590"/>
      <c r="BO10" s="641">
        <v>3</v>
      </c>
      <c r="BP10" s="641"/>
      <c r="BQ10" s="641"/>
      <c r="BR10" s="641"/>
      <c r="BS10" s="594">
        <v>27679</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3340</v>
      </c>
      <c r="CS10" s="589"/>
      <c r="CT10" s="589"/>
      <c r="CU10" s="589"/>
      <c r="CV10" s="589"/>
      <c r="CW10" s="589"/>
      <c r="CX10" s="589"/>
      <c r="CY10" s="590"/>
      <c r="CZ10" s="641">
        <v>0</v>
      </c>
      <c r="DA10" s="641"/>
      <c r="DB10" s="641"/>
      <c r="DC10" s="641"/>
      <c r="DD10" s="594" t="s">
        <v>220</v>
      </c>
      <c r="DE10" s="589"/>
      <c r="DF10" s="589"/>
      <c r="DG10" s="589"/>
      <c r="DH10" s="589"/>
      <c r="DI10" s="589"/>
      <c r="DJ10" s="589"/>
      <c r="DK10" s="589"/>
      <c r="DL10" s="589"/>
      <c r="DM10" s="589"/>
      <c r="DN10" s="589"/>
      <c r="DO10" s="589"/>
      <c r="DP10" s="590"/>
      <c r="DQ10" s="594">
        <v>3340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245308</v>
      </c>
      <c r="BH11" s="589"/>
      <c r="BI11" s="589"/>
      <c r="BJ11" s="589"/>
      <c r="BK11" s="589"/>
      <c r="BL11" s="589"/>
      <c r="BM11" s="589"/>
      <c r="BN11" s="590"/>
      <c r="BO11" s="641">
        <v>4.5</v>
      </c>
      <c r="BP11" s="641"/>
      <c r="BQ11" s="641"/>
      <c r="BR11" s="641"/>
      <c r="BS11" s="594">
        <v>40078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1174811</v>
      </c>
      <c r="CS11" s="589"/>
      <c r="CT11" s="589"/>
      <c r="CU11" s="589"/>
      <c r="CV11" s="589"/>
      <c r="CW11" s="589"/>
      <c r="CX11" s="589"/>
      <c r="CY11" s="590"/>
      <c r="CZ11" s="641">
        <v>4.0999999999999996</v>
      </c>
      <c r="DA11" s="641"/>
      <c r="DB11" s="641"/>
      <c r="DC11" s="641"/>
      <c r="DD11" s="594">
        <v>486426</v>
      </c>
      <c r="DE11" s="589"/>
      <c r="DF11" s="589"/>
      <c r="DG11" s="589"/>
      <c r="DH11" s="589"/>
      <c r="DI11" s="589"/>
      <c r="DJ11" s="589"/>
      <c r="DK11" s="589"/>
      <c r="DL11" s="589"/>
      <c r="DM11" s="589"/>
      <c r="DN11" s="589"/>
      <c r="DO11" s="589"/>
      <c r="DP11" s="590"/>
      <c r="DQ11" s="594">
        <v>602822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2761580</v>
      </c>
      <c r="BH12" s="589"/>
      <c r="BI12" s="589"/>
      <c r="BJ12" s="589"/>
      <c r="BK12" s="589"/>
      <c r="BL12" s="589"/>
      <c r="BM12" s="589"/>
      <c r="BN12" s="590"/>
      <c r="BO12" s="641">
        <v>50.9</v>
      </c>
      <c r="BP12" s="641"/>
      <c r="BQ12" s="641"/>
      <c r="BR12" s="641"/>
      <c r="BS12" s="594">
        <v>184938</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649570</v>
      </c>
      <c r="CS12" s="589"/>
      <c r="CT12" s="589"/>
      <c r="CU12" s="589"/>
      <c r="CV12" s="589"/>
      <c r="CW12" s="589"/>
      <c r="CX12" s="589"/>
      <c r="CY12" s="590"/>
      <c r="CZ12" s="641">
        <v>2.2000000000000002</v>
      </c>
      <c r="DA12" s="641"/>
      <c r="DB12" s="641"/>
      <c r="DC12" s="641"/>
      <c r="DD12" s="594">
        <v>51253</v>
      </c>
      <c r="DE12" s="589"/>
      <c r="DF12" s="589"/>
      <c r="DG12" s="589"/>
      <c r="DH12" s="589"/>
      <c r="DI12" s="589"/>
      <c r="DJ12" s="589"/>
      <c r="DK12" s="589"/>
      <c r="DL12" s="589"/>
      <c r="DM12" s="589"/>
      <c r="DN12" s="589"/>
      <c r="DO12" s="589"/>
      <c r="DP12" s="590"/>
      <c r="DQ12" s="594">
        <v>400612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20775</v>
      </c>
      <c r="S13" s="589"/>
      <c r="T13" s="589"/>
      <c r="U13" s="589"/>
      <c r="V13" s="589"/>
      <c r="W13" s="589"/>
      <c r="X13" s="589"/>
      <c r="Y13" s="590"/>
      <c r="Z13" s="641">
        <v>0.1</v>
      </c>
      <c r="AA13" s="641"/>
      <c r="AB13" s="641"/>
      <c r="AC13" s="641"/>
      <c r="AD13" s="642">
        <v>20775</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2695473</v>
      </c>
      <c r="BH13" s="589"/>
      <c r="BI13" s="589"/>
      <c r="BJ13" s="589"/>
      <c r="BK13" s="589"/>
      <c r="BL13" s="589"/>
      <c r="BM13" s="589"/>
      <c r="BN13" s="590"/>
      <c r="BO13" s="641">
        <v>49.7</v>
      </c>
      <c r="BP13" s="641"/>
      <c r="BQ13" s="641"/>
      <c r="BR13" s="641"/>
      <c r="BS13" s="594">
        <v>184938</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2227049</v>
      </c>
      <c r="CS13" s="589"/>
      <c r="CT13" s="589"/>
      <c r="CU13" s="589"/>
      <c r="CV13" s="589"/>
      <c r="CW13" s="589"/>
      <c r="CX13" s="589"/>
      <c r="CY13" s="590"/>
      <c r="CZ13" s="641">
        <v>7.7</v>
      </c>
      <c r="DA13" s="641"/>
      <c r="DB13" s="641"/>
      <c r="DC13" s="641"/>
      <c r="DD13" s="594">
        <v>1368412</v>
      </c>
      <c r="DE13" s="589"/>
      <c r="DF13" s="589"/>
      <c r="DG13" s="589"/>
      <c r="DH13" s="589"/>
      <c r="DI13" s="589"/>
      <c r="DJ13" s="589"/>
      <c r="DK13" s="589"/>
      <c r="DL13" s="589"/>
      <c r="DM13" s="589"/>
      <c r="DN13" s="589"/>
      <c r="DO13" s="589"/>
      <c r="DP13" s="590"/>
      <c r="DQ13" s="594">
        <v>1088145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138177</v>
      </c>
      <c r="BH14" s="589"/>
      <c r="BI14" s="589"/>
      <c r="BJ14" s="589"/>
      <c r="BK14" s="589"/>
      <c r="BL14" s="589"/>
      <c r="BM14" s="589"/>
      <c r="BN14" s="590"/>
      <c r="BO14" s="641">
        <v>2.5</v>
      </c>
      <c r="BP14" s="641"/>
      <c r="BQ14" s="641"/>
      <c r="BR14" s="641"/>
      <c r="BS14" s="594">
        <v>22948</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1132259</v>
      </c>
      <c r="CS14" s="589"/>
      <c r="CT14" s="589"/>
      <c r="CU14" s="589"/>
      <c r="CV14" s="589"/>
      <c r="CW14" s="589"/>
      <c r="CX14" s="589"/>
      <c r="CY14" s="590"/>
      <c r="CZ14" s="641">
        <v>3.9</v>
      </c>
      <c r="DA14" s="641"/>
      <c r="DB14" s="641"/>
      <c r="DC14" s="641"/>
      <c r="DD14" s="594">
        <v>12480</v>
      </c>
      <c r="DE14" s="589"/>
      <c r="DF14" s="589"/>
      <c r="DG14" s="589"/>
      <c r="DH14" s="589"/>
      <c r="DI14" s="589"/>
      <c r="DJ14" s="589"/>
      <c r="DK14" s="589"/>
      <c r="DL14" s="589"/>
      <c r="DM14" s="589"/>
      <c r="DN14" s="589"/>
      <c r="DO14" s="589"/>
      <c r="DP14" s="590"/>
      <c r="DQ14" s="594">
        <v>727075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14446</v>
      </c>
      <c r="S15" s="589"/>
      <c r="T15" s="589"/>
      <c r="U15" s="589"/>
      <c r="V15" s="589"/>
      <c r="W15" s="589"/>
      <c r="X15" s="589"/>
      <c r="Y15" s="590"/>
      <c r="Z15" s="641">
        <v>0</v>
      </c>
      <c r="AA15" s="641"/>
      <c r="AB15" s="641"/>
      <c r="AC15" s="641"/>
      <c r="AD15" s="642">
        <v>14446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320572</v>
      </c>
      <c r="BH15" s="589"/>
      <c r="BI15" s="589"/>
      <c r="BJ15" s="589"/>
      <c r="BK15" s="589"/>
      <c r="BL15" s="589"/>
      <c r="BM15" s="589"/>
      <c r="BN15" s="590"/>
      <c r="BO15" s="641">
        <v>5.9</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2424072</v>
      </c>
      <c r="CS15" s="589"/>
      <c r="CT15" s="589"/>
      <c r="CU15" s="589"/>
      <c r="CV15" s="589"/>
      <c r="CW15" s="589"/>
      <c r="CX15" s="589"/>
      <c r="CY15" s="590"/>
      <c r="CZ15" s="641">
        <v>8.4</v>
      </c>
      <c r="DA15" s="641"/>
      <c r="DB15" s="641"/>
      <c r="DC15" s="641"/>
      <c r="DD15" s="594">
        <v>853411</v>
      </c>
      <c r="DE15" s="589"/>
      <c r="DF15" s="589"/>
      <c r="DG15" s="589"/>
      <c r="DH15" s="589"/>
      <c r="DI15" s="589"/>
      <c r="DJ15" s="589"/>
      <c r="DK15" s="589"/>
      <c r="DL15" s="589"/>
      <c r="DM15" s="589"/>
      <c r="DN15" s="589"/>
      <c r="DO15" s="589"/>
      <c r="DP15" s="590"/>
      <c r="DQ15" s="594">
        <v>1589424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9216163</v>
      </c>
      <c r="S16" s="589"/>
      <c r="T16" s="589"/>
      <c r="U16" s="589"/>
      <c r="V16" s="589"/>
      <c r="W16" s="589"/>
      <c r="X16" s="589"/>
      <c r="Y16" s="590"/>
      <c r="Z16" s="641">
        <v>31</v>
      </c>
      <c r="AA16" s="641"/>
      <c r="AB16" s="641"/>
      <c r="AC16" s="641"/>
      <c r="AD16" s="642">
        <v>8030855</v>
      </c>
      <c r="AE16" s="642"/>
      <c r="AF16" s="642"/>
      <c r="AG16" s="642"/>
      <c r="AH16" s="642"/>
      <c r="AI16" s="642"/>
      <c r="AJ16" s="642"/>
      <c r="AK16" s="642"/>
      <c r="AL16" s="611">
        <v>55.7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72</v>
      </c>
      <c r="BH16" s="589"/>
      <c r="BI16" s="589"/>
      <c r="BJ16" s="589"/>
      <c r="BK16" s="589"/>
      <c r="BL16" s="589"/>
      <c r="BM16" s="589"/>
      <c r="BN16" s="590"/>
      <c r="BO16" s="641">
        <v>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523156</v>
      </c>
      <c r="CS16" s="589"/>
      <c r="CT16" s="589"/>
      <c r="CU16" s="589"/>
      <c r="CV16" s="589"/>
      <c r="CW16" s="589"/>
      <c r="CX16" s="589"/>
      <c r="CY16" s="590"/>
      <c r="CZ16" s="641">
        <v>1.8</v>
      </c>
      <c r="DA16" s="641"/>
      <c r="DB16" s="641"/>
      <c r="DC16" s="641"/>
      <c r="DD16" s="594" t="s">
        <v>220</v>
      </c>
      <c r="DE16" s="589"/>
      <c r="DF16" s="589"/>
      <c r="DG16" s="589"/>
      <c r="DH16" s="589"/>
      <c r="DI16" s="589"/>
      <c r="DJ16" s="589"/>
      <c r="DK16" s="589"/>
      <c r="DL16" s="589"/>
      <c r="DM16" s="589"/>
      <c r="DN16" s="589"/>
      <c r="DO16" s="589"/>
      <c r="DP16" s="590"/>
      <c r="DQ16" s="594">
        <v>37538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8030855</v>
      </c>
      <c r="S17" s="589"/>
      <c r="T17" s="589"/>
      <c r="U17" s="589"/>
      <c r="V17" s="589"/>
      <c r="W17" s="589"/>
      <c r="X17" s="589"/>
      <c r="Y17" s="590"/>
      <c r="Z17" s="641">
        <v>27</v>
      </c>
      <c r="AA17" s="641"/>
      <c r="AB17" s="641"/>
      <c r="AC17" s="641"/>
      <c r="AD17" s="642">
        <v>8030855</v>
      </c>
      <c r="AE17" s="642"/>
      <c r="AF17" s="642"/>
      <c r="AG17" s="642"/>
      <c r="AH17" s="642"/>
      <c r="AI17" s="642"/>
      <c r="AJ17" s="642"/>
      <c r="AK17" s="642"/>
      <c r="AL17" s="611">
        <v>55.7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4245071</v>
      </c>
      <c r="CS17" s="589"/>
      <c r="CT17" s="589"/>
      <c r="CU17" s="589"/>
      <c r="CV17" s="589"/>
      <c r="CW17" s="589"/>
      <c r="CX17" s="589"/>
      <c r="CY17" s="590"/>
      <c r="CZ17" s="641">
        <v>14.7</v>
      </c>
      <c r="DA17" s="641"/>
      <c r="DB17" s="641"/>
      <c r="DC17" s="641"/>
      <c r="DD17" s="594" t="s">
        <v>220</v>
      </c>
      <c r="DE17" s="589"/>
      <c r="DF17" s="589"/>
      <c r="DG17" s="589"/>
      <c r="DH17" s="589"/>
      <c r="DI17" s="589"/>
      <c r="DJ17" s="589"/>
      <c r="DK17" s="589"/>
      <c r="DL17" s="589"/>
      <c r="DM17" s="589"/>
      <c r="DN17" s="589"/>
      <c r="DO17" s="589"/>
      <c r="DP17" s="590"/>
      <c r="DQ17" s="594">
        <v>4160533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1185306</v>
      </c>
      <c r="S18" s="589"/>
      <c r="T18" s="589"/>
      <c r="U18" s="589"/>
      <c r="V18" s="589"/>
      <c r="W18" s="589"/>
      <c r="X18" s="589"/>
      <c r="Y18" s="590"/>
      <c r="Z18" s="641">
        <v>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2345</v>
      </c>
      <c r="BH19" s="589"/>
      <c r="BI19" s="589"/>
      <c r="BJ19" s="589"/>
      <c r="BK19" s="589"/>
      <c r="BL19" s="589"/>
      <c r="BM19" s="589"/>
      <c r="BN19" s="590"/>
      <c r="BO19" s="641">
        <v>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15546406</v>
      </c>
      <c r="S20" s="589"/>
      <c r="T20" s="589"/>
      <c r="U20" s="589"/>
      <c r="V20" s="589"/>
      <c r="W20" s="589"/>
      <c r="X20" s="589"/>
      <c r="Y20" s="590"/>
      <c r="Z20" s="641">
        <v>52.3</v>
      </c>
      <c r="AA20" s="641"/>
      <c r="AB20" s="641"/>
      <c r="AC20" s="641"/>
      <c r="AD20" s="642">
        <v>14361098</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2345</v>
      </c>
      <c r="BH20" s="589"/>
      <c r="BI20" s="589"/>
      <c r="BJ20" s="589"/>
      <c r="BK20" s="589"/>
      <c r="BL20" s="589"/>
      <c r="BM20" s="589"/>
      <c r="BN20" s="590"/>
      <c r="BO20" s="641">
        <v>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28935537</v>
      </c>
      <c r="CS20" s="589"/>
      <c r="CT20" s="589"/>
      <c r="CU20" s="589"/>
      <c r="CV20" s="589"/>
      <c r="CW20" s="589"/>
      <c r="CX20" s="589"/>
      <c r="CY20" s="590"/>
      <c r="CZ20" s="641">
        <v>100</v>
      </c>
      <c r="DA20" s="641"/>
      <c r="DB20" s="641"/>
      <c r="DC20" s="641"/>
      <c r="DD20" s="594">
        <v>5921873</v>
      </c>
      <c r="DE20" s="589"/>
      <c r="DF20" s="589"/>
      <c r="DG20" s="589"/>
      <c r="DH20" s="589"/>
      <c r="DI20" s="589"/>
      <c r="DJ20" s="589"/>
      <c r="DK20" s="589"/>
      <c r="DL20" s="589"/>
      <c r="DM20" s="589"/>
      <c r="DN20" s="589"/>
      <c r="DO20" s="589"/>
      <c r="DP20" s="590"/>
      <c r="DQ20" s="594">
        <v>17058490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7861</v>
      </c>
      <c r="S21" s="589"/>
      <c r="T21" s="589"/>
      <c r="U21" s="589"/>
      <c r="V21" s="589"/>
      <c r="W21" s="589"/>
      <c r="X21" s="589"/>
      <c r="Y21" s="590"/>
      <c r="Z21" s="641">
        <v>0</v>
      </c>
      <c r="AA21" s="641"/>
      <c r="AB21" s="641"/>
      <c r="AC21" s="641"/>
      <c r="AD21" s="642">
        <v>7861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2345</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462869</v>
      </c>
      <c r="S22" s="589"/>
      <c r="T22" s="589"/>
      <c r="U22" s="589"/>
      <c r="V22" s="589"/>
      <c r="W22" s="589"/>
      <c r="X22" s="589"/>
      <c r="Y22" s="590"/>
      <c r="Z22" s="641">
        <v>1.6</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261231</v>
      </c>
      <c r="S23" s="589"/>
      <c r="T23" s="589"/>
      <c r="U23" s="589"/>
      <c r="V23" s="589"/>
      <c r="W23" s="589"/>
      <c r="X23" s="589"/>
      <c r="Y23" s="590"/>
      <c r="Z23" s="641">
        <v>0.9</v>
      </c>
      <c r="AA23" s="641"/>
      <c r="AB23" s="641"/>
      <c r="AC23" s="641"/>
      <c r="AD23" s="642">
        <v>29900</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135652</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13611513</v>
      </c>
      <c r="CS24" s="639"/>
      <c r="CT24" s="639"/>
      <c r="CU24" s="639"/>
      <c r="CV24" s="639"/>
      <c r="CW24" s="639"/>
      <c r="CX24" s="639"/>
      <c r="CY24" s="686"/>
      <c r="CZ24" s="690">
        <v>47</v>
      </c>
      <c r="DA24" s="691"/>
      <c r="DB24" s="691"/>
      <c r="DC24" s="692"/>
      <c r="DD24" s="685">
        <v>9503668</v>
      </c>
      <c r="DE24" s="639"/>
      <c r="DF24" s="639"/>
      <c r="DG24" s="639"/>
      <c r="DH24" s="639"/>
      <c r="DI24" s="639"/>
      <c r="DJ24" s="639"/>
      <c r="DK24" s="686"/>
      <c r="DL24" s="685">
        <v>9293854</v>
      </c>
      <c r="DM24" s="639"/>
      <c r="DN24" s="639"/>
      <c r="DO24" s="639"/>
      <c r="DP24" s="639"/>
      <c r="DQ24" s="639"/>
      <c r="DR24" s="639"/>
      <c r="DS24" s="639"/>
      <c r="DT24" s="639"/>
      <c r="DU24" s="639"/>
      <c r="DV24" s="686"/>
      <c r="DW24" s="687">
        <v>60.3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3688857</v>
      </c>
      <c r="S25" s="589"/>
      <c r="T25" s="589"/>
      <c r="U25" s="589"/>
      <c r="V25" s="589"/>
      <c r="W25" s="589"/>
      <c r="X25" s="589"/>
      <c r="Y25" s="590"/>
      <c r="Z25" s="641">
        <v>12.4</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3781238</v>
      </c>
      <c r="CS25" s="607"/>
      <c r="CT25" s="607"/>
      <c r="CU25" s="607"/>
      <c r="CV25" s="607"/>
      <c r="CW25" s="607"/>
      <c r="CX25" s="607"/>
      <c r="CY25" s="608"/>
      <c r="CZ25" s="591">
        <v>13.1</v>
      </c>
      <c r="DA25" s="609"/>
      <c r="DB25" s="609"/>
      <c r="DC25" s="610"/>
      <c r="DD25" s="594">
        <v>3580235</v>
      </c>
      <c r="DE25" s="607"/>
      <c r="DF25" s="607"/>
      <c r="DG25" s="607"/>
      <c r="DH25" s="607"/>
      <c r="DI25" s="607"/>
      <c r="DJ25" s="607"/>
      <c r="DK25" s="608"/>
      <c r="DL25" s="594">
        <v>3447782</v>
      </c>
      <c r="DM25" s="607"/>
      <c r="DN25" s="607"/>
      <c r="DO25" s="607"/>
      <c r="DP25" s="607"/>
      <c r="DQ25" s="607"/>
      <c r="DR25" s="607"/>
      <c r="DS25" s="607"/>
      <c r="DT25" s="607"/>
      <c r="DU25" s="607"/>
      <c r="DV25" s="608"/>
      <c r="DW25" s="611">
        <v>22.4</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2249305</v>
      </c>
      <c r="CS26" s="589"/>
      <c r="CT26" s="589"/>
      <c r="CU26" s="589"/>
      <c r="CV26" s="589"/>
      <c r="CW26" s="589"/>
      <c r="CX26" s="589"/>
      <c r="CY26" s="590"/>
      <c r="CZ26" s="591">
        <v>7.8</v>
      </c>
      <c r="DA26" s="609"/>
      <c r="DB26" s="609"/>
      <c r="DC26" s="610"/>
      <c r="DD26" s="594">
        <v>2114767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2319509</v>
      </c>
      <c r="S27" s="589"/>
      <c r="T27" s="589"/>
      <c r="U27" s="589"/>
      <c r="V27" s="589"/>
      <c r="W27" s="589"/>
      <c r="X27" s="589"/>
      <c r="Y27" s="590"/>
      <c r="Z27" s="641">
        <v>7.8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5425737</v>
      </c>
      <c r="BH27" s="589"/>
      <c r="BI27" s="589"/>
      <c r="BJ27" s="589"/>
      <c r="BK27" s="589"/>
      <c r="BL27" s="589"/>
      <c r="BM27" s="589"/>
      <c r="BN27" s="590"/>
      <c r="BO27" s="641">
        <v>100</v>
      </c>
      <c r="BP27" s="641"/>
      <c r="BQ27" s="641"/>
      <c r="BR27" s="641"/>
      <c r="BS27" s="594">
        <v>275643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5585204</v>
      </c>
      <c r="CS27" s="607"/>
      <c r="CT27" s="607"/>
      <c r="CU27" s="607"/>
      <c r="CV27" s="607"/>
      <c r="CW27" s="607"/>
      <c r="CX27" s="607"/>
      <c r="CY27" s="608"/>
      <c r="CZ27" s="591">
        <v>19.3</v>
      </c>
      <c r="DA27" s="609"/>
      <c r="DB27" s="609"/>
      <c r="DC27" s="610"/>
      <c r="DD27" s="594">
        <v>1762900</v>
      </c>
      <c r="DE27" s="607"/>
      <c r="DF27" s="607"/>
      <c r="DG27" s="607"/>
      <c r="DH27" s="607"/>
      <c r="DI27" s="607"/>
      <c r="DJ27" s="607"/>
      <c r="DK27" s="608"/>
      <c r="DL27" s="594">
        <v>1685539</v>
      </c>
      <c r="DM27" s="607"/>
      <c r="DN27" s="607"/>
      <c r="DO27" s="607"/>
      <c r="DP27" s="607"/>
      <c r="DQ27" s="607"/>
      <c r="DR27" s="607"/>
      <c r="DS27" s="607"/>
      <c r="DT27" s="607"/>
      <c r="DU27" s="607"/>
      <c r="DV27" s="608"/>
      <c r="DW27" s="611">
        <v>10.9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68363</v>
      </c>
      <c r="S28" s="589"/>
      <c r="T28" s="589"/>
      <c r="U28" s="589"/>
      <c r="V28" s="589"/>
      <c r="W28" s="589"/>
      <c r="X28" s="589"/>
      <c r="Y28" s="590"/>
      <c r="Z28" s="641">
        <v>0.2</v>
      </c>
      <c r="AA28" s="641"/>
      <c r="AB28" s="641"/>
      <c r="AC28" s="641"/>
      <c r="AD28" s="642">
        <v>10326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4245071</v>
      </c>
      <c r="CS28" s="589"/>
      <c r="CT28" s="589"/>
      <c r="CU28" s="589"/>
      <c r="CV28" s="589"/>
      <c r="CW28" s="589"/>
      <c r="CX28" s="589"/>
      <c r="CY28" s="590"/>
      <c r="CZ28" s="591">
        <v>14.7</v>
      </c>
      <c r="DA28" s="609"/>
      <c r="DB28" s="609"/>
      <c r="DC28" s="610"/>
      <c r="DD28" s="594">
        <v>4160533</v>
      </c>
      <c r="DE28" s="589"/>
      <c r="DF28" s="589"/>
      <c r="DG28" s="589"/>
      <c r="DH28" s="589"/>
      <c r="DI28" s="589"/>
      <c r="DJ28" s="589"/>
      <c r="DK28" s="590"/>
      <c r="DL28" s="594">
        <v>4160533</v>
      </c>
      <c r="DM28" s="589"/>
      <c r="DN28" s="589"/>
      <c r="DO28" s="589"/>
      <c r="DP28" s="589"/>
      <c r="DQ28" s="589"/>
      <c r="DR28" s="589"/>
      <c r="DS28" s="589"/>
      <c r="DT28" s="589"/>
      <c r="DU28" s="589"/>
      <c r="DV28" s="590"/>
      <c r="DW28" s="611">
        <v>27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53772</v>
      </c>
      <c r="S29" s="589"/>
      <c r="T29" s="589"/>
      <c r="U29" s="589"/>
      <c r="V29" s="589"/>
      <c r="W29" s="589"/>
      <c r="X29" s="589"/>
      <c r="Y29" s="590"/>
      <c r="Z29" s="641">
        <v>0.2</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4243172</v>
      </c>
      <c r="CS29" s="607"/>
      <c r="CT29" s="607"/>
      <c r="CU29" s="607"/>
      <c r="CV29" s="607"/>
      <c r="CW29" s="607"/>
      <c r="CX29" s="607"/>
      <c r="CY29" s="608"/>
      <c r="CZ29" s="591">
        <v>14.7</v>
      </c>
      <c r="DA29" s="609"/>
      <c r="DB29" s="609"/>
      <c r="DC29" s="610"/>
      <c r="DD29" s="594">
        <v>4158634</v>
      </c>
      <c r="DE29" s="607"/>
      <c r="DF29" s="607"/>
      <c r="DG29" s="607"/>
      <c r="DH29" s="607"/>
      <c r="DI29" s="607"/>
      <c r="DJ29" s="607"/>
      <c r="DK29" s="608"/>
      <c r="DL29" s="594">
        <v>4158634</v>
      </c>
      <c r="DM29" s="607"/>
      <c r="DN29" s="607"/>
      <c r="DO29" s="607"/>
      <c r="DP29" s="607"/>
      <c r="DQ29" s="607"/>
      <c r="DR29" s="607"/>
      <c r="DS29" s="607"/>
      <c r="DT29" s="607"/>
      <c r="DU29" s="607"/>
      <c r="DV29" s="608"/>
      <c r="DW29" s="611">
        <v>27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213607</v>
      </c>
      <c r="S30" s="589"/>
      <c r="T30" s="589"/>
      <c r="U30" s="589"/>
      <c r="V30" s="589"/>
      <c r="W30" s="589"/>
      <c r="X30" s="589"/>
      <c r="Y30" s="590"/>
      <c r="Z30" s="641">
        <v>0.7</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99.2</v>
      </c>
      <c r="BH30" s="655"/>
      <c r="BI30" s="655"/>
      <c r="BJ30" s="655"/>
      <c r="BK30" s="655"/>
      <c r="BL30" s="655"/>
      <c r="BM30" s="656">
        <v>97.3</v>
      </c>
      <c r="BN30" s="655"/>
      <c r="BO30" s="655"/>
      <c r="BP30" s="655"/>
      <c r="BQ30" s="657"/>
      <c r="BR30" s="654">
        <v>99.3</v>
      </c>
      <c r="BS30" s="655"/>
      <c r="BT30" s="655"/>
      <c r="BU30" s="655"/>
      <c r="BV30" s="655"/>
      <c r="BW30" s="655"/>
      <c r="BX30" s="656">
        <v>96.7</v>
      </c>
      <c r="BY30" s="655"/>
      <c r="BZ30" s="655"/>
      <c r="CA30" s="655"/>
      <c r="CB30" s="657"/>
      <c r="CD30" s="660"/>
      <c r="CE30" s="661"/>
      <c r="CF30" s="625" t="s">
        <v>292</v>
      </c>
      <c r="CG30" s="622"/>
      <c r="CH30" s="622"/>
      <c r="CI30" s="622"/>
      <c r="CJ30" s="622"/>
      <c r="CK30" s="622"/>
      <c r="CL30" s="622"/>
      <c r="CM30" s="622"/>
      <c r="CN30" s="622"/>
      <c r="CO30" s="622"/>
      <c r="CP30" s="622"/>
      <c r="CQ30" s="623"/>
      <c r="CR30" s="588">
        <v>3776053</v>
      </c>
      <c r="CS30" s="589"/>
      <c r="CT30" s="589"/>
      <c r="CU30" s="589"/>
      <c r="CV30" s="589"/>
      <c r="CW30" s="589"/>
      <c r="CX30" s="589"/>
      <c r="CY30" s="590"/>
      <c r="CZ30" s="591">
        <v>13</v>
      </c>
      <c r="DA30" s="609"/>
      <c r="DB30" s="609"/>
      <c r="DC30" s="610"/>
      <c r="DD30" s="594">
        <v>3691515</v>
      </c>
      <c r="DE30" s="589"/>
      <c r="DF30" s="589"/>
      <c r="DG30" s="589"/>
      <c r="DH30" s="589"/>
      <c r="DI30" s="589"/>
      <c r="DJ30" s="589"/>
      <c r="DK30" s="590"/>
      <c r="DL30" s="594">
        <v>3691515</v>
      </c>
      <c r="DM30" s="589"/>
      <c r="DN30" s="589"/>
      <c r="DO30" s="589"/>
      <c r="DP30" s="589"/>
      <c r="DQ30" s="589"/>
      <c r="DR30" s="589"/>
      <c r="DS30" s="589"/>
      <c r="DT30" s="589"/>
      <c r="DU30" s="589"/>
      <c r="DV30" s="590"/>
      <c r="DW30" s="611">
        <v>23.9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787477</v>
      </c>
      <c r="S31" s="589"/>
      <c r="T31" s="589"/>
      <c r="U31" s="589"/>
      <c r="V31" s="589"/>
      <c r="W31" s="589"/>
      <c r="X31" s="589"/>
      <c r="Y31" s="590"/>
      <c r="Z31" s="641">
        <v>2.6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98.2</v>
      </c>
      <c r="BN31" s="653"/>
      <c r="BO31" s="653"/>
      <c r="BP31" s="653"/>
      <c r="BQ31" s="617"/>
      <c r="BR31" s="652">
        <v>99.6</v>
      </c>
      <c r="BS31" s="607"/>
      <c r="BT31" s="607"/>
      <c r="BU31" s="607"/>
      <c r="BV31" s="607"/>
      <c r="BW31" s="607"/>
      <c r="BX31" s="643">
        <v>97.8</v>
      </c>
      <c r="BY31" s="653"/>
      <c r="BZ31" s="653"/>
      <c r="CA31" s="653"/>
      <c r="CB31" s="617"/>
      <c r="CD31" s="660"/>
      <c r="CE31" s="661"/>
      <c r="CF31" s="625" t="s">
        <v>296</v>
      </c>
      <c r="CG31" s="622"/>
      <c r="CH31" s="622"/>
      <c r="CI31" s="622"/>
      <c r="CJ31" s="622"/>
      <c r="CK31" s="622"/>
      <c r="CL31" s="622"/>
      <c r="CM31" s="622"/>
      <c r="CN31" s="622"/>
      <c r="CO31" s="622"/>
      <c r="CP31" s="622"/>
      <c r="CQ31" s="623"/>
      <c r="CR31" s="588">
        <v>467119</v>
      </c>
      <c r="CS31" s="607"/>
      <c r="CT31" s="607"/>
      <c r="CU31" s="607"/>
      <c r="CV31" s="607"/>
      <c r="CW31" s="607"/>
      <c r="CX31" s="607"/>
      <c r="CY31" s="608"/>
      <c r="CZ31" s="591">
        <v>1.6</v>
      </c>
      <c r="DA31" s="609"/>
      <c r="DB31" s="609"/>
      <c r="DC31" s="610"/>
      <c r="DD31" s="594">
        <v>467119</v>
      </c>
      <c r="DE31" s="607"/>
      <c r="DF31" s="607"/>
      <c r="DG31" s="607"/>
      <c r="DH31" s="607"/>
      <c r="DI31" s="607"/>
      <c r="DJ31" s="607"/>
      <c r="DK31" s="608"/>
      <c r="DL31" s="594">
        <v>467119</v>
      </c>
      <c r="DM31" s="607"/>
      <c r="DN31" s="607"/>
      <c r="DO31" s="607"/>
      <c r="DP31" s="607"/>
      <c r="DQ31" s="607"/>
      <c r="DR31" s="607"/>
      <c r="DS31" s="607"/>
      <c r="DT31" s="607"/>
      <c r="DU31" s="607"/>
      <c r="DV31" s="608"/>
      <c r="DW31" s="611">
        <v>3</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424255</v>
      </c>
      <c r="S32" s="589"/>
      <c r="T32" s="589"/>
      <c r="U32" s="589"/>
      <c r="V32" s="589"/>
      <c r="W32" s="589"/>
      <c r="X32" s="589"/>
      <c r="Y32" s="590"/>
      <c r="Z32" s="641">
        <v>1.4</v>
      </c>
      <c r="AA32" s="641"/>
      <c r="AB32" s="641"/>
      <c r="AC32" s="641"/>
      <c r="AD32" s="642">
        <v>1778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96.2</v>
      </c>
      <c r="BN32" s="573"/>
      <c r="BO32" s="573"/>
      <c r="BP32" s="573"/>
      <c r="BQ32" s="630"/>
      <c r="BR32" s="651">
        <v>98.9</v>
      </c>
      <c r="BS32" s="573"/>
      <c r="BT32" s="573"/>
      <c r="BU32" s="573"/>
      <c r="BV32" s="573"/>
      <c r="BW32" s="573"/>
      <c r="BX32" s="636">
        <v>95.2</v>
      </c>
      <c r="BY32" s="573"/>
      <c r="BZ32" s="573"/>
      <c r="CA32" s="573"/>
      <c r="CB32" s="630"/>
      <c r="CD32" s="662"/>
      <c r="CE32" s="663"/>
      <c r="CF32" s="625" t="s">
        <v>299</v>
      </c>
      <c r="CG32" s="622"/>
      <c r="CH32" s="622"/>
      <c r="CI32" s="622"/>
      <c r="CJ32" s="622"/>
      <c r="CK32" s="622"/>
      <c r="CL32" s="622"/>
      <c r="CM32" s="622"/>
      <c r="CN32" s="622"/>
      <c r="CO32" s="622"/>
      <c r="CP32" s="622"/>
      <c r="CQ32" s="623"/>
      <c r="CR32" s="588">
        <v>1899</v>
      </c>
      <c r="CS32" s="589"/>
      <c r="CT32" s="589"/>
      <c r="CU32" s="589"/>
      <c r="CV32" s="589"/>
      <c r="CW32" s="589"/>
      <c r="CX32" s="589"/>
      <c r="CY32" s="590"/>
      <c r="CZ32" s="591">
        <v>0</v>
      </c>
      <c r="DA32" s="609"/>
      <c r="DB32" s="609"/>
      <c r="DC32" s="610"/>
      <c r="DD32" s="594">
        <v>1899</v>
      </c>
      <c r="DE32" s="589"/>
      <c r="DF32" s="589"/>
      <c r="DG32" s="589"/>
      <c r="DH32" s="589"/>
      <c r="DI32" s="589"/>
      <c r="DJ32" s="589"/>
      <c r="DK32" s="590"/>
      <c r="DL32" s="594">
        <v>1899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5755866</v>
      </c>
      <c r="S33" s="589"/>
      <c r="T33" s="589"/>
      <c r="U33" s="589"/>
      <c r="V33" s="589"/>
      <c r="W33" s="589"/>
      <c r="X33" s="589"/>
      <c r="Y33" s="590"/>
      <c r="Z33" s="641">
        <v>19.399999999999999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8878995</v>
      </c>
      <c r="CS33" s="607"/>
      <c r="CT33" s="607"/>
      <c r="CU33" s="607"/>
      <c r="CV33" s="607"/>
      <c r="CW33" s="607"/>
      <c r="CX33" s="607"/>
      <c r="CY33" s="608"/>
      <c r="CZ33" s="591">
        <v>30.7</v>
      </c>
      <c r="DA33" s="609"/>
      <c r="DB33" s="609"/>
      <c r="DC33" s="610"/>
      <c r="DD33" s="594">
        <v>6753187</v>
      </c>
      <c r="DE33" s="607"/>
      <c r="DF33" s="607"/>
      <c r="DG33" s="607"/>
      <c r="DH33" s="607"/>
      <c r="DI33" s="607"/>
      <c r="DJ33" s="607"/>
      <c r="DK33" s="608"/>
      <c r="DL33" s="594">
        <v>5151144</v>
      </c>
      <c r="DM33" s="607"/>
      <c r="DN33" s="607"/>
      <c r="DO33" s="607"/>
      <c r="DP33" s="607"/>
      <c r="DQ33" s="607"/>
      <c r="DR33" s="607"/>
      <c r="DS33" s="607"/>
      <c r="DT33" s="607"/>
      <c r="DU33" s="607"/>
      <c r="DV33" s="608"/>
      <c r="DW33" s="611">
        <v>33.4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2715302</v>
      </c>
      <c r="CS34" s="589"/>
      <c r="CT34" s="589"/>
      <c r="CU34" s="589"/>
      <c r="CV34" s="589"/>
      <c r="CW34" s="589"/>
      <c r="CX34" s="589"/>
      <c r="CY34" s="590"/>
      <c r="CZ34" s="591">
        <v>9.4</v>
      </c>
      <c r="DA34" s="609"/>
      <c r="DB34" s="609"/>
      <c r="DC34" s="610"/>
      <c r="DD34" s="594">
        <v>2025146</v>
      </c>
      <c r="DE34" s="589"/>
      <c r="DF34" s="589"/>
      <c r="DG34" s="589"/>
      <c r="DH34" s="589"/>
      <c r="DI34" s="589"/>
      <c r="DJ34" s="589"/>
      <c r="DK34" s="590"/>
      <c r="DL34" s="594">
        <v>1598545</v>
      </c>
      <c r="DM34" s="589"/>
      <c r="DN34" s="589"/>
      <c r="DO34" s="589"/>
      <c r="DP34" s="589"/>
      <c r="DQ34" s="589"/>
      <c r="DR34" s="589"/>
      <c r="DS34" s="589"/>
      <c r="DT34" s="589"/>
      <c r="DU34" s="589"/>
      <c r="DV34" s="590"/>
      <c r="DW34" s="611">
        <v>10.4</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1005566</v>
      </c>
      <c r="S35" s="589"/>
      <c r="T35" s="589"/>
      <c r="U35" s="589"/>
      <c r="V35" s="589"/>
      <c r="W35" s="589"/>
      <c r="X35" s="589"/>
      <c r="Y35" s="590"/>
      <c r="Z35" s="641">
        <v>3.4</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2601479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5244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175247</v>
      </c>
      <c r="CS35" s="607"/>
      <c r="CT35" s="607"/>
      <c r="CU35" s="607"/>
      <c r="CV35" s="607"/>
      <c r="CW35" s="607"/>
      <c r="CX35" s="607"/>
      <c r="CY35" s="608"/>
      <c r="CZ35" s="591">
        <v>0.6</v>
      </c>
      <c r="DA35" s="609"/>
      <c r="DB35" s="609"/>
      <c r="DC35" s="610"/>
      <c r="DD35" s="594">
        <v>156976</v>
      </c>
      <c r="DE35" s="607"/>
      <c r="DF35" s="607"/>
      <c r="DG35" s="607"/>
      <c r="DH35" s="607"/>
      <c r="DI35" s="607"/>
      <c r="DJ35" s="607"/>
      <c r="DK35" s="608"/>
      <c r="DL35" s="594">
        <v>156976</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29725725</v>
      </c>
      <c r="S36" s="629"/>
      <c r="T36" s="629"/>
      <c r="U36" s="629"/>
      <c r="V36" s="629"/>
      <c r="W36" s="629"/>
      <c r="X36" s="629"/>
      <c r="Y36" s="632"/>
      <c r="Z36" s="633">
        <v>100</v>
      </c>
      <c r="AA36" s="633"/>
      <c r="AB36" s="633"/>
      <c r="AC36" s="633"/>
      <c r="AD36" s="634">
        <v>14410963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237393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-53336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2978223</v>
      </c>
      <c r="CS36" s="589"/>
      <c r="CT36" s="589"/>
      <c r="CU36" s="589"/>
      <c r="CV36" s="589"/>
      <c r="CW36" s="589"/>
      <c r="CX36" s="589"/>
      <c r="CY36" s="590"/>
      <c r="CZ36" s="591">
        <v>10.3</v>
      </c>
      <c r="DA36" s="609"/>
      <c r="DB36" s="609"/>
      <c r="DC36" s="610"/>
      <c r="DD36" s="594">
        <v>2180245</v>
      </c>
      <c r="DE36" s="589"/>
      <c r="DF36" s="589"/>
      <c r="DG36" s="589"/>
      <c r="DH36" s="589"/>
      <c r="DI36" s="589"/>
      <c r="DJ36" s="589"/>
      <c r="DK36" s="590"/>
      <c r="DL36" s="594">
        <v>1300630</v>
      </c>
      <c r="DM36" s="589"/>
      <c r="DN36" s="589"/>
      <c r="DO36" s="589"/>
      <c r="DP36" s="589"/>
      <c r="DQ36" s="589"/>
      <c r="DR36" s="589"/>
      <c r="DS36" s="589"/>
      <c r="DT36" s="589"/>
      <c r="DU36" s="589"/>
      <c r="DV36" s="590"/>
      <c r="DW36" s="611">
        <v>8.4</v>
      </c>
      <c r="DX36" s="612"/>
      <c r="DY36" s="612"/>
      <c r="DZ36" s="612"/>
      <c r="EA36" s="612"/>
      <c r="EB36" s="612"/>
      <c r="EC36" s="613"/>
    </row>
    <row r="37" spans="2:133" ht="11.25" customHeight="1">
      <c r="AQ37" s="614" t="s">
        <v>314</v>
      </c>
      <c r="AR37" s="615"/>
      <c r="AS37" s="615"/>
      <c r="AT37" s="615"/>
      <c r="AU37" s="615"/>
      <c r="AV37" s="615"/>
      <c r="AW37" s="615"/>
      <c r="AX37" s="615"/>
      <c r="AY37" s="616"/>
      <c r="AZ37" s="588">
        <v>112612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7397</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1554922</v>
      </c>
      <c r="CS37" s="607"/>
      <c r="CT37" s="607"/>
      <c r="CU37" s="607"/>
      <c r="CV37" s="607"/>
      <c r="CW37" s="607"/>
      <c r="CX37" s="607"/>
      <c r="CY37" s="608"/>
      <c r="CZ37" s="591">
        <v>5.4</v>
      </c>
      <c r="DA37" s="609"/>
      <c r="DB37" s="609"/>
      <c r="DC37" s="610"/>
      <c r="DD37" s="594">
        <v>1143679</v>
      </c>
      <c r="DE37" s="607"/>
      <c r="DF37" s="607"/>
      <c r="DG37" s="607"/>
      <c r="DH37" s="607"/>
      <c r="DI37" s="607"/>
      <c r="DJ37" s="607"/>
      <c r="DK37" s="608"/>
      <c r="DL37" s="594">
        <v>899810</v>
      </c>
      <c r="DM37" s="607"/>
      <c r="DN37" s="607"/>
      <c r="DO37" s="607"/>
      <c r="DP37" s="607"/>
      <c r="DQ37" s="607"/>
      <c r="DR37" s="607"/>
      <c r="DS37" s="607"/>
      <c r="DT37" s="607"/>
      <c r="DU37" s="607"/>
      <c r="DV37" s="608"/>
      <c r="DW37" s="611">
        <v>5.8</v>
      </c>
      <c r="DX37" s="612"/>
      <c r="DY37" s="612"/>
      <c r="DZ37" s="612"/>
      <c r="EA37" s="612"/>
      <c r="EB37" s="612"/>
      <c r="EC37" s="613"/>
    </row>
    <row r="38" spans="2:133" ht="11.25" customHeight="1">
      <c r="AQ38" s="614" t="s">
        <v>317</v>
      </c>
      <c r="AR38" s="615"/>
      <c r="AS38" s="615"/>
      <c r="AT38" s="615"/>
      <c r="AU38" s="615"/>
      <c r="AV38" s="615"/>
      <c r="AW38" s="615"/>
      <c r="AX38" s="615"/>
      <c r="AY38" s="616"/>
      <c r="AZ38" s="588">
        <v>110895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11613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2490584</v>
      </c>
      <c r="CS38" s="589"/>
      <c r="CT38" s="589"/>
      <c r="CU38" s="589"/>
      <c r="CV38" s="589"/>
      <c r="CW38" s="589"/>
      <c r="CX38" s="589"/>
      <c r="CY38" s="590"/>
      <c r="CZ38" s="591">
        <v>8.6</v>
      </c>
      <c r="DA38" s="609"/>
      <c r="DB38" s="609"/>
      <c r="DC38" s="610"/>
      <c r="DD38" s="594">
        <v>2218522</v>
      </c>
      <c r="DE38" s="589"/>
      <c r="DF38" s="589"/>
      <c r="DG38" s="589"/>
      <c r="DH38" s="589"/>
      <c r="DI38" s="589"/>
      <c r="DJ38" s="589"/>
      <c r="DK38" s="590"/>
      <c r="DL38" s="594">
        <v>2065073</v>
      </c>
      <c r="DM38" s="589"/>
      <c r="DN38" s="589"/>
      <c r="DO38" s="589"/>
      <c r="DP38" s="589"/>
      <c r="DQ38" s="589"/>
      <c r="DR38" s="589"/>
      <c r="DS38" s="589"/>
      <c r="DT38" s="589"/>
      <c r="DU38" s="589"/>
      <c r="DV38" s="590"/>
      <c r="DW38" s="611">
        <v>13.4</v>
      </c>
      <c r="DX38" s="612"/>
      <c r="DY38" s="612"/>
      <c r="DZ38" s="612"/>
      <c r="EA38" s="612"/>
      <c r="EB38" s="612"/>
      <c r="EC38" s="613"/>
    </row>
    <row r="39" spans="2:133" ht="11.25" customHeight="1">
      <c r="AQ39" s="614" t="s">
        <v>320</v>
      </c>
      <c r="AR39" s="615"/>
      <c r="AS39" s="615"/>
      <c r="AT39" s="615"/>
      <c r="AU39" s="615"/>
      <c r="AV39" s="615"/>
      <c r="AW39" s="615"/>
      <c r="AX39" s="615"/>
      <c r="AY39" s="616"/>
      <c r="AZ39" s="588">
        <v>96468</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361020</v>
      </c>
      <c r="CS39" s="607"/>
      <c r="CT39" s="607"/>
      <c r="CU39" s="607"/>
      <c r="CV39" s="607"/>
      <c r="CW39" s="607"/>
      <c r="CX39" s="607"/>
      <c r="CY39" s="608"/>
      <c r="CZ39" s="591">
        <v>1.2</v>
      </c>
      <c r="DA39" s="609"/>
      <c r="DB39" s="609"/>
      <c r="DC39" s="610"/>
      <c r="DD39" s="594">
        <v>116959</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386962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158619</v>
      </c>
      <c r="CS40" s="589"/>
      <c r="CT40" s="589"/>
      <c r="CU40" s="589"/>
      <c r="CV40" s="589"/>
      <c r="CW40" s="589"/>
      <c r="CX40" s="589"/>
      <c r="CY40" s="590"/>
      <c r="CZ40" s="591">
        <v>0.5</v>
      </c>
      <c r="DA40" s="609"/>
      <c r="DB40" s="609"/>
      <c r="DC40" s="610"/>
      <c r="DD40" s="594">
        <v>55339</v>
      </c>
      <c r="DE40" s="589"/>
      <c r="DF40" s="589"/>
      <c r="DG40" s="589"/>
      <c r="DH40" s="589"/>
      <c r="DI40" s="589"/>
      <c r="DJ40" s="589"/>
      <c r="DK40" s="590"/>
      <c r="DL40" s="594">
        <v>29920</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1657149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355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6445029</v>
      </c>
      <c r="CS42" s="589"/>
      <c r="CT42" s="589"/>
      <c r="CU42" s="589"/>
      <c r="CV42" s="589"/>
      <c r="CW42" s="589"/>
      <c r="CX42" s="589"/>
      <c r="CY42" s="590"/>
      <c r="CZ42" s="591">
        <v>22.3</v>
      </c>
      <c r="DA42" s="592"/>
      <c r="DB42" s="592"/>
      <c r="DC42" s="593"/>
      <c r="DD42" s="594">
        <v>801635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83528</v>
      </c>
      <c r="CS43" s="607"/>
      <c r="CT43" s="607"/>
      <c r="CU43" s="607"/>
      <c r="CV43" s="607"/>
      <c r="CW43" s="607"/>
      <c r="CX43" s="607"/>
      <c r="CY43" s="608"/>
      <c r="CZ43" s="591">
        <v>0.3</v>
      </c>
      <c r="DA43" s="609"/>
      <c r="DB43" s="609"/>
      <c r="DC43" s="610"/>
      <c r="DD43" s="594">
        <v>13397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5921873</v>
      </c>
      <c r="CS44" s="589"/>
      <c r="CT44" s="589"/>
      <c r="CU44" s="589"/>
      <c r="CV44" s="589"/>
      <c r="CW44" s="589"/>
      <c r="CX44" s="589"/>
      <c r="CY44" s="590"/>
      <c r="CZ44" s="591">
        <v>20.5</v>
      </c>
      <c r="DA44" s="592"/>
      <c r="DB44" s="592"/>
      <c r="DC44" s="593"/>
      <c r="DD44" s="594">
        <v>764097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1886856</v>
      </c>
      <c r="CS45" s="607"/>
      <c r="CT45" s="607"/>
      <c r="CU45" s="607"/>
      <c r="CV45" s="607"/>
      <c r="CW45" s="607"/>
      <c r="CX45" s="607"/>
      <c r="CY45" s="608"/>
      <c r="CZ45" s="591">
        <v>6.5</v>
      </c>
      <c r="DA45" s="609"/>
      <c r="DB45" s="609"/>
      <c r="DC45" s="610"/>
      <c r="DD45" s="594">
        <v>122886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3812015</v>
      </c>
      <c r="CS46" s="589"/>
      <c r="CT46" s="589"/>
      <c r="CU46" s="589"/>
      <c r="CV46" s="589"/>
      <c r="CW46" s="589"/>
      <c r="CX46" s="589"/>
      <c r="CY46" s="590"/>
      <c r="CZ46" s="591">
        <v>13.2</v>
      </c>
      <c r="DA46" s="592"/>
      <c r="DB46" s="592"/>
      <c r="DC46" s="593"/>
      <c r="DD46" s="594">
        <v>629190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523156</v>
      </c>
      <c r="CS47" s="607"/>
      <c r="CT47" s="607"/>
      <c r="CU47" s="607"/>
      <c r="CV47" s="607"/>
      <c r="CW47" s="607"/>
      <c r="CX47" s="607"/>
      <c r="CY47" s="608"/>
      <c r="CZ47" s="591">
        <v>1.8</v>
      </c>
      <c r="DA47" s="609"/>
      <c r="DB47" s="609"/>
      <c r="DC47" s="610"/>
      <c r="DD47" s="594">
        <v>37538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28935537</v>
      </c>
      <c r="CS49" s="573"/>
      <c r="CT49" s="573"/>
      <c r="CU49" s="573"/>
      <c r="CV49" s="573"/>
      <c r="CW49" s="573"/>
      <c r="CX49" s="573"/>
      <c r="CY49" s="574"/>
      <c r="CZ49" s="575">
        <v>100</v>
      </c>
      <c r="DA49" s="576"/>
      <c r="DB49" s="576"/>
      <c r="DC49" s="577"/>
      <c r="DD49" s="578">
        <v>17058490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29607</v>
      </c>
      <c r="R7" s="1101"/>
      <c r="S7" s="1101"/>
      <c r="T7" s="1101"/>
      <c r="U7" s="1101"/>
      <c r="V7" s="1101">
        <v>28822</v>
      </c>
      <c r="W7" s="1101"/>
      <c r="X7" s="1101"/>
      <c r="Y7" s="1101"/>
      <c r="Z7" s="1101"/>
      <c r="AA7" s="1101">
        <v>785</v>
      </c>
      <c r="AB7" s="1101"/>
      <c r="AC7" s="1101"/>
      <c r="AD7" s="1101"/>
      <c r="AE7" s="1102"/>
      <c r="AF7" s="1103">
        <v>583</v>
      </c>
      <c r="AG7" s="1104"/>
      <c r="AH7" s="1104"/>
      <c r="AI7" s="1104"/>
      <c r="AJ7" s="1105"/>
      <c r="AK7" s="1087">
        <v>196</v>
      </c>
      <c r="AL7" s="1088"/>
      <c r="AM7" s="1088"/>
      <c r="AN7" s="1088"/>
      <c r="AO7" s="1088"/>
      <c r="AP7" s="1088">
        <v>38444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2</v>
      </c>
      <c r="CI7" s="1085"/>
      <c r="CJ7" s="1085"/>
      <c r="CK7" s="1085"/>
      <c r="CL7" s="1086"/>
      <c r="CM7" s="1084">
        <v>113</v>
      </c>
      <c r="CN7" s="1085"/>
      <c r="CO7" s="1085"/>
      <c r="CP7" s="1085"/>
      <c r="CQ7" s="1086"/>
      <c r="CR7" s="1084">
        <v>49</v>
      </c>
      <c r="CS7" s="1085"/>
      <c r="CT7" s="1085"/>
      <c r="CU7" s="1085"/>
      <c r="CV7" s="1086"/>
      <c r="CW7" s="1084" t="s">
        <v>551</v>
      </c>
      <c r="CX7" s="1085"/>
      <c r="CY7" s="1085"/>
      <c r="CZ7" s="1085"/>
      <c r="DA7" s="1086"/>
      <c r="DB7" s="1084" t="s">
        <v>551</v>
      </c>
      <c r="DC7" s="1085"/>
      <c r="DD7" s="1085"/>
      <c r="DE7" s="1085"/>
      <c r="DF7" s="1086"/>
      <c r="DG7" s="1084" t="s">
        <v>551</v>
      </c>
      <c r="DH7" s="1085"/>
      <c r="DI7" s="1085"/>
      <c r="DJ7" s="1085"/>
      <c r="DK7" s="1086"/>
      <c r="DL7" s="1084">
        <v>59</v>
      </c>
      <c r="DM7" s="1085"/>
      <c r="DN7" s="1085"/>
      <c r="DO7" s="1085"/>
      <c r="DP7" s="1086"/>
      <c r="DQ7" s="1084">
        <v>6</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44</v>
      </c>
      <c r="R8" s="1040"/>
      <c r="S8" s="1040"/>
      <c r="T8" s="1040"/>
      <c r="U8" s="1040"/>
      <c r="V8" s="1040">
        <v>40</v>
      </c>
      <c r="W8" s="1040"/>
      <c r="X8" s="1040"/>
      <c r="Y8" s="1040"/>
      <c r="Z8" s="1040"/>
      <c r="AA8" s="1040">
        <v>4</v>
      </c>
      <c r="AB8" s="1040"/>
      <c r="AC8" s="1040"/>
      <c r="AD8" s="1040"/>
      <c r="AE8" s="1041"/>
      <c r="AF8" s="1015">
        <v>4</v>
      </c>
      <c r="AG8" s="1016"/>
      <c r="AH8" s="1016"/>
      <c r="AI8" s="1016"/>
      <c r="AJ8" s="1017"/>
      <c r="AK8" s="1082" t="s">
        <v>544</v>
      </c>
      <c r="AL8" s="1083"/>
      <c r="AM8" s="1083"/>
      <c r="AN8" s="1083"/>
      <c r="AO8" s="1083"/>
      <c r="AP8" s="1083" t="s">
        <v>544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-2</v>
      </c>
      <c r="CI8" s="986"/>
      <c r="CJ8" s="986"/>
      <c r="CK8" s="986"/>
      <c r="CL8" s="987"/>
      <c r="CM8" s="985">
        <v>10</v>
      </c>
      <c r="CN8" s="986"/>
      <c r="CO8" s="986"/>
      <c r="CP8" s="986"/>
      <c r="CQ8" s="987"/>
      <c r="CR8" s="985">
        <v>43</v>
      </c>
      <c r="CS8" s="986"/>
      <c r="CT8" s="986"/>
      <c r="CU8" s="986"/>
      <c r="CV8" s="987"/>
      <c r="CW8" s="985" t="s">
        <v>551</v>
      </c>
      <c r="CX8" s="986"/>
      <c r="CY8" s="986"/>
      <c r="CZ8" s="986"/>
      <c r="DA8" s="987"/>
      <c r="DB8" s="985" t="s">
        <v>551</v>
      </c>
      <c r="DC8" s="986"/>
      <c r="DD8" s="986"/>
      <c r="DE8" s="986"/>
      <c r="DF8" s="987"/>
      <c r="DG8" s="985" t="s">
        <v>551</v>
      </c>
      <c r="DH8" s="986"/>
      <c r="DI8" s="986"/>
      <c r="DJ8" s="986"/>
      <c r="DK8" s="987"/>
      <c r="DL8" s="985" t="s">
        <v>551</v>
      </c>
      <c r="DM8" s="986"/>
      <c r="DN8" s="986"/>
      <c r="DO8" s="986"/>
      <c r="DP8" s="987"/>
      <c r="DQ8" s="985" t="s">
        <v>551</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40</v>
      </c>
      <c r="R9" s="1040"/>
      <c r="S9" s="1040"/>
      <c r="T9" s="1040"/>
      <c r="U9" s="1040"/>
      <c r="V9" s="1040">
        <v>40</v>
      </c>
      <c r="W9" s="1040"/>
      <c r="X9" s="1040"/>
      <c r="Y9" s="1040"/>
      <c r="Z9" s="1040"/>
      <c r="AA9" s="1040" t="s">
        <v>544</v>
      </c>
      <c r="AB9" s="1040"/>
      <c r="AC9" s="1040"/>
      <c r="AD9" s="1040"/>
      <c r="AE9" s="1041"/>
      <c r="AF9" s="1015" t="s">
        <v>112</v>
      </c>
      <c r="AG9" s="1016"/>
      <c r="AH9" s="1016"/>
      <c r="AI9" s="1016"/>
      <c r="AJ9" s="1017"/>
      <c r="AK9" s="1082" t="s">
        <v>544</v>
      </c>
      <c r="AL9" s="1083"/>
      <c r="AM9" s="1083"/>
      <c r="AN9" s="1083"/>
      <c r="AO9" s="1083"/>
      <c r="AP9" s="1083">
        <v>274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555</v>
      </c>
      <c r="BT9" s="1011"/>
      <c r="BU9" s="1011"/>
      <c r="BV9" s="1011"/>
      <c r="BW9" s="1011"/>
      <c r="BX9" s="1011"/>
      <c r="BY9" s="1011"/>
      <c r="BZ9" s="1011"/>
      <c r="CA9" s="1011"/>
      <c r="CB9" s="1011"/>
      <c r="CC9" s="1011"/>
      <c r="CD9" s="1011"/>
      <c r="CE9" s="1011"/>
      <c r="CF9" s="1011"/>
      <c r="CG9" s="1012"/>
      <c r="CH9" s="985">
        <v>-6</v>
      </c>
      <c r="CI9" s="986"/>
      <c r="CJ9" s="986"/>
      <c r="CK9" s="986"/>
      <c r="CL9" s="987"/>
      <c r="CM9" s="985">
        <v>17</v>
      </c>
      <c r="CN9" s="986"/>
      <c r="CO9" s="986"/>
      <c r="CP9" s="986"/>
      <c r="CQ9" s="987"/>
      <c r="CR9" s="985">
        <v>57</v>
      </c>
      <c r="CS9" s="986"/>
      <c r="CT9" s="986"/>
      <c r="CU9" s="986"/>
      <c r="CV9" s="987"/>
      <c r="CW9" s="985" t="s">
        <v>552</v>
      </c>
      <c r="CX9" s="986"/>
      <c r="CY9" s="986"/>
      <c r="CZ9" s="986"/>
      <c r="DA9" s="987"/>
      <c r="DB9" s="985" t="s">
        <v>552</v>
      </c>
      <c r="DC9" s="986"/>
      <c r="DD9" s="986"/>
      <c r="DE9" s="986"/>
      <c r="DF9" s="987"/>
      <c r="DG9" s="985" t="s">
        <v>552</v>
      </c>
      <c r="DH9" s="986"/>
      <c r="DI9" s="986"/>
      <c r="DJ9" s="986"/>
      <c r="DK9" s="987"/>
      <c r="DL9" s="985" t="s">
        <v>552</v>
      </c>
      <c r="DM9" s="986"/>
      <c r="DN9" s="986"/>
      <c r="DO9" s="986"/>
      <c r="DP9" s="987"/>
      <c r="DQ9" s="985" t="s">
        <v>552</v>
      </c>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v>64</v>
      </c>
      <c r="R10" s="1040"/>
      <c r="S10" s="1040"/>
      <c r="T10" s="1040"/>
      <c r="U10" s="1040"/>
      <c r="V10" s="1040">
        <v>63</v>
      </c>
      <c r="W10" s="1040"/>
      <c r="X10" s="1040"/>
      <c r="Y10" s="1040"/>
      <c r="Z10" s="1040"/>
      <c r="AA10" s="1040">
        <v>1</v>
      </c>
      <c r="AB10" s="1040"/>
      <c r="AC10" s="1040"/>
      <c r="AD10" s="1040"/>
      <c r="AE10" s="1041"/>
      <c r="AF10" s="1015">
        <v>1</v>
      </c>
      <c r="AG10" s="1016"/>
      <c r="AH10" s="1016"/>
      <c r="AI10" s="1016"/>
      <c r="AJ10" s="1017"/>
      <c r="AK10" s="1082">
        <v>13</v>
      </c>
      <c r="AL10" s="1083"/>
      <c r="AM10" s="1083"/>
      <c r="AN10" s="1083"/>
      <c r="AO10" s="1083"/>
      <c r="AP10" s="1083" t="s">
        <v>544</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556</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v>
      </c>
      <c r="CN10" s="986"/>
      <c r="CO10" s="986"/>
      <c r="CP10" s="986"/>
      <c r="CQ10" s="987"/>
      <c r="CR10" s="985">
        <v>20</v>
      </c>
      <c r="CS10" s="986"/>
      <c r="CT10" s="986"/>
      <c r="CU10" s="986"/>
      <c r="CV10" s="987"/>
      <c r="CW10" s="985">
        <v>1</v>
      </c>
      <c r="CX10" s="986"/>
      <c r="CY10" s="986"/>
      <c r="CZ10" s="986"/>
      <c r="DA10" s="987"/>
      <c r="DB10" s="985" t="s">
        <v>552</v>
      </c>
      <c r="DC10" s="986"/>
      <c r="DD10" s="986"/>
      <c r="DE10" s="986"/>
      <c r="DF10" s="987"/>
      <c r="DG10" s="985" t="s">
        <v>551</v>
      </c>
      <c r="DH10" s="986"/>
      <c r="DI10" s="986"/>
      <c r="DJ10" s="986"/>
      <c r="DK10" s="987"/>
      <c r="DL10" s="985" t="s">
        <v>552</v>
      </c>
      <c r="DM10" s="986"/>
      <c r="DN10" s="986"/>
      <c r="DO10" s="986"/>
      <c r="DP10" s="987"/>
      <c r="DQ10" s="985" t="s">
        <v>551</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29720</v>
      </c>
      <c r="R23" s="1065"/>
      <c r="S23" s="1065"/>
      <c r="T23" s="1065"/>
      <c r="U23" s="1065"/>
      <c r="V23" s="1065">
        <v>28930</v>
      </c>
      <c r="W23" s="1065"/>
      <c r="X23" s="1065"/>
      <c r="Y23" s="1065"/>
      <c r="Z23" s="1065"/>
      <c r="AA23" s="1065">
        <v>790</v>
      </c>
      <c r="AB23" s="1065"/>
      <c r="AC23" s="1065"/>
      <c r="AD23" s="1065"/>
      <c r="AE23" s="1066"/>
      <c r="AF23" s="1067">
        <v>588</v>
      </c>
      <c r="AG23" s="1065"/>
      <c r="AH23" s="1065"/>
      <c r="AI23" s="1065"/>
      <c r="AJ23" s="1068"/>
      <c r="AK23" s="1069"/>
      <c r="AL23" s="1070"/>
      <c r="AM23" s="1070"/>
      <c r="AN23" s="1070"/>
      <c r="AO23" s="1070"/>
      <c r="AP23" s="1065">
        <v>38718</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5875</v>
      </c>
      <c r="R28" s="1050"/>
      <c r="S28" s="1050"/>
      <c r="T28" s="1050"/>
      <c r="U28" s="1050"/>
      <c r="V28" s="1050">
        <v>5562</v>
      </c>
      <c r="W28" s="1050"/>
      <c r="X28" s="1050"/>
      <c r="Y28" s="1050"/>
      <c r="Z28" s="1050"/>
      <c r="AA28" s="1050">
        <v>313</v>
      </c>
      <c r="AB28" s="1050"/>
      <c r="AC28" s="1050"/>
      <c r="AD28" s="1050"/>
      <c r="AE28" s="1051"/>
      <c r="AF28" s="1052">
        <v>313</v>
      </c>
      <c r="AG28" s="1050"/>
      <c r="AH28" s="1050"/>
      <c r="AI28" s="1050"/>
      <c r="AJ28" s="1053"/>
      <c r="AK28" s="1054">
        <v>836</v>
      </c>
      <c r="AL28" s="1042"/>
      <c r="AM28" s="1042"/>
      <c r="AN28" s="1042"/>
      <c r="AO28" s="1042"/>
      <c r="AP28" s="1042" t="s">
        <v>546</v>
      </c>
      <c r="AQ28" s="1042"/>
      <c r="AR28" s="1042"/>
      <c r="AS28" s="1042"/>
      <c r="AT28" s="1042"/>
      <c r="AU28" s="1042" t="s">
        <v>546</v>
      </c>
      <c r="AV28" s="1042"/>
      <c r="AW28" s="1042"/>
      <c r="AX28" s="1042"/>
      <c r="AY28" s="1042"/>
      <c r="AZ28" s="1043" t="s">
        <v>546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5929</v>
      </c>
      <c r="R29" s="1040"/>
      <c r="S29" s="1040"/>
      <c r="T29" s="1040"/>
      <c r="U29" s="1040"/>
      <c r="V29" s="1040">
        <v>5924</v>
      </c>
      <c r="W29" s="1040"/>
      <c r="X29" s="1040"/>
      <c r="Y29" s="1040"/>
      <c r="Z29" s="1040"/>
      <c r="AA29" s="1040">
        <v>5</v>
      </c>
      <c r="AB29" s="1040"/>
      <c r="AC29" s="1040"/>
      <c r="AD29" s="1040"/>
      <c r="AE29" s="1041"/>
      <c r="AF29" s="1015">
        <v>5</v>
      </c>
      <c r="AG29" s="1016"/>
      <c r="AH29" s="1016"/>
      <c r="AI29" s="1016"/>
      <c r="AJ29" s="1017"/>
      <c r="AK29" s="976">
        <v>638</v>
      </c>
      <c r="AL29" s="967"/>
      <c r="AM29" s="967"/>
      <c r="AN29" s="967"/>
      <c r="AO29" s="967"/>
      <c r="AP29" s="967" t="s">
        <v>546</v>
      </c>
      <c r="AQ29" s="967"/>
      <c r="AR29" s="967"/>
      <c r="AS29" s="967"/>
      <c r="AT29" s="967"/>
      <c r="AU29" s="967" t="s">
        <v>546</v>
      </c>
      <c r="AV29" s="967"/>
      <c r="AW29" s="967"/>
      <c r="AX29" s="967"/>
      <c r="AY29" s="967"/>
      <c r="AZ29" s="1038" t="s">
        <v>545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24</v>
      </c>
      <c r="R30" s="1040"/>
      <c r="S30" s="1040"/>
      <c r="T30" s="1040"/>
      <c r="U30" s="1040"/>
      <c r="V30" s="1040">
        <v>24</v>
      </c>
      <c r="W30" s="1040"/>
      <c r="X30" s="1040"/>
      <c r="Y30" s="1040"/>
      <c r="Z30" s="1040"/>
      <c r="AA30" s="1040" t="s">
        <v>545</v>
      </c>
      <c r="AB30" s="1040"/>
      <c r="AC30" s="1040"/>
      <c r="AD30" s="1040"/>
      <c r="AE30" s="1041"/>
      <c r="AF30" s="1015" t="s">
        <v>112</v>
      </c>
      <c r="AG30" s="1016"/>
      <c r="AH30" s="1016"/>
      <c r="AI30" s="1016"/>
      <c r="AJ30" s="1017"/>
      <c r="AK30" s="976">
        <v>24</v>
      </c>
      <c r="AL30" s="967"/>
      <c r="AM30" s="967"/>
      <c r="AN30" s="967"/>
      <c r="AO30" s="967"/>
      <c r="AP30" s="967">
        <v>20</v>
      </c>
      <c r="AQ30" s="967"/>
      <c r="AR30" s="967"/>
      <c r="AS30" s="967"/>
      <c r="AT30" s="967"/>
      <c r="AU30" s="967">
        <v>20</v>
      </c>
      <c r="AV30" s="967"/>
      <c r="AW30" s="967"/>
      <c r="AX30" s="967"/>
      <c r="AY30" s="967"/>
      <c r="AZ30" s="1038" t="s">
        <v>545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27</v>
      </c>
      <c r="R31" s="1040"/>
      <c r="S31" s="1040"/>
      <c r="T31" s="1040"/>
      <c r="U31" s="1040"/>
      <c r="V31" s="1040">
        <v>26</v>
      </c>
      <c r="W31" s="1040"/>
      <c r="X31" s="1040"/>
      <c r="Y31" s="1040"/>
      <c r="Z31" s="1040"/>
      <c r="AA31" s="1040">
        <v>1</v>
      </c>
      <c r="AB31" s="1040"/>
      <c r="AC31" s="1040"/>
      <c r="AD31" s="1040"/>
      <c r="AE31" s="1041"/>
      <c r="AF31" s="1015">
        <v>1</v>
      </c>
      <c r="AG31" s="1016"/>
      <c r="AH31" s="1016"/>
      <c r="AI31" s="1016"/>
      <c r="AJ31" s="1017"/>
      <c r="AK31" s="976">
        <v>10</v>
      </c>
      <c r="AL31" s="967"/>
      <c r="AM31" s="967"/>
      <c r="AN31" s="967"/>
      <c r="AO31" s="967"/>
      <c r="AP31" s="967">
        <v>11</v>
      </c>
      <c r="AQ31" s="967"/>
      <c r="AR31" s="967"/>
      <c r="AS31" s="967"/>
      <c r="AT31" s="967"/>
      <c r="AU31" s="967">
        <v>4</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13</v>
      </c>
      <c r="R32" s="1040"/>
      <c r="S32" s="1040"/>
      <c r="T32" s="1040"/>
      <c r="U32" s="1040"/>
      <c r="V32" s="1040">
        <v>13</v>
      </c>
      <c r="W32" s="1040"/>
      <c r="X32" s="1040"/>
      <c r="Y32" s="1040"/>
      <c r="Z32" s="1040"/>
      <c r="AA32" s="1040" t="s">
        <v>545</v>
      </c>
      <c r="AB32" s="1040"/>
      <c r="AC32" s="1040"/>
      <c r="AD32" s="1040"/>
      <c r="AE32" s="1041"/>
      <c r="AF32" s="1015">
        <v>0</v>
      </c>
      <c r="AG32" s="1016"/>
      <c r="AH32" s="1016"/>
      <c r="AI32" s="1016"/>
      <c r="AJ32" s="1017"/>
      <c r="AK32" s="976">
        <v>5</v>
      </c>
      <c r="AL32" s="967"/>
      <c r="AM32" s="967"/>
      <c r="AN32" s="967"/>
      <c r="AO32" s="967"/>
      <c r="AP32" s="967" t="s">
        <v>545</v>
      </c>
      <c r="AQ32" s="967"/>
      <c r="AR32" s="967"/>
      <c r="AS32" s="967"/>
      <c r="AT32" s="967"/>
      <c r="AU32" s="967" t="s">
        <v>545</v>
      </c>
      <c r="AV32" s="967"/>
      <c r="AW32" s="967"/>
      <c r="AX32" s="967"/>
      <c r="AY32" s="967"/>
      <c r="AZ32" s="1038" t="s">
        <v>545</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1307</v>
      </c>
      <c r="R33" s="1040"/>
      <c r="S33" s="1040"/>
      <c r="T33" s="1040"/>
      <c r="U33" s="1040"/>
      <c r="V33" s="1040">
        <v>1297</v>
      </c>
      <c r="W33" s="1040"/>
      <c r="X33" s="1040"/>
      <c r="Y33" s="1040"/>
      <c r="Z33" s="1040"/>
      <c r="AA33" s="1040">
        <v>10</v>
      </c>
      <c r="AB33" s="1040"/>
      <c r="AC33" s="1040"/>
      <c r="AD33" s="1040"/>
      <c r="AE33" s="1041"/>
      <c r="AF33" s="1015">
        <v>10</v>
      </c>
      <c r="AG33" s="1016"/>
      <c r="AH33" s="1016"/>
      <c r="AI33" s="1016"/>
      <c r="AJ33" s="1017"/>
      <c r="AK33" s="976">
        <v>849</v>
      </c>
      <c r="AL33" s="967"/>
      <c r="AM33" s="967"/>
      <c r="AN33" s="967"/>
      <c r="AO33" s="967"/>
      <c r="AP33" s="967" t="s">
        <v>545</v>
      </c>
      <c r="AQ33" s="967"/>
      <c r="AR33" s="967"/>
      <c r="AS33" s="967"/>
      <c r="AT33" s="967"/>
      <c r="AU33" s="967" t="s">
        <v>545</v>
      </c>
      <c r="AV33" s="967"/>
      <c r="AW33" s="967"/>
      <c r="AX33" s="967"/>
      <c r="AY33" s="967"/>
      <c r="AZ33" s="1038" t="s">
        <v>545</v>
      </c>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32</v>
      </c>
      <c r="R34" s="1040"/>
      <c r="S34" s="1040"/>
      <c r="T34" s="1040"/>
      <c r="U34" s="1040"/>
      <c r="V34" s="1040">
        <v>25</v>
      </c>
      <c r="W34" s="1040"/>
      <c r="X34" s="1040"/>
      <c r="Y34" s="1040"/>
      <c r="Z34" s="1040"/>
      <c r="AA34" s="1040">
        <v>7</v>
      </c>
      <c r="AB34" s="1040"/>
      <c r="AC34" s="1040"/>
      <c r="AD34" s="1040"/>
      <c r="AE34" s="1041"/>
      <c r="AF34" s="1015">
        <v>7</v>
      </c>
      <c r="AG34" s="1016"/>
      <c r="AH34" s="1016"/>
      <c r="AI34" s="1016"/>
      <c r="AJ34" s="1017"/>
      <c r="AK34" s="976" t="s">
        <v>545</v>
      </c>
      <c r="AL34" s="967"/>
      <c r="AM34" s="967"/>
      <c r="AN34" s="967"/>
      <c r="AO34" s="967"/>
      <c r="AP34" s="967" t="s">
        <v>545</v>
      </c>
      <c r="AQ34" s="967"/>
      <c r="AR34" s="967"/>
      <c r="AS34" s="967"/>
      <c r="AT34" s="967"/>
      <c r="AU34" s="967" t="s">
        <v>545</v>
      </c>
      <c r="AV34" s="967"/>
      <c r="AW34" s="967"/>
      <c r="AX34" s="967"/>
      <c r="AY34" s="967"/>
      <c r="AZ34" s="1038" t="s">
        <v>545</v>
      </c>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971</v>
      </c>
      <c r="R35" s="1040"/>
      <c r="S35" s="1040"/>
      <c r="T35" s="1040"/>
      <c r="U35" s="1040"/>
      <c r="V35" s="1040">
        <v>912</v>
      </c>
      <c r="W35" s="1040"/>
      <c r="X35" s="1040"/>
      <c r="Y35" s="1040"/>
      <c r="Z35" s="1040"/>
      <c r="AA35" s="1040">
        <v>59</v>
      </c>
      <c r="AB35" s="1040"/>
      <c r="AC35" s="1040"/>
      <c r="AD35" s="1040"/>
      <c r="AE35" s="1041"/>
      <c r="AF35" s="1015">
        <v>1405</v>
      </c>
      <c r="AG35" s="1016"/>
      <c r="AH35" s="1016"/>
      <c r="AI35" s="1016"/>
      <c r="AJ35" s="1017"/>
      <c r="AK35" s="976">
        <v>122</v>
      </c>
      <c r="AL35" s="967"/>
      <c r="AM35" s="967"/>
      <c r="AN35" s="967"/>
      <c r="AO35" s="967"/>
      <c r="AP35" s="967">
        <v>3394</v>
      </c>
      <c r="AQ35" s="967"/>
      <c r="AR35" s="967"/>
      <c r="AS35" s="967"/>
      <c r="AT35" s="967"/>
      <c r="AU35" s="967">
        <v>842</v>
      </c>
      <c r="AV35" s="967"/>
      <c r="AW35" s="967"/>
      <c r="AX35" s="967"/>
      <c r="AY35" s="967"/>
      <c r="AZ35" s="1038" t="s">
        <v>545</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39">
        <v>477</v>
      </c>
      <c r="R36" s="1040"/>
      <c r="S36" s="1040"/>
      <c r="T36" s="1040"/>
      <c r="U36" s="1040"/>
      <c r="V36" s="1040">
        <v>477</v>
      </c>
      <c r="W36" s="1040"/>
      <c r="X36" s="1040"/>
      <c r="Y36" s="1040"/>
      <c r="Z36" s="1040"/>
      <c r="AA36" s="1040" t="s">
        <v>545</v>
      </c>
      <c r="AB36" s="1040"/>
      <c r="AC36" s="1040"/>
      <c r="AD36" s="1040"/>
      <c r="AE36" s="1041"/>
      <c r="AF36" s="1015" t="s">
        <v>112</v>
      </c>
      <c r="AG36" s="1016"/>
      <c r="AH36" s="1016"/>
      <c r="AI36" s="1016"/>
      <c r="AJ36" s="1017"/>
      <c r="AK36" s="976">
        <v>113</v>
      </c>
      <c r="AL36" s="967"/>
      <c r="AM36" s="967"/>
      <c r="AN36" s="967"/>
      <c r="AO36" s="967"/>
      <c r="AP36" s="967">
        <v>976</v>
      </c>
      <c r="AQ36" s="967"/>
      <c r="AR36" s="967"/>
      <c r="AS36" s="967"/>
      <c r="AT36" s="967"/>
      <c r="AU36" s="967">
        <v>824</v>
      </c>
      <c r="AV36" s="967"/>
      <c r="AW36" s="967"/>
      <c r="AX36" s="967"/>
      <c r="AY36" s="967"/>
      <c r="AZ36" s="1038" t="s">
        <v>545</v>
      </c>
      <c r="BA36" s="1038"/>
      <c r="BB36" s="1038"/>
      <c r="BC36" s="1038"/>
      <c r="BD36" s="1038"/>
      <c r="BE36" s="1028" t="s">
        <v>393</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394</v>
      </c>
      <c r="C37" s="1034"/>
      <c r="D37" s="1034"/>
      <c r="E37" s="1034"/>
      <c r="F37" s="1034"/>
      <c r="G37" s="1034"/>
      <c r="H37" s="1034"/>
      <c r="I37" s="1034"/>
      <c r="J37" s="1034"/>
      <c r="K37" s="1034"/>
      <c r="L37" s="1034"/>
      <c r="M37" s="1034"/>
      <c r="N37" s="1034"/>
      <c r="O37" s="1034"/>
      <c r="P37" s="1035"/>
      <c r="Q37" s="1039">
        <v>243</v>
      </c>
      <c r="R37" s="1040"/>
      <c r="S37" s="1040"/>
      <c r="T37" s="1040"/>
      <c r="U37" s="1040"/>
      <c r="V37" s="1040">
        <v>243</v>
      </c>
      <c r="W37" s="1040"/>
      <c r="X37" s="1040"/>
      <c r="Y37" s="1040"/>
      <c r="Z37" s="1040"/>
      <c r="AA37" s="1040" t="s">
        <v>545</v>
      </c>
      <c r="AB37" s="1040"/>
      <c r="AC37" s="1040"/>
      <c r="AD37" s="1040"/>
      <c r="AE37" s="1041"/>
      <c r="AF37" s="1015" t="s">
        <v>112</v>
      </c>
      <c r="AG37" s="1016"/>
      <c r="AH37" s="1016"/>
      <c r="AI37" s="1016"/>
      <c r="AJ37" s="1017"/>
      <c r="AK37" s="976">
        <v>142</v>
      </c>
      <c r="AL37" s="967"/>
      <c r="AM37" s="967"/>
      <c r="AN37" s="967"/>
      <c r="AO37" s="967"/>
      <c r="AP37" s="967">
        <v>1447</v>
      </c>
      <c r="AQ37" s="967"/>
      <c r="AR37" s="967"/>
      <c r="AS37" s="967"/>
      <c r="AT37" s="967"/>
      <c r="AU37" s="967">
        <v>1273</v>
      </c>
      <c r="AV37" s="967"/>
      <c r="AW37" s="967"/>
      <c r="AX37" s="967"/>
      <c r="AY37" s="967"/>
      <c r="AZ37" s="1038" t="s">
        <v>545</v>
      </c>
      <c r="BA37" s="1038"/>
      <c r="BB37" s="1038"/>
      <c r="BC37" s="1038"/>
      <c r="BD37" s="1038"/>
      <c r="BE37" s="1028" t="s">
        <v>393</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395</v>
      </c>
      <c r="C38" s="1034"/>
      <c r="D38" s="1034"/>
      <c r="E38" s="1034"/>
      <c r="F38" s="1034"/>
      <c r="G38" s="1034"/>
      <c r="H38" s="1034"/>
      <c r="I38" s="1034"/>
      <c r="J38" s="1034"/>
      <c r="K38" s="1034"/>
      <c r="L38" s="1034"/>
      <c r="M38" s="1034"/>
      <c r="N38" s="1034"/>
      <c r="O38" s="1034"/>
      <c r="P38" s="1035"/>
      <c r="Q38" s="1039">
        <v>1343</v>
      </c>
      <c r="R38" s="1040"/>
      <c r="S38" s="1040"/>
      <c r="T38" s="1040"/>
      <c r="U38" s="1040"/>
      <c r="V38" s="1040">
        <v>1343</v>
      </c>
      <c r="W38" s="1040"/>
      <c r="X38" s="1040"/>
      <c r="Y38" s="1040"/>
      <c r="Z38" s="1040"/>
      <c r="AA38" s="1040" t="s">
        <v>545</v>
      </c>
      <c r="AB38" s="1040"/>
      <c r="AC38" s="1040"/>
      <c r="AD38" s="1040"/>
      <c r="AE38" s="1041"/>
      <c r="AF38" s="1015" t="s">
        <v>112</v>
      </c>
      <c r="AG38" s="1016"/>
      <c r="AH38" s="1016"/>
      <c r="AI38" s="1016"/>
      <c r="AJ38" s="1017"/>
      <c r="AK38" s="976">
        <v>95</v>
      </c>
      <c r="AL38" s="967"/>
      <c r="AM38" s="967"/>
      <c r="AN38" s="967"/>
      <c r="AO38" s="967"/>
      <c r="AP38" s="967">
        <v>3593</v>
      </c>
      <c r="AQ38" s="967"/>
      <c r="AR38" s="967"/>
      <c r="AS38" s="967"/>
      <c r="AT38" s="967"/>
      <c r="AU38" s="967">
        <v>2860</v>
      </c>
      <c r="AV38" s="967"/>
      <c r="AW38" s="967"/>
      <c r="AX38" s="967"/>
      <c r="AY38" s="967"/>
      <c r="AZ38" s="1038" t="s">
        <v>545</v>
      </c>
      <c r="BA38" s="1038"/>
      <c r="BB38" s="1038"/>
      <c r="BC38" s="1038"/>
      <c r="BD38" s="1038"/>
      <c r="BE38" s="1028" t="s">
        <v>393</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396</v>
      </c>
      <c r="C39" s="1034"/>
      <c r="D39" s="1034"/>
      <c r="E39" s="1034"/>
      <c r="F39" s="1034"/>
      <c r="G39" s="1034"/>
      <c r="H39" s="1034"/>
      <c r="I39" s="1034"/>
      <c r="J39" s="1034"/>
      <c r="K39" s="1034"/>
      <c r="L39" s="1034"/>
      <c r="M39" s="1034"/>
      <c r="N39" s="1034"/>
      <c r="O39" s="1034"/>
      <c r="P39" s="1035"/>
      <c r="Q39" s="1039">
        <v>85</v>
      </c>
      <c r="R39" s="1040"/>
      <c r="S39" s="1040"/>
      <c r="T39" s="1040"/>
      <c r="U39" s="1040"/>
      <c r="V39" s="1040">
        <v>85</v>
      </c>
      <c r="W39" s="1040"/>
      <c r="X39" s="1040"/>
      <c r="Y39" s="1040"/>
      <c r="Z39" s="1040"/>
      <c r="AA39" s="1040" t="s">
        <v>545</v>
      </c>
      <c r="AB39" s="1040"/>
      <c r="AC39" s="1040"/>
      <c r="AD39" s="1040"/>
      <c r="AE39" s="1041"/>
      <c r="AF39" s="1015" t="s">
        <v>112</v>
      </c>
      <c r="AG39" s="1016"/>
      <c r="AH39" s="1016"/>
      <c r="AI39" s="1016"/>
      <c r="AJ39" s="1017"/>
      <c r="AK39" s="976">
        <v>52</v>
      </c>
      <c r="AL39" s="967"/>
      <c r="AM39" s="967"/>
      <c r="AN39" s="967"/>
      <c r="AO39" s="967"/>
      <c r="AP39" s="967">
        <v>66</v>
      </c>
      <c r="AQ39" s="967"/>
      <c r="AR39" s="967"/>
      <c r="AS39" s="967"/>
      <c r="AT39" s="967"/>
      <c r="AU39" s="967">
        <v>23</v>
      </c>
      <c r="AV39" s="967"/>
      <c r="AW39" s="967"/>
      <c r="AX39" s="967"/>
      <c r="AY39" s="967"/>
      <c r="AZ39" s="1038" t="s">
        <v>545</v>
      </c>
      <c r="BA39" s="1038"/>
      <c r="BB39" s="1038"/>
      <c r="BC39" s="1038"/>
      <c r="BD39" s="1038"/>
      <c r="BE39" s="1028" t="s">
        <v>393</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397</v>
      </c>
      <c r="C40" s="1034"/>
      <c r="D40" s="1034"/>
      <c r="E40" s="1034"/>
      <c r="F40" s="1034"/>
      <c r="G40" s="1034"/>
      <c r="H40" s="1034"/>
      <c r="I40" s="1034"/>
      <c r="J40" s="1034"/>
      <c r="K40" s="1034"/>
      <c r="L40" s="1034"/>
      <c r="M40" s="1034"/>
      <c r="N40" s="1034"/>
      <c r="O40" s="1034"/>
      <c r="P40" s="1035"/>
      <c r="Q40" s="1039">
        <v>288</v>
      </c>
      <c r="R40" s="1040"/>
      <c r="S40" s="1040"/>
      <c r="T40" s="1040"/>
      <c r="U40" s="1040"/>
      <c r="V40" s="1040">
        <v>242</v>
      </c>
      <c r="W40" s="1040"/>
      <c r="X40" s="1040"/>
      <c r="Y40" s="1040"/>
      <c r="Z40" s="1040"/>
      <c r="AA40" s="1040">
        <v>46</v>
      </c>
      <c r="AB40" s="1040"/>
      <c r="AC40" s="1040"/>
      <c r="AD40" s="1040"/>
      <c r="AE40" s="1041"/>
      <c r="AF40" s="1015">
        <v>231</v>
      </c>
      <c r="AG40" s="1016"/>
      <c r="AH40" s="1016"/>
      <c r="AI40" s="1016"/>
      <c r="AJ40" s="1017"/>
      <c r="AK40" s="976">
        <v>73</v>
      </c>
      <c r="AL40" s="967"/>
      <c r="AM40" s="967"/>
      <c r="AN40" s="967"/>
      <c r="AO40" s="967"/>
      <c r="AP40" s="967">
        <v>194</v>
      </c>
      <c r="AQ40" s="967"/>
      <c r="AR40" s="967"/>
      <c r="AS40" s="967"/>
      <c r="AT40" s="967"/>
      <c r="AU40" s="967">
        <v>95</v>
      </c>
      <c r="AV40" s="967"/>
      <c r="AW40" s="967"/>
      <c r="AX40" s="967"/>
      <c r="AY40" s="967"/>
      <c r="AZ40" s="1038" t="s">
        <v>545</v>
      </c>
      <c r="BA40" s="1038"/>
      <c r="BB40" s="1038"/>
      <c r="BC40" s="1038"/>
      <c r="BD40" s="1038"/>
      <c r="BE40" s="1028" t="s">
        <v>393</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1973</v>
      </c>
      <c r="AG63" s="955"/>
      <c r="AH63" s="955"/>
      <c r="AI63" s="955"/>
      <c r="AJ63" s="1026"/>
      <c r="AK63" s="1027"/>
      <c r="AL63" s="959"/>
      <c r="AM63" s="959"/>
      <c r="AN63" s="959"/>
      <c r="AO63" s="959"/>
      <c r="AP63" s="955">
        <v>9701</v>
      </c>
      <c r="AQ63" s="955"/>
      <c r="AR63" s="955"/>
      <c r="AS63" s="955"/>
      <c r="AT63" s="955"/>
      <c r="AU63" s="955">
        <v>5941</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401</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402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2376</v>
      </c>
      <c r="R68" s="978"/>
      <c r="S68" s="978"/>
      <c r="T68" s="978"/>
      <c r="U68" s="978"/>
      <c r="V68" s="978">
        <v>2361</v>
      </c>
      <c r="W68" s="978"/>
      <c r="X68" s="978"/>
      <c r="Y68" s="978"/>
      <c r="Z68" s="978"/>
      <c r="AA68" s="978">
        <v>15</v>
      </c>
      <c r="AB68" s="978"/>
      <c r="AC68" s="978"/>
      <c r="AD68" s="978"/>
      <c r="AE68" s="978"/>
      <c r="AF68" s="978">
        <v>10</v>
      </c>
      <c r="AG68" s="978"/>
      <c r="AH68" s="978"/>
      <c r="AI68" s="978"/>
      <c r="AJ68" s="978"/>
      <c r="AK68" s="978">
        <v>21</v>
      </c>
      <c r="AL68" s="978"/>
      <c r="AM68" s="978"/>
      <c r="AN68" s="978"/>
      <c r="AO68" s="978"/>
      <c r="AP68" s="978">
        <v>318</v>
      </c>
      <c r="AQ68" s="978"/>
      <c r="AR68" s="978"/>
      <c r="AS68" s="978"/>
      <c r="AT68" s="978"/>
      <c r="AU68" s="978">
        <v>256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548</v>
      </c>
      <c r="C69" s="971"/>
      <c r="D69" s="971"/>
      <c r="E69" s="971"/>
      <c r="F69" s="971"/>
      <c r="G69" s="971"/>
      <c r="H69" s="971"/>
      <c r="I69" s="971"/>
      <c r="J69" s="971"/>
      <c r="K69" s="971"/>
      <c r="L69" s="971"/>
      <c r="M69" s="971"/>
      <c r="N69" s="971"/>
      <c r="O69" s="971"/>
      <c r="P69" s="972"/>
      <c r="Q69" s="973">
        <v>6388</v>
      </c>
      <c r="R69" s="967"/>
      <c r="S69" s="967"/>
      <c r="T69" s="967"/>
      <c r="U69" s="967"/>
      <c r="V69" s="967">
        <v>6331</v>
      </c>
      <c r="W69" s="967"/>
      <c r="X69" s="967"/>
      <c r="Y69" s="967"/>
      <c r="Z69" s="967"/>
      <c r="AA69" s="967">
        <v>57</v>
      </c>
      <c r="AB69" s="967"/>
      <c r="AC69" s="967"/>
      <c r="AD69" s="967"/>
      <c r="AE69" s="967"/>
      <c r="AF69" s="967">
        <v>57</v>
      </c>
      <c r="AG69" s="967"/>
      <c r="AH69" s="967"/>
      <c r="AI69" s="967"/>
      <c r="AJ69" s="967"/>
      <c r="AK69" s="967">
        <v>36</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549</v>
      </c>
      <c r="C70" s="971"/>
      <c r="D70" s="971"/>
      <c r="E70" s="971"/>
      <c r="F70" s="971"/>
      <c r="G70" s="971"/>
      <c r="H70" s="971"/>
      <c r="I70" s="971"/>
      <c r="J70" s="971"/>
      <c r="K70" s="971"/>
      <c r="L70" s="971"/>
      <c r="M70" s="971"/>
      <c r="N70" s="971"/>
      <c r="O70" s="971"/>
      <c r="P70" s="972"/>
      <c r="Q70" s="973">
        <v>1003</v>
      </c>
      <c r="R70" s="967"/>
      <c r="S70" s="967"/>
      <c r="T70" s="967"/>
      <c r="U70" s="967"/>
      <c r="V70" s="967">
        <v>990</v>
      </c>
      <c r="W70" s="967"/>
      <c r="X70" s="967"/>
      <c r="Y70" s="967"/>
      <c r="Z70" s="967"/>
      <c r="AA70" s="967">
        <v>13</v>
      </c>
      <c r="AB70" s="967"/>
      <c r="AC70" s="967"/>
      <c r="AD70" s="967"/>
      <c r="AE70" s="967"/>
      <c r="AF70" s="967">
        <v>13</v>
      </c>
      <c r="AG70" s="967"/>
      <c r="AH70" s="967"/>
      <c r="AI70" s="967"/>
      <c r="AJ70" s="967"/>
      <c r="AK70" s="967">
        <v>33</v>
      </c>
      <c r="AL70" s="967"/>
      <c r="AM70" s="967"/>
      <c r="AN70" s="967"/>
      <c r="AO70" s="967"/>
      <c r="AP70" s="967" t="s">
        <v>551</v>
      </c>
      <c r="AQ70" s="967"/>
      <c r="AR70" s="967"/>
      <c r="AS70" s="967"/>
      <c r="AT70" s="967"/>
      <c r="AU70" s="967" t="s">
        <v>551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550</v>
      </c>
      <c r="C71" s="971"/>
      <c r="D71" s="971"/>
      <c r="E71" s="971"/>
      <c r="F71" s="971"/>
      <c r="G71" s="971"/>
      <c r="H71" s="971"/>
      <c r="I71" s="971"/>
      <c r="J71" s="971"/>
      <c r="K71" s="971"/>
      <c r="L71" s="971"/>
      <c r="M71" s="971"/>
      <c r="N71" s="971"/>
      <c r="O71" s="971"/>
      <c r="P71" s="972"/>
      <c r="Q71" s="973">
        <v>105861</v>
      </c>
      <c r="R71" s="967"/>
      <c r="S71" s="967"/>
      <c r="T71" s="967"/>
      <c r="U71" s="967"/>
      <c r="V71" s="967">
        <v>104455</v>
      </c>
      <c r="W71" s="967"/>
      <c r="X71" s="967"/>
      <c r="Y71" s="967"/>
      <c r="Z71" s="967"/>
      <c r="AA71" s="967">
        <v>1406</v>
      </c>
      <c r="AB71" s="967"/>
      <c r="AC71" s="967"/>
      <c r="AD71" s="967"/>
      <c r="AE71" s="967"/>
      <c r="AF71" s="967">
        <v>1406</v>
      </c>
      <c r="AG71" s="967"/>
      <c r="AH71" s="967"/>
      <c r="AI71" s="967"/>
      <c r="AJ71" s="967"/>
      <c r="AK71" s="967">
        <v>1543</v>
      </c>
      <c r="AL71" s="967"/>
      <c r="AM71" s="967"/>
      <c r="AN71" s="967"/>
      <c r="AO71" s="967"/>
      <c r="AP71" s="967" t="s">
        <v>552</v>
      </c>
      <c r="AQ71" s="967"/>
      <c r="AR71" s="967"/>
      <c r="AS71" s="967"/>
      <c r="AT71" s="967"/>
      <c r="AU71" s="967" t="s">
        <v>552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286</v>
      </c>
      <c r="AG109" s="888"/>
      <c r="AH109" s="888"/>
      <c r="AI109" s="888"/>
      <c r="AJ109" s="889"/>
      <c r="AK109" s="890" t="s">
        <v>285</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286</v>
      </c>
      <c r="BW109" s="888"/>
      <c r="BX109" s="888"/>
      <c r="BY109" s="888"/>
      <c r="BZ109" s="889"/>
      <c r="CA109" s="890" t="s">
        <v>285</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286</v>
      </c>
      <c r="DM109" s="888"/>
      <c r="DN109" s="888"/>
      <c r="DO109" s="888"/>
      <c r="DP109" s="889"/>
      <c r="DQ109" s="890" t="s">
        <v>285</v>
      </c>
      <c r="DR109" s="888"/>
      <c r="DS109" s="888"/>
      <c r="DT109" s="888"/>
      <c r="DU109" s="889"/>
      <c r="DV109" s="890" t="s">
        <v>413</v>
      </c>
      <c r="DW109" s="888"/>
      <c r="DX109" s="888"/>
      <c r="DY109" s="888"/>
      <c r="DZ109" s="919"/>
    </row>
    <row r="110" spans="1:131" s="197" customFormat="1" ht="26.25" customHeight="1">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4003016</v>
      </c>
      <c r="AB110" s="873"/>
      <c r="AC110" s="873"/>
      <c r="AD110" s="873"/>
      <c r="AE110" s="874"/>
      <c r="AF110" s="875">
        <v>3954503</v>
      </c>
      <c r="AG110" s="873"/>
      <c r="AH110" s="873"/>
      <c r="AI110" s="873"/>
      <c r="AJ110" s="874"/>
      <c r="AK110" s="875">
        <v>4214636</v>
      </c>
      <c r="AL110" s="873"/>
      <c r="AM110" s="873"/>
      <c r="AN110" s="873"/>
      <c r="AO110" s="874"/>
      <c r="AP110" s="876">
        <v>34.299999999999997</v>
      </c>
      <c r="AQ110" s="877"/>
      <c r="AR110" s="877"/>
      <c r="AS110" s="877"/>
      <c r="AT110" s="878"/>
      <c r="AU110" s="920" t="s">
        <v>61</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35298343</v>
      </c>
      <c r="BR110" s="800"/>
      <c r="BS110" s="800"/>
      <c r="BT110" s="800"/>
      <c r="BU110" s="800"/>
      <c r="BV110" s="800">
        <v>36716102</v>
      </c>
      <c r="BW110" s="800"/>
      <c r="BX110" s="800"/>
      <c r="BY110" s="800"/>
      <c r="BZ110" s="800"/>
      <c r="CA110" s="800">
        <v>38717676</v>
      </c>
      <c r="CB110" s="800"/>
      <c r="CC110" s="800"/>
      <c r="CD110" s="800"/>
      <c r="CE110" s="800"/>
      <c r="CF110" s="861">
        <v>315.3</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641639</v>
      </c>
      <c r="BR111" s="771"/>
      <c r="BS111" s="771"/>
      <c r="BT111" s="771"/>
      <c r="BU111" s="771"/>
      <c r="BV111" s="771">
        <v>308380</v>
      </c>
      <c r="BW111" s="771"/>
      <c r="BX111" s="771"/>
      <c r="BY111" s="771"/>
      <c r="BZ111" s="771"/>
      <c r="CA111" s="771">
        <v>208816</v>
      </c>
      <c r="CB111" s="771"/>
      <c r="CC111" s="771"/>
      <c r="CD111" s="771"/>
      <c r="CE111" s="771"/>
      <c r="CF111" s="848">
        <v>1.7</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5509161</v>
      </c>
      <c r="BR112" s="771"/>
      <c r="BS112" s="771"/>
      <c r="BT112" s="771"/>
      <c r="BU112" s="771"/>
      <c r="BV112" s="771">
        <v>5663971</v>
      </c>
      <c r="BW112" s="771"/>
      <c r="BX112" s="771"/>
      <c r="BY112" s="771"/>
      <c r="BZ112" s="771"/>
      <c r="CA112" s="771">
        <v>5940686</v>
      </c>
      <c r="CB112" s="771"/>
      <c r="CC112" s="771"/>
      <c r="CD112" s="771"/>
      <c r="CE112" s="771"/>
      <c r="CF112" s="848">
        <v>48.4</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179322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384626</v>
      </c>
      <c r="AB113" s="909"/>
      <c r="AC113" s="909"/>
      <c r="AD113" s="909"/>
      <c r="AE113" s="910"/>
      <c r="AF113" s="911">
        <v>392254</v>
      </c>
      <c r="AG113" s="909"/>
      <c r="AH113" s="909"/>
      <c r="AI113" s="909"/>
      <c r="AJ113" s="910"/>
      <c r="AK113" s="911">
        <v>420545</v>
      </c>
      <c r="AL113" s="909"/>
      <c r="AM113" s="909"/>
      <c r="AN113" s="909"/>
      <c r="AO113" s="910"/>
      <c r="AP113" s="912">
        <v>3.4</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297240</v>
      </c>
      <c r="BR113" s="771"/>
      <c r="BS113" s="771"/>
      <c r="BT113" s="771"/>
      <c r="BU113" s="771"/>
      <c r="BV113" s="771">
        <v>271328</v>
      </c>
      <c r="BW113" s="771"/>
      <c r="BX113" s="771"/>
      <c r="BY113" s="771"/>
      <c r="BZ113" s="771"/>
      <c r="CA113" s="771">
        <v>255569</v>
      </c>
      <c r="CB113" s="771"/>
      <c r="CC113" s="771"/>
      <c r="CD113" s="771"/>
      <c r="CE113" s="771"/>
      <c r="CF113" s="848">
        <v>2.1</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51694</v>
      </c>
      <c r="AB114" s="784"/>
      <c r="AC114" s="784"/>
      <c r="AD114" s="784"/>
      <c r="AE114" s="785"/>
      <c r="AF114" s="786">
        <v>51851</v>
      </c>
      <c r="AG114" s="784"/>
      <c r="AH114" s="784"/>
      <c r="AI114" s="784"/>
      <c r="AJ114" s="785"/>
      <c r="AK114" s="786">
        <v>45350</v>
      </c>
      <c r="AL114" s="784"/>
      <c r="AM114" s="784"/>
      <c r="AN114" s="784"/>
      <c r="AO114" s="785"/>
      <c r="AP114" s="754">
        <v>0.4</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5773688</v>
      </c>
      <c r="BR114" s="771"/>
      <c r="BS114" s="771"/>
      <c r="BT114" s="771"/>
      <c r="BU114" s="771"/>
      <c r="BV114" s="771">
        <v>5573312</v>
      </c>
      <c r="BW114" s="771"/>
      <c r="BX114" s="771"/>
      <c r="BY114" s="771"/>
      <c r="BZ114" s="771"/>
      <c r="CA114" s="771">
        <v>5271020</v>
      </c>
      <c r="CB114" s="771"/>
      <c r="CC114" s="771"/>
      <c r="CD114" s="771"/>
      <c r="CE114" s="771"/>
      <c r="CF114" s="848">
        <v>42.9</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73041</v>
      </c>
      <c r="AB115" s="909"/>
      <c r="AC115" s="909"/>
      <c r="AD115" s="909"/>
      <c r="AE115" s="910"/>
      <c r="AF115" s="911">
        <v>110501</v>
      </c>
      <c r="AG115" s="909"/>
      <c r="AH115" s="909"/>
      <c r="AI115" s="909"/>
      <c r="AJ115" s="910"/>
      <c r="AK115" s="911">
        <v>99487</v>
      </c>
      <c r="AL115" s="909"/>
      <c r="AM115" s="909"/>
      <c r="AN115" s="909"/>
      <c r="AO115" s="910"/>
      <c r="AP115" s="912">
        <v>0.8</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v>133013</v>
      </c>
      <c r="BR115" s="771"/>
      <c r="BS115" s="771"/>
      <c r="BT115" s="771"/>
      <c r="BU115" s="771"/>
      <c r="BV115" s="771">
        <v>7896</v>
      </c>
      <c r="BW115" s="771"/>
      <c r="BX115" s="771"/>
      <c r="BY115" s="771"/>
      <c r="BZ115" s="771"/>
      <c r="CA115" s="771">
        <v>5932</v>
      </c>
      <c r="CB115" s="771"/>
      <c r="CC115" s="771"/>
      <c r="CD115" s="771"/>
      <c r="CE115" s="771"/>
      <c r="CF115" s="848">
        <v>0</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2259</v>
      </c>
      <c r="AB116" s="784"/>
      <c r="AC116" s="784"/>
      <c r="AD116" s="784"/>
      <c r="AE116" s="785"/>
      <c r="AF116" s="786">
        <v>2528</v>
      </c>
      <c r="AG116" s="784"/>
      <c r="AH116" s="784"/>
      <c r="AI116" s="784"/>
      <c r="AJ116" s="785"/>
      <c r="AK116" s="786">
        <v>1899</v>
      </c>
      <c r="AL116" s="784"/>
      <c r="AM116" s="784"/>
      <c r="AN116" s="784"/>
      <c r="AO116" s="785"/>
      <c r="AP116" s="754">
        <v>0</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266178</v>
      </c>
      <c r="DH116" s="784"/>
      <c r="DI116" s="784"/>
      <c r="DJ116" s="784"/>
      <c r="DK116" s="785"/>
      <c r="DL116" s="786">
        <v>156256</v>
      </c>
      <c r="DM116" s="784"/>
      <c r="DN116" s="784"/>
      <c r="DO116" s="784"/>
      <c r="DP116" s="785"/>
      <c r="DQ116" s="786">
        <v>104921</v>
      </c>
      <c r="DR116" s="784"/>
      <c r="DS116" s="784"/>
      <c r="DT116" s="784"/>
      <c r="DU116" s="785"/>
      <c r="DV116" s="754">
        <v>0.9</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4514636</v>
      </c>
      <c r="AB117" s="895"/>
      <c r="AC117" s="895"/>
      <c r="AD117" s="895"/>
      <c r="AE117" s="896"/>
      <c r="AF117" s="898">
        <v>4511637</v>
      </c>
      <c r="AG117" s="895"/>
      <c r="AH117" s="895"/>
      <c r="AI117" s="895"/>
      <c r="AJ117" s="896"/>
      <c r="AK117" s="898">
        <v>4781917</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286</v>
      </c>
      <c r="AG118" s="888"/>
      <c r="AH118" s="888"/>
      <c r="AI118" s="888"/>
      <c r="AJ118" s="889"/>
      <c r="AK118" s="890" t="s">
        <v>285</v>
      </c>
      <c r="AL118" s="888"/>
      <c r="AM118" s="888"/>
      <c r="AN118" s="888"/>
      <c r="AO118" s="889"/>
      <c r="AP118" s="891" t="s">
        <v>413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441</v>
      </c>
      <c r="BP118" s="838"/>
      <c r="BQ118" s="857">
        <v>47653084</v>
      </c>
      <c r="BR118" s="858"/>
      <c r="BS118" s="858"/>
      <c r="BT118" s="858"/>
      <c r="BU118" s="858"/>
      <c r="BV118" s="858">
        <v>48540989</v>
      </c>
      <c r="BW118" s="858"/>
      <c r="BX118" s="858"/>
      <c r="BY118" s="858"/>
      <c r="BZ118" s="858"/>
      <c r="CA118" s="858">
        <v>50399699</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2490172</v>
      </c>
      <c r="BR119" s="800"/>
      <c r="BS119" s="800"/>
      <c r="BT119" s="800"/>
      <c r="BU119" s="800"/>
      <c r="BV119" s="800">
        <v>2754652</v>
      </c>
      <c r="BW119" s="800"/>
      <c r="BX119" s="800"/>
      <c r="BY119" s="800"/>
      <c r="BZ119" s="800"/>
      <c r="CA119" s="800">
        <v>2871450</v>
      </c>
      <c r="CB119" s="800"/>
      <c r="CC119" s="800"/>
      <c r="CD119" s="800"/>
      <c r="CE119" s="800"/>
      <c r="CF119" s="861">
        <v>23.4</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196139</v>
      </c>
      <c r="DH119" s="717"/>
      <c r="DI119" s="717"/>
      <c r="DJ119" s="717"/>
      <c r="DK119" s="718"/>
      <c r="DL119" s="719">
        <v>152124</v>
      </c>
      <c r="DM119" s="717"/>
      <c r="DN119" s="717"/>
      <c r="DO119" s="717"/>
      <c r="DP119" s="718"/>
      <c r="DQ119" s="719">
        <v>103895</v>
      </c>
      <c r="DR119" s="717"/>
      <c r="DS119" s="717"/>
      <c r="DT119" s="717"/>
      <c r="DU119" s="718"/>
      <c r="DV119" s="807">
        <v>0.8</v>
      </c>
      <c r="DW119" s="808"/>
      <c r="DX119" s="808"/>
      <c r="DY119" s="808"/>
      <c r="DZ119" s="809"/>
    </row>
    <row r="120" spans="1:130" s="197" customFormat="1" ht="26.25" customHeight="1">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1217000</v>
      </c>
      <c r="BR120" s="771"/>
      <c r="BS120" s="771"/>
      <c r="BT120" s="771"/>
      <c r="BU120" s="771"/>
      <c r="BV120" s="771">
        <v>1050750</v>
      </c>
      <c r="BW120" s="771"/>
      <c r="BX120" s="771"/>
      <c r="BY120" s="771"/>
      <c r="BZ120" s="771"/>
      <c r="CA120" s="771">
        <v>1397967</v>
      </c>
      <c r="CB120" s="771"/>
      <c r="CC120" s="771"/>
      <c r="CD120" s="771"/>
      <c r="CE120" s="771"/>
      <c r="CF120" s="848">
        <v>11.4</v>
      </c>
      <c r="CG120" s="849"/>
      <c r="CH120" s="849"/>
      <c r="CI120" s="849"/>
      <c r="CJ120" s="849"/>
      <c r="CK120" s="850" t="s">
        <v>447</v>
      </c>
      <c r="CL120" s="810"/>
      <c r="CM120" s="810"/>
      <c r="CN120" s="810"/>
      <c r="CO120" s="811"/>
      <c r="CP120" s="854" t="s">
        <v>395</v>
      </c>
      <c r="CQ120" s="855"/>
      <c r="CR120" s="855"/>
      <c r="CS120" s="855"/>
      <c r="CT120" s="855"/>
      <c r="CU120" s="855"/>
      <c r="CV120" s="855"/>
      <c r="CW120" s="855"/>
      <c r="CX120" s="855"/>
      <c r="CY120" s="855"/>
      <c r="CZ120" s="855"/>
      <c r="DA120" s="855"/>
      <c r="DB120" s="855"/>
      <c r="DC120" s="855"/>
      <c r="DD120" s="855"/>
      <c r="DE120" s="855"/>
      <c r="DF120" s="856"/>
      <c r="DG120" s="799">
        <v>2382771</v>
      </c>
      <c r="DH120" s="800"/>
      <c r="DI120" s="800"/>
      <c r="DJ120" s="800"/>
      <c r="DK120" s="800"/>
      <c r="DL120" s="800">
        <v>2631727</v>
      </c>
      <c r="DM120" s="800"/>
      <c r="DN120" s="800"/>
      <c r="DO120" s="800"/>
      <c r="DP120" s="800"/>
      <c r="DQ120" s="800">
        <v>2859736</v>
      </c>
      <c r="DR120" s="800"/>
      <c r="DS120" s="800"/>
      <c r="DT120" s="800"/>
      <c r="DU120" s="800"/>
      <c r="DV120" s="801">
        <v>23.3</v>
      </c>
      <c r="DW120" s="801"/>
      <c r="DX120" s="801"/>
      <c r="DY120" s="801"/>
      <c r="DZ120" s="802"/>
    </row>
    <row r="121" spans="1:130" s="197" customFormat="1" ht="26.25" customHeight="1">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24562393</v>
      </c>
      <c r="BR121" s="858"/>
      <c r="BS121" s="858"/>
      <c r="BT121" s="858"/>
      <c r="BU121" s="858"/>
      <c r="BV121" s="858">
        <v>24181207</v>
      </c>
      <c r="BW121" s="858"/>
      <c r="BX121" s="858"/>
      <c r="BY121" s="858"/>
      <c r="BZ121" s="858"/>
      <c r="CA121" s="858">
        <v>27422080</v>
      </c>
      <c r="CB121" s="858"/>
      <c r="CC121" s="858"/>
      <c r="CD121" s="858"/>
      <c r="CE121" s="858"/>
      <c r="CF121" s="859">
        <v>223.3</v>
      </c>
      <c r="CG121" s="860"/>
      <c r="CH121" s="860"/>
      <c r="CI121" s="860"/>
      <c r="CJ121" s="860"/>
      <c r="CK121" s="851"/>
      <c r="CL121" s="812"/>
      <c r="CM121" s="812"/>
      <c r="CN121" s="812"/>
      <c r="CO121" s="813"/>
      <c r="CP121" s="828" t="s">
        <v>394</v>
      </c>
      <c r="CQ121" s="829"/>
      <c r="CR121" s="829"/>
      <c r="CS121" s="829"/>
      <c r="CT121" s="829"/>
      <c r="CU121" s="829"/>
      <c r="CV121" s="829"/>
      <c r="CW121" s="829"/>
      <c r="CX121" s="829"/>
      <c r="CY121" s="829"/>
      <c r="CZ121" s="829"/>
      <c r="DA121" s="829"/>
      <c r="DB121" s="829"/>
      <c r="DC121" s="829"/>
      <c r="DD121" s="829"/>
      <c r="DE121" s="829"/>
      <c r="DF121" s="830"/>
      <c r="DG121" s="770">
        <v>1339252</v>
      </c>
      <c r="DH121" s="771"/>
      <c r="DI121" s="771"/>
      <c r="DJ121" s="771"/>
      <c r="DK121" s="771"/>
      <c r="DL121" s="771">
        <v>1247250</v>
      </c>
      <c r="DM121" s="771"/>
      <c r="DN121" s="771"/>
      <c r="DO121" s="771"/>
      <c r="DP121" s="771"/>
      <c r="DQ121" s="771">
        <v>1273141</v>
      </c>
      <c r="DR121" s="771"/>
      <c r="DS121" s="771"/>
      <c r="DT121" s="771"/>
      <c r="DU121" s="771"/>
      <c r="DV121" s="823">
        <v>10.4</v>
      </c>
      <c r="DW121" s="823"/>
      <c r="DX121" s="823"/>
      <c r="DY121" s="823"/>
      <c r="DZ121" s="824"/>
    </row>
    <row r="122" spans="1:130" s="197" customFormat="1" ht="26.25" customHeight="1">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450</v>
      </c>
      <c r="BP122" s="838"/>
      <c r="BQ122" s="839">
        <v>28269565</v>
      </c>
      <c r="BR122" s="840"/>
      <c r="BS122" s="840"/>
      <c r="BT122" s="840"/>
      <c r="BU122" s="840"/>
      <c r="BV122" s="840">
        <v>27986609</v>
      </c>
      <c r="BW122" s="840"/>
      <c r="BX122" s="840"/>
      <c r="BY122" s="840"/>
      <c r="BZ122" s="840"/>
      <c r="CA122" s="840">
        <v>31691497</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921633</v>
      </c>
      <c r="DH122" s="771"/>
      <c r="DI122" s="771"/>
      <c r="DJ122" s="771"/>
      <c r="DK122" s="771"/>
      <c r="DL122" s="771">
        <v>925628</v>
      </c>
      <c r="DM122" s="771"/>
      <c r="DN122" s="771"/>
      <c r="DO122" s="771"/>
      <c r="DP122" s="771"/>
      <c r="DQ122" s="771">
        <v>841673</v>
      </c>
      <c r="DR122" s="771"/>
      <c r="DS122" s="771"/>
      <c r="DT122" s="771"/>
      <c r="DU122" s="771"/>
      <c r="DV122" s="823">
        <v>6.9</v>
      </c>
      <c r="DW122" s="823"/>
      <c r="DX122" s="823"/>
      <c r="DY122" s="823"/>
      <c r="DZ122" s="824"/>
    </row>
    <row r="123" spans="1:130" s="197" customFormat="1" ht="26.25" customHeight="1" thickBot="1">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808</v>
      </c>
      <c r="AB123" s="784"/>
      <c r="AC123" s="784"/>
      <c r="AD123" s="784"/>
      <c r="AE123" s="785"/>
      <c r="AF123" s="786">
        <v>53082</v>
      </c>
      <c r="AG123" s="784"/>
      <c r="AH123" s="784"/>
      <c r="AI123" s="784"/>
      <c r="AJ123" s="785"/>
      <c r="AK123" s="786">
        <v>51334</v>
      </c>
      <c r="AL123" s="784"/>
      <c r="AM123" s="784"/>
      <c r="AN123" s="784"/>
      <c r="AO123" s="785"/>
      <c r="AP123" s="754">
        <v>0.4</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153.1</v>
      </c>
      <c r="BR123" s="832"/>
      <c r="BS123" s="832"/>
      <c r="BT123" s="832"/>
      <c r="BU123" s="832"/>
      <c r="BV123" s="832">
        <v>163.6</v>
      </c>
      <c r="BW123" s="832"/>
      <c r="BX123" s="832"/>
      <c r="BY123" s="832"/>
      <c r="BZ123" s="832"/>
      <c r="CA123" s="832">
        <v>152.30000000000001</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653655</v>
      </c>
      <c r="DH123" s="784"/>
      <c r="DI123" s="784"/>
      <c r="DJ123" s="784"/>
      <c r="DK123" s="785"/>
      <c r="DL123" s="786">
        <v>637730</v>
      </c>
      <c r="DM123" s="784"/>
      <c r="DN123" s="784"/>
      <c r="DO123" s="784"/>
      <c r="DP123" s="785"/>
      <c r="DQ123" s="786">
        <v>823581</v>
      </c>
      <c r="DR123" s="784"/>
      <c r="DS123" s="784"/>
      <c r="DT123" s="784"/>
      <c r="DU123" s="785"/>
      <c r="DV123" s="754">
        <v>6.7</v>
      </c>
      <c r="DW123" s="755"/>
      <c r="DX123" s="755"/>
      <c r="DY123" s="755"/>
      <c r="DZ123" s="756"/>
    </row>
    <row r="124" spans="1:130" s="197" customFormat="1" ht="26.25" customHeight="1">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164973</v>
      </c>
      <c r="DH124" s="717"/>
      <c r="DI124" s="717"/>
      <c r="DJ124" s="717"/>
      <c r="DK124" s="718"/>
      <c r="DL124" s="719">
        <v>185886</v>
      </c>
      <c r="DM124" s="717"/>
      <c r="DN124" s="717"/>
      <c r="DO124" s="717"/>
      <c r="DP124" s="718"/>
      <c r="DQ124" s="719">
        <v>118389</v>
      </c>
      <c r="DR124" s="717"/>
      <c r="DS124" s="717"/>
      <c r="DT124" s="717"/>
      <c r="DU124" s="718"/>
      <c r="DV124" s="807">
        <v>1</v>
      </c>
      <c r="DW124" s="808"/>
      <c r="DX124" s="808"/>
      <c r="DY124" s="808"/>
      <c r="DZ124" s="809"/>
    </row>
    <row r="125" spans="1:130" s="197" customFormat="1" ht="26.25" customHeight="1" thickBot="1">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66569</v>
      </c>
      <c r="AB126" s="784"/>
      <c r="AC126" s="784"/>
      <c r="AD126" s="784"/>
      <c r="AE126" s="785"/>
      <c r="AF126" s="786">
        <v>53430</v>
      </c>
      <c r="AG126" s="784"/>
      <c r="AH126" s="784"/>
      <c r="AI126" s="784"/>
      <c r="AJ126" s="785"/>
      <c r="AK126" s="786">
        <v>45377</v>
      </c>
      <c r="AL126" s="784"/>
      <c r="AM126" s="784"/>
      <c r="AN126" s="784"/>
      <c r="AO126" s="785"/>
      <c r="AP126" s="754">
        <v>0.4</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v>123154</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5664</v>
      </c>
      <c r="AB127" s="784"/>
      <c r="AC127" s="784"/>
      <c r="AD127" s="784"/>
      <c r="AE127" s="785"/>
      <c r="AF127" s="786">
        <v>3989</v>
      </c>
      <c r="AG127" s="784"/>
      <c r="AH127" s="784"/>
      <c r="AI127" s="784"/>
      <c r="AJ127" s="785"/>
      <c r="AK127" s="786">
        <v>2776</v>
      </c>
      <c r="AL127" s="784"/>
      <c r="AM127" s="784"/>
      <c r="AN127" s="784"/>
      <c r="AO127" s="785"/>
      <c r="AP127" s="754">
        <v>0</v>
      </c>
      <c r="AQ127" s="755"/>
      <c r="AR127" s="755"/>
      <c r="AS127" s="755"/>
      <c r="AT127" s="756"/>
      <c r="AU127" s="233"/>
      <c r="AV127" s="233"/>
      <c r="AW127" s="233"/>
      <c r="AX127" s="757" t="s">
        <v>461</v>
      </c>
      <c r="AY127" s="758"/>
      <c r="AZ127" s="758"/>
      <c r="BA127" s="758"/>
      <c r="BB127" s="758"/>
      <c r="BC127" s="758"/>
      <c r="BD127" s="758"/>
      <c r="BE127" s="759"/>
      <c r="BF127" s="760" t="s">
        <v>112</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v>9859</v>
      </c>
      <c r="DH127" s="820"/>
      <c r="DI127" s="820"/>
      <c r="DJ127" s="820"/>
      <c r="DK127" s="820"/>
      <c r="DL127" s="820">
        <v>7896</v>
      </c>
      <c r="DM127" s="820"/>
      <c r="DN127" s="820"/>
      <c r="DO127" s="820"/>
      <c r="DP127" s="820"/>
      <c r="DQ127" s="820">
        <v>5932</v>
      </c>
      <c r="DR127" s="820"/>
      <c r="DS127" s="820"/>
      <c r="DT127" s="820"/>
      <c r="DU127" s="820"/>
      <c r="DV127" s="821">
        <v>0</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119418</v>
      </c>
      <c r="AB128" s="724"/>
      <c r="AC128" s="724"/>
      <c r="AD128" s="724"/>
      <c r="AE128" s="725"/>
      <c r="AF128" s="726">
        <v>114173</v>
      </c>
      <c r="AG128" s="724"/>
      <c r="AH128" s="724"/>
      <c r="AI128" s="724"/>
      <c r="AJ128" s="725"/>
      <c r="AK128" s="726">
        <v>84280</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112</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15109354</v>
      </c>
      <c r="AB129" s="784"/>
      <c r="AC129" s="784"/>
      <c r="AD129" s="784"/>
      <c r="AE129" s="785"/>
      <c r="AF129" s="786">
        <v>15081286</v>
      </c>
      <c r="AG129" s="784"/>
      <c r="AH129" s="784"/>
      <c r="AI129" s="784"/>
      <c r="AJ129" s="785"/>
      <c r="AK129" s="786">
        <v>15072769</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2449593</v>
      </c>
      <c r="AB130" s="784"/>
      <c r="AC130" s="784"/>
      <c r="AD130" s="784"/>
      <c r="AE130" s="785"/>
      <c r="AF130" s="786">
        <v>2518313</v>
      </c>
      <c r="AG130" s="784"/>
      <c r="AH130" s="784"/>
      <c r="AI130" s="784"/>
      <c r="AJ130" s="785"/>
      <c r="AK130" s="786">
        <v>2791347</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152.30000000000001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12659761</v>
      </c>
      <c r="AB131" s="717"/>
      <c r="AC131" s="717"/>
      <c r="AD131" s="717"/>
      <c r="AE131" s="718"/>
      <c r="AF131" s="719">
        <v>12562973</v>
      </c>
      <c r="AG131" s="717"/>
      <c r="AH131" s="717"/>
      <c r="AI131" s="717"/>
      <c r="AJ131" s="718"/>
      <c r="AK131" s="719">
        <v>12281422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15.36857607</v>
      </c>
      <c r="AB132" s="740"/>
      <c r="AC132" s="740"/>
      <c r="AD132" s="740"/>
      <c r="AE132" s="741"/>
      <c r="AF132" s="742">
        <v>14.957852730000001</v>
      </c>
      <c r="AG132" s="740"/>
      <c r="AH132" s="740"/>
      <c r="AI132" s="740"/>
      <c r="AJ132" s="741"/>
      <c r="AK132" s="742">
        <v>15.521736819999999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16.100000000000001</v>
      </c>
      <c r="AB133" s="749"/>
      <c r="AC133" s="749"/>
      <c r="AD133" s="749"/>
      <c r="AE133" s="750"/>
      <c r="AF133" s="748">
        <v>15.6</v>
      </c>
      <c r="AG133" s="749"/>
      <c r="AH133" s="749"/>
      <c r="AI133" s="749"/>
      <c r="AJ133" s="750"/>
      <c r="AK133" s="748">
        <v>15.2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3781238</v>
      </c>
      <c r="L9" s="264">
        <v>76728</v>
      </c>
      <c r="M9" s="265">
        <v>65114</v>
      </c>
      <c r="N9" s="266">
        <v>17.8</v>
      </c>
    </row>
    <row r="10" spans="1:16">
      <c r="A10" s="248"/>
      <c r="B10" s="244"/>
      <c r="C10" s="244"/>
      <c r="D10" s="244"/>
      <c r="E10" s="244"/>
      <c r="F10" s="244"/>
      <c r="G10" s="1133" t="s">
        <v>483</v>
      </c>
      <c r="H10" s="1134"/>
      <c r="I10" s="1134"/>
      <c r="J10" s="1135"/>
      <c r="K10" s="267">
        <v>109900</v>
      </c>
      <c r="L10" s="268">
        <v>2230</v>
      </c>
      <c r="M10" s="269">
        <v>4538</v>
      </c>
      <c r="N10" s="270">
        <v>-50.9</v>
      </c>
    </row>
    <row r="11" spans="1:16" ht="13.5" customHeight="1">
      <c r="A11" s="248"/>
      <c r="B11" s="244"/>
      <c r="C11" s="244"/>
      <c r="D11" s="244"/>
      <c r="E11" s="244"/>
      <c r="F11" s="244"/>
      <c r="G11" s="1133" t="s">
        <v>484</v>
      </c>
      <c r="H11" s="1134"/>
      <c r="I11" s="1134"/>
      <c r="J11" s="1135"/>
      <c r="K11" s="267">
        <v>592089</v>
      </c>
      <c r="L11" s="268">
        <v>12015</v>
      </c>
      <c r="M11" s="269">
        <v>5513</v>
      </c>
      <c r="N11" s="270">
        <v>117.9</v>
      </c>
    </row>
    <row r="12" spans="1:16" ht="13.5" customHeight="1">
      <c r="A12" s="248"/>
      <c r="B12" s="244"/>
      <c r="C12" s="244"/>
      <c r="D12" s="244"/>
      <c r="E12" s="244"/>
      <c r="F12" s="244"/>
      <c r="G12" s="1133" t="s">
        <v>485</v>
      </c>
      <c r="H12" s="1134"/>
      <c r="I12" s="1134"/>
      <c r="J12" s="1135"/>
      <c r="K12" s="267" t="s">
        <v>486</v>
      </c>
      <c r="L12" s="268" t="s">
        <v>486</v>
      </c>
      <c r="M12" s="269">
        <v>953</v>
      </c>
      <c r="N12" s="270" t="s">
        <v>486</v>
      </c>
    </row>
    <row r="13" spans="1:16" ht="13.5" customHeight="1">
      <c r="A13" s="248"/>
      <c r="B13" s="244"/>
      <c r="C13" s="244"/>
      <c r="D13" s="244"/>
      <c r="E13" s="244"/>
      <c r="F13" s="244"/>
      <c r="G13" s="1133" t="s">
        <v>487</v>
      </c>
      <c r="H13" s="1134"/>
      <c r="I13" s="1134"/>
      <c r="J13" s="1135"/>
      <c r="K13" s="267" t="s">
        <v>486</v>
      </c>
      <c r="L13" s="268" t="s">
        <v>486</v>
      </c>
      <c r="M13" s="269">
        <v>2</v>
      </c>
      <c r="N13" s="270" t="s">
        <v>486</v>
      </c>
    </row>
    <row r="14" spans="1:16" ht="13.5" customHeight="1">
      <c r="A14" s="248"/>
      <c r="B14" s="244"/>
      <c r="C14" s="244"/>
      <c r="D14" s="244"/>
      <c r="E14" s="244"/>
      <c r="F14" s="244"/>
      <c r="G14" s="1133" t="s">
        <v>488</v>
      </c>
      <c r="H14" s="1134"/>
      <c r="I14" s="1134"/>
      <c r="J14" s="1135"/>
      <c r="K14" s="267">
        <v>224203</v>
      </c>
      <c r="L14" s="268">
        <v>4549</v>
      </c>
      <c r="M14" s="269">
        <v>2887</v>
      </c>
      <c r="N14" s="270">
        <v>57.6</v>
      </c>
    </row>
    <row r="15" spans="1:16" ht="13.5" customHeight="1">
      <c r="A15" s="248"/>
      <c r="B15" s="244"/>
      <c r="C15" s="244"/>
      <c r="D15" s="244"/>
      <c r="E15" s="244"/>
      <c r="F15" s="244"/>
      <c r="G15" s="1133" t="s">
        <v>489</v>
      </c>
      <c r="H15" s="1134"/>
      <c r="I15" s="1134"/>
      <c r="J15" s="1135"/>
      <c r="K15" s="267">
        <v>83528</v>
      </c>
      <c r="L15" s="268">
        <v>1695</v>
      </c>
      <c r="M15" s="269">
        <v>1642</v>
      </c>
      <c r="N15" s="270">
        <v>3.2</v>
      </c>
    </row>
    <row r="16" spans="1:16">
      <c r="A16" s="248"/>
      <c r="B16" s="244"/>
      <c r="C16" s="244"/>
      <c r="D16" s="244"/>
      <c r="E16" s="244"/>
      <c r="F16" s="244"/>
      <c r="G16" s="1136" t="s">
        <v>490</v>
      </c>
      <c r="H16" s="1137"/>
      <c r="I16" s="1137"/>
      <c r="J16" s="1138"/>
      <c r="K16" s="268">
        <v>-333085</v>
      </c>
      <c r="L16" s="268">
        <v>-6759</v>
      </c>
      <c r="M16" s="269">
        <v>-6965</v>
      </c>
      <c r="N16" s="270">
        <v>-3</v>
      </c>
    </row>
    <row r="17" spans="1:16">
      <c r="A17" s="248"/>
      <c r="B17" s="244"/>
      <c r="C17" s="244"/>
      <c r="D17" s="244"/>
      <c r="E17" s="244"/>
      <c r="F17" s="244"/>
      <c r="G17" s="1136" t="s">
        <v>169</v>
      </c>
      <c r="H17" s="1137"/>
      <c r="I17" s="1137"/>
      <c r="J17" s="1138"/>
      <c r="K17" s="268">
        <v>4457873</v>
      </c>
      <c r="L17" s="268">
        <v>90458</v>
      </c>
      <c r="M17" s="269">
        <v>73685</v>
      </c>
      <c r="N17" s="270">
        <v>22.8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7.77</v>
      </c>
      <c r="L21" s="281">
        <v>7.13</v>
      </c>
      <c r="M21" s="282">
        <v>0.64</v>
      </c>
      <c r="N21" s="249"/>
      <c r="O21" s="283"/>
      <c r="P21" s="279"/>
    </row>
    <row r="22" spans="1:16" s="284" customFormat="1">
      <c r="A22" s="279"/>
      <c r="B22" s="249"/>
      <c r="C22" s="249"/>
      <c r="D22" s="249"/>
      <c r="E22" s="249"/>
      <c r="F22" s="249"/>
      <c r="G22" s="1130" t="s">
        <v>496</v>
      </c>
      <c r="H22" s="1131"/>
      <c r="I22" s="1131"/>
      <c r="J22" s="1132"/>
      <c r="K22" s="285">
        <v>99.6</v>
      </c>
      <c r="L22" s="286">
        <v>98.1</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4214636</v>
      </c>
      <c r="L32" s="294">
        <v>85523</v>
      </c>
      <c r="M32" s="295">
        <v>43359</v>
      </c>
      <c r="N32" s="296">
        <v>97.2</v>
      </c>
    </row>
    <row r="33" spans="1:16" ht="13.5" customHeight="1">
      <c r="A33" s="248"/>
      <c r="B33" s="244"/>
      <c r="C33" s="244"/>
      <c r="D33" s="244"/>
      <c r="E33" s="244"/>
      <c r="F33" s="244"/>
      <c r="G33" s="1121" t="s">
        <v>500</v>
      </c>
      <c r="H33" s="1122"/>
      <c r="I33" s="1122"/>
      <c r="J33" s="1123"/>
      <c r="K33" s="294" t="s">
        <v>486</v>
      </c>
      <c r="L33" s="294" t="s">
        <v>486</v>
      </c>
      <c r="M33" s="295">
        <v>0</v>
      </c>
      <c r="N33" s="296" t="s">
        <v>486</v>
      </c>
    </row>
    <row r="34" spans="1:16" ht="27" customHeight="1">
      <c r="A34" s="248"/>
      <c r="B34" s="244"/>
      <c r="C34" s="244"/>
      <c r="D34" s="244"/>
      <c r="E34" s="244"/>
      <c r="F34" s="244"/>
      <c r="G34" s="1121" t="s">
        <v>501</v>
      </c>
      <c r="H34" s="1122"/>
      <c r="I34" s="1122"/>
      <c r="J34" s="1123"/>
      <c r="K34" s="294" t="s">
        <v>486</v>
      </c>
      <c r="L34" s="294" t="s">
        <v>486</v>
      </c>
      <c r="M34" s="295">
        <v>39</v>
      </c>
      <c r="N34" s="296" t="s">
        <v>486</v>
      </c>
    </row>
    <row r="35" spans="1:16" ht="27" customHeight="1">
      <c r="A35" s="248"/>
      <c r="B35" s="244"/>
      <c r="C35" s="244"/>
      <c r="D35" s="244"/>
      <c r="E35" s="244"/>
      <c r="F35" s="244"/>
      <c r="G35" s="1121" t="s">
        <v>502</v>
      </c>
      <c r="H35" s="1122"/>
      <c r="I35" s="1122"/>
      <c r="J35" s="1123"/>
      <c r="K35" s="294">
        <v>420545</v>
      </c>
      <c r="L35" s="294">
        <v>8534</v>
      </c>
      <c r="M35" s="295">
        <v>11806</v>
      </c>
      <c r="N35" s="296">
        <v>-27.7</v>
      </c>
    </row>
    <row r="36" spans="1:16" ht="27" customHeight="1">
      <c r="A36" s="248"/>
      <c r="B36" s="244"/>
      <c r="C36" s="244"/>
      <c r="D36" s="244"/>
      <c r="E36" s="244"/>
      <c r="F36" s="244"/>
      <c r="G36" s="1121" t="s">
        <v>503</v>
      </c>
      <c r="H36" s="1122"/>
      <c r="I36" s="1122"/>
      <c r="J36" s="1123"/>
      <c r="K36" s="294">
        <v>45350</v>
      </c>
      <c r="L36" s="294">
        <v>920</v>
      </c>
      <c r="M36" s="295">
        <v>1910</v>
      </c>
      <c r="N36" s="296">
        <v>-51.8</v>
      </c>
    </row>
    <row r="37" spans="1:16" ht="13.5" customHeight="1">
      <c r="A37" s="248"/>
      <c r="B37" s="244"/>
      <c r="C37" s="244"/>
      <c r="D37" s="244"/>
      <c r="E37" s="244"/>
      <c r="F37" s="244"/>
      <c r="G37" s="1121" t="s">
        <v>504</v>
      </c>
      <c r="H37" s="1122"/>
      <c r="I37" s="1122"/>
      <c r="J37" s="1123"/>
      <c r="K37" s="294">
        <v>99487</v>
      </c>
      <c r="L37" s="294">
        <v>2019</v>
      </c>
      <c r="M37" s="295">
        <v>1129</v>
      </c>
      <c r="N37" s="296">
        <v>78.8</v>
      </c>
    </row>
    <row r="38" spans="1:16" ht="27" customHeight="1">
      <c r="A38" s="248"/>
      <c r="B38" s="244"/>
      <c r="C38" s="244"/>
      <c r="D38" s="244"/>
      <c r="E38" s="244"/>
      <c r="F38" s="244"/>
      <c r="G38" s="1124" t="s">
        <v>505</v>
      </c>
      <c r="H38" s="1125"/>
      <c r="I38" s="1125"/>
      <c r="J38" s="1126"/>
      <c r="K38" s="297">
        <v>1899</v>
      </c>
      <c r="L38" s="297">
        <v>39</v>
      </c>
      <c r="M38" s="298">
        <v>5</v>
      </c>
      <c r="N38" s="299">
        <v>680</v>
      </c>
      <c r="O38" s="293"/>
    </row>
    <row r="39" spans="1:16">
      <c r="A39" s="248"/>
      <c r="B39" s="244"/>
      <c r="C39" s="244"/>
      <c r="D39" s="244"/>
      <c r="E39" s="244"/>
      <c r="F39" s="244"/>
      <c r="G39" s="1124" t="s">
        <v>506</v>
      </c>
      <c r="H39" s="1125"/>
      <c r="I39" s="1125"/>
      <c r="J39" s="1126"/>
      <c r="K39" s="300">
        <v>-84280</v>
      </c>
      <c r="L39" s="300">
        <v>-1710</v>
      </c>
      <c r="M39" s="301">
        <v>-5126</v>
      </c>
      <c r="N39" s="302">
        <v>-66.599999999999994</v>
      </c>
      <c r="O39" s="293"/>
    </row>
    <row r="40" spans="1:16" ht="27" customHeight="1">
      <c r="A40" s="248"/>
      <c r="B40" s="244"/>
      <c r="C40" s="244"/>
      <c r="D40" s="244"/>
      <c r="E40" s="244"/>
      <c r="F40" s="244"/>
      <c r="G40" s="1121" t="s">
        <v>507</v>
      </c>
      <c r="H40" s="1122"/>
      <c r="I40" s="1122"/>
      <c r="J40" s="1123"/>
      <c r="K40" s="300">
        <v>-2791347</v>
      </c>
      <c r="L40" s="300">
        <v>-56641</v>
      </c>
      <c r="M40" s="301">
        <v>-37205</v>
      </c>
      <c r="N40" s="302">
        <v>52.2</v>
      </c>
      <c r="O40" s="293"/>
    </row>
    <row r="41" spans="1:16">
      <c r="A41" s="248"/>
      <c r="B41" s="244"/>
      <c r="C41" s="244"/>
      <c r="D41" s="244"/>
      <c r="E41" s="244"/>
      <c r="F41" s="244"/>
      <c r="G41" s="1127" t="s">
        <v>280</v>
      </c>
      <c r="H41" s="1128"/>
      <c r="I41" s="1128"/>
      <c r="J41" s="1129"/>
      <c r="K41" s="294">
        <v>1906290</v>
      </c>
      <c r="L41" s="300">
        <v>38682</v>
      </c>
      <c r="M41" s="301">
        <v>15917</v>
      </c>
      <c r="N41" s="302">
        <v>143</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9082401</v>
      </c>
      <c r="J51" s="320">
        <v>179956</v>
      </c>
      <c r="K51" s="321">
        <v>134.19999999999999</v>
      </c>
      <c r="L51" s="322">
        <v>61882</v>
      </c>
      <c r="M51" s="323">
        <v>6.7</v>
      </c>
      <c r="N51" s="324">
        <v>127.5</v>
      </c>
    </row>
    <row r="52" spans="1:14">
      <c r="A52" s="248"/>
      <c r="B52" s="244"/>
      <c r="C52" s="244"/>
      <c r="D52" s="244"/>
      <c r="E52" s="244"/>
      <c r="F52" s="244"/>
      <c r="G52" s="325"/>
      <c r="H52" s="326" t="s">
        <v>518</v>
      </c>
      <c r="I52" s="327">
        <v>3557417</v>
      </c>
      <c r="J52" s="328">
        <v>70486</v>
      </c>
      <c r="K52" s="329">
        <v>46.4</v>
      </c>
      <c r="L52" s="330">
        <v>32175</v>
      </c>
      <c r="M52" s="331">
        <v>0</v>
      </c>
      <c r="N52" s="332">
        <v>46.4</v>
      </c>
    </row>
    <row r="53" spans="1:14">
      <c r="A53" s="248"/>
      <c r="B53" s="244"/>
      <c r="C53" s="244"/>
      <c r="D53" s="244"/>
      <c r="E53" s="244"/>
      <c r="F53" s="244"/>
      <c r="G53" s="310" t="s">
        <v>519</v>
      </c>
      <c r="H53" s="311"/>
      <c r="I53" s="319">
        <v>4071949</v>
      </c>
      <c r="J53" s="320">
        <v>81364</v>
      </c>
      <c r="K53" s="321">
        <v>-54.8</v>
      </c>
      <c r="L53" s="322">
        <v>47569</v>
      </c>
      <c r="M53" s="323">
        <v>-23.1</v>
      </c>
      <c r="N53" s="324">
        <v>-31.7</v>
      </c>
    </row>
    <row r="54" spans="1:14">
      <c r="A54" s="248"/>
      <c r="B54" s="244"/>
      <c r="C54" s="244"/>
      <c r="D54" s="244"/>
      <c r="E54" s="244"/>
      <c r="F54" s="244"/>
      <c r="G54" s="325"/>
      <c r="H54" s="326" t="s">
        <v>518</v>
      </c>
      <c r="I54" s="327">
        <v>2491511</v>
      </c>
      <c r="J54" s="328">
        <v>49784</v>
      </c>
      <c r="K54" s="329">
        <v>-29.4</v>
      </c>
      <c r="L54" s="330">
        <v>26255</v>
      </c>
      <c r="M54" s="331">
        <v>-18.399999999999999</v>
      </c>
      <c r="N54" s="332">
        <v>-11</v>
      </c>
    </row>
    <row r="55" spans="1:14">
      <c r="A55" s="248"/>
      <c r="B55" s="244"/>
      <c r="C55" s="244"/>
      <c r="D55" s="244"/>
      <c r="E55" s="244"/>
      <c r="F55" s="244"/>
      <c r="G55" s="310" t="s">
        <v>520</v>
      </c>
      <c r="H55" s="311"/>
      <c r="I55" s="319">
        <v>2273555</v>
      </c>
      <c r="J55" s="320">
        <v>45552</v>
      </c>
      <c r="K55" s="321">
        <v>-44</v>
      </c>
      <c r="L55" s="322">
        <v>50880</v>
      </c>
      <c r="M55" s="323">
        <v>7</v>
      </c>
      <c r="N55" s="324">
        <v>-51</v>
      </c>
    </row>
    <row r="56" spans="1:14">
      <c r="A56" s="248"/>
      <c r="B56" s="244"/>
      <c r="C56" s="244"/>
      <c r="D56" s="244"/>
      <c r="E56" s="244"/>
      <c r="F56" s="244"/>
      <c r="G56" s="325"/>
      <c r="H56" s="326" t="s">
        <v>518</v>
      </c>
      <c r="I56" s="327">
        <v>1200126</v>
      </c>
      <c r="J56" s="328">
        <v>24045</v>
      </c>
      <c r="K56" s="329">
        <v>-51.7</v>
      </c>
      <c r="L56" s="330">
        <v>26879</v>
      </c>
      <c r="M56" s="331">
        <v>2.4</v>
      </c>
      <c r="N56" s="332">
        <v>-54.1</v>
      </c>
    </row>
    <row r="57" spans="1:14">
      <c r="A57" s="248"/>
      <c r="B57" s="244"/>
      <c r="C57" s="244"/>
      <c r="D57" s="244"/>
      <c r="E57" s="244"/>
      <c r="F57" s="244"/>
      <c r="G57" s="310" t="s">
        <v>521</v>
      </c>
      <c r="H57" s="311"/>
      <c r="I57" s="319">
        <v>3359362</v>
      </c>
      <c r="J57" s="320">
        <v>67395</v>
      </c>
      <c r="K57" s="321">
        <v>48</v>
      </c>
      <c r="L57" s="322">
        <v>63956</v>
      </c>
      <c r="M57" s="323">
        <v>25.7</v>
      </c>
      <c r="N57" s="324">
        <v>22.3</v>
      </c>
    </row>
    <row r="58" spans="1:14">
      <c r="A58" s="248"/>
      <c r="B58" s="244"/>
      <c r="C58" s="244"/>
      <c r="D58" s="244"/>
      <c r="E58" s="244"/>
      <c r="F58" s="244"/>
      <c r="G58" s="325"/>
      <c r="H58" s="326" t="s">
        <v>518</v>
      </c>
      <c r="I58" s="327">
        <v>1758067</v>
      </c>
      <c r="J58" s="328">
        <v>35270</v>
      </c>
      <c r="K58" s="329">
        <v>46.7</v>
      </c>
      <c r="L58" s="330">
        <v>29239</v>
      </c>
      <c r="M58" s="331">
        <v>8.8000000000000007</v>
      </c>
      <c r="N58" s="332">
        <v>37.9</v>
      </c>
    </row>
    <row r="59" spans="1:14">
      <c r="A59" s="248"/>
      <c r="B59" s="244"/>
      <c r="C59" s="244"/>
      <c r="D59" s="244"/>
      <c r="E59" s="244"/>
      <c r="F59" s="244"/>
      <c r="G59" s="310" t="s">
        <v>522</v>
      </c>
      <c r="H59" s="311"/>
      <c r="I59" s="319">
        <v>5921873</v>
      </c>
      <c r="J59" s="320">
        <v>120165</v>
      </c>
      <c r="K59" s="321">
        <v>78.3</v>
      </c>
      <c r="L59" s="322">
        <v>66255</v>
      </c>
      <c r="M59" s="323">
        <v>3.6</v>
      </c>
      <c r="N59" s="324">
        <v>74.7</v>
      </c>
    </row>
    <row r="60" spans="1:14">
      <c r="A60" s="248"/>
      <c r="B60" s="244"/>
      <c r="C60" s="244"/>
      <c r="D60" s="244"/>
      <c r="E60" s="244"/>
      <c r="F60" s="244"/>
      <c r="G60" s="325"/>
      <c r="H60" s="326" t="s">
        <v>518</v>
      </c>
      <c r="I60" s="333">
        <v>3812015</v>
      </c>
      <c r="J60" s="328">
        <v>77353</v>
      </c>
      <c r="K60" s="329">
        <v>119.3</v>
      </c>
      <c r="L60" s="330">
        <v>31822</v>
      </c>
      <c r="M60" s="331">
        <v>8.8000000000000007</v>
      </c>
      <c r="N60" s="332">
        <v>110.5</v>
      </c>
    </row>
    <row r="61" spans="1:14">
      <c r="A61" s="248"/>
      <c r="B61" s="244"/>
      <c r="C61" s="244"/>
      <c r="D61" s="244"/>
      <c r="E61" s="244"/>
      <c r="F61" s="244"/>
      <c r="G61" s="310" t="s">
        <v>523</v>
      </c>
      <c r="H61" s="334"/>
      <c r="I61" s="335">
        <v>4941828</v>
      </c>
      <c r="J61" s="336">
        <v>98886</v>
      </c>
      <c r="K61" s="337">
        <v>32.299999999999997</v>
      </c>
      <c r="L61" s="338">
        <v>58108</v>
      </c>
      <c r="M61" s="339">
        <v>4</v>
      </c>
      <c r="N61" s="324">
        <v>28.3</v>
      </c>
    </row>
    <row r="62" spans="1:14">
      <c r="A62" s="248"/>
      <c r="B62" s="244"/>
      <c r="C62" s="244"/>
      <c r="D62" s="244"/>
      <c r="E62" s="244"/>
      <c r="F62" s="244"/>
      <c r="G62" s="325"/>
      <c r="H62" s="326" t="s">
        <v>518</v>
      </c>
      <c r="I62" s="327">
        <v>2563827</v>
      </c>
      <c r="J62" s="328">
        <v>51388</v>
      </c>
      <c r="K62" s="329">
        <v>26.3</v>
      </c>
      <c r="L62" s="330">
        <v>29274</v>
      </c>
      <c r="M62" s="331">
        <v>0.3</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2.52</v>
      </c>
      <c r="G47" s="12">
        <v>2.65</v>
      </c>
      <c r="H47" s="12">
        <v>5.29</v>
      </c>
      <c r="I47" s="12">
        <v>7</v>
      </c>
      <c r="J47" s="13">
        <v>7.01</v>
      </c>
    </row>
    <row r="48" spans="2:10" ht="57.75" customHeight="1">
      <c r="B48" s="14"/>
      <c r="C48" s="1141" t="s">
        <v>4</v>
      </c>
      <c r="D48" s="1141"/>
      <c r="E48" s="1142"/>
      <c r="F48" s="15">
        <v>3.32</v>
      </c>
      <c r="G48" s="16">
        <v>3.46</v>
      </c>
      <c r="H48" s="16">
        <v>3.64</v>
      </c>
      <c r="I48" s="16">
        <v>4.6399999999999997</v>
      </c>
      <c r="J48" s="17">
        <v>3.9</v>
      </c>
    </row>
    <row r="49" spans="2:10" ht="57.75" customHeight="1" thickBot="1">
      <c r="B49" s="18"/>
      <c r="C49" s="1143" t="s">
        <v>5</v>
      </c>
      <c r="D49" s="1143"/>
      <c r="E49" s="1144"/>
      <c r="F49" s="19">
        <v>3.3</v>
      </c>
      <c r="G49" s="20">
        <v>0.76</v>
      </c>
      <c r="H49" s="20">
        <v>4.1100000000000003</v>
      </c>
      <c r="I49" s="20">
        <v>2.94</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10.76</v>
      </c>
      <c r="G34" s="33">
        <v>10.66</v>
      </c>
      <c r="H34" s="33">
        <v>9.44</v>
      </c>
      <c r="I34" s="33">
        <v>8.94</v>
      </c>
      <c r="J34" s="34">
        <v>9.32</v>
      </c>
      <c r="K34" s="22"/>
      <c r="L34" s="22"/>
      <c r="M34" s="22"/>
      <c r="N34" s="22"/>
      <c r="O34" s="22"/>
      <c r="P34" s="22"/>
    </row>
    <row r="35" spans="1:16" ht="39" customHeight="1">
      <c r="A35" s="22"/>
      <c r="B35" s="35"/>
      <c r="C35" s="1145" t="s">
        <v>532</v>
      </c>
      <c r="D35" s="1146"/>
      <c r="E35" s="1147"/>
      <c r="F35" s="36">
        <v>4.37</v>
      </c>
      <c r="G35" s="37">
        <v>4.6399999999999997</v>
      </c>
      <c r="H35" s="37">
        <v>4.9800000000000004</v>
      </c>
      <c r="I35" s="37">
        <v>4.59</v>
      </c>
      <c r="J35" s="38">
        <v>3.86</v>
      </c>
      <c r="K35" s="22"/>
      <c r="L35" s="22"/>
      <c r="M35" s="22"/>
      <c r="N35" s="22"/>
      <c r="O35" s="22"/>
      <c r="P35" s="22"/>
    </row>
    <row r="36" spans="1:16" ht="39" customHeight="1">
      <c r="A36" s="22"/>
      <c r="B36" s="35"/>
      <c r="C36" s="1145" t="s">
        <v>533</v>
      </c>
      <c r="D36" s="1146"/>
      <c r="E36" s="1147"/>
      <c r="F36" s="36">
        <v>0.12</v>
      </c>
      <c r="G36" s="37">
        <v>0.69</v>
      </c>
      <c r="H36" s="37">
        <v>0.48</v>
      </c>
      <c r="I36" s="37">
        <v>1.17</v>
      </c>
      <c r="J36" s="38">
        <v>2.0699999999999998</v>
      </c>
      <c r="K36" s="22"/>
      <c r="L36" s="22"/>
      <c r="M36" s="22"/>
      <c r="N36" s="22"/>
      <c r="O36" s="22"/>
      <c r="P36" s="22"/>
    </row>
    <row r="37" spans="1:16" ht="39" customHeight="1">
      <c r="A37" s="22"/>
      <c r="B37" s="35"/>
      <c r="C37" s="1145" t="s">
        <v>534</v>
      </c>
      <c r="D37" s="1146"/>
      <c r="E37" s="1147"/>
      <c r="F37" s="36">
        <v>2.08</v>
      </c>
      <c r="G37" s="37">
        <v>3.72</v>
      </c>
      <c r="H37" s="37">
        <v>1.84</v>
      </c>
      <c r="I37" s="37">
        <v>1.57</v>
      </c>
      <c r="J37" s="38">
        <v>1.52</v>
      </c>
      <c r="K37" s="22"/>
      <c r="L37" s="22"/>
      <c r="M37" s="22"/>
      <c r="N37" s="22"/>
      <c r="O37" s="22"/>
      <c r="P37" s="22"/>
    </row>
    <row r="38" spans="1:16" ht="39" customHeight="1">
      <c r="A38" s="22"/>
      <c r="B38" s="35"/>
      <c r="C38" s="1145" t="s">
        <v>535</v>
      </c>
      <c r="D38" s="1146"/>
      <c r="E38" s="1147"/>
      <c r="F38" s="36">
        <v>0</v>
      </c>
      <c r="G38" s="37">
        <v>0</v>
      </c>
      <c r="H38" s="37">
        <v>0.06</v>
      </c>
      <c r="I38" s="37">
        <v>0.06</v>
      </c>
      <c r="J38" s="38">
        <v>0.06</v>
      </c>
      <c r="K38" s="22"/>
      <c r="L38" s="22"/>
      <c r="M38" s="22"/>
      <c r="N38" s="22"/>
      <c r="O38" s="22"/>
      <c r="P38" s="22"/>
    </row>
    <row r="39" spans="1:16" ht="39" customHeight="1">
      <c r="A39" s="22"/>
      <c r="B39" s="35"/>
      <c r="C39" s="1145" t="s">
        <v>536</v>
      </c>
      <c r="D39" s="1146"/>
      <c r="E39" s="1147"/>
      <c r="F39" s="36">
        <v>0.03</v>
      </c>
      <c r="G39" s="37">
        <v>0.04</v>
      </c>
      <c r="H39" s="37">
        <v>0.03</v>
      </c>
      <c r="I39" s="37">
        <v>0.04</v>
      </c>
      <c r="J39" s="38">
        <v>0.04</v>
      </c>
      <c r="K39" s="22"/>
      <c r="L39" s="22"/>
      <c r="M39" s="22"/>
      <c r="N39" s="22"/>
      <c r="O39" s="22"/>
      <c r="P39" s="22"/>
    </row>
    <row r="40" spans="1:16" ht="39" customHeight="1">
      <c r="A40" s="22"/>
      <c r="B40" s="35"/>
      <c r="C40" s="1145" t="s">
        <v>537</v>
      </c>
      <c r="D40" s="1146"/>
      <c r="E40" s="1147"/>
      <c r="F40" s="36">
        <v>0.21</v>
      </c>
      <c r="G40" s="37">
        <v>1.1000000000000001</v>
      </c>
      <c r="H40" s="37">
        <v>0.04</v>
      </c>
      <c r="I40" s="37">
        <v>0.05</v>
      </c>
      <c r="J40" s="38">
        <v>0.03</v>
      </c>
      <c r="K40" s="22"/>
      <c r="L40" s="22"/>
      <c r="M40" s="22"/>
      <c r="N40" s="22"/>
      <c r="O40" s="22"/>
      <c r="P40" s="22"/>
    </row>
    <row r="41" spans="1:16" ht="39" customHeight="1">
      <c r="A41" s="22"/>
      <c r="B41" s="35"/>
      <c r="C41" s="1145" t="s">
        <v>538</v>
      </c>
      <c r="D41" s="1146"/>
      <c r="E41" s="1147"/>
      <c r="F41" s="36">
        <v>0.03</v>
      </c>
      <c r="G41" s="37">
        <v>7.0000000000000007E-2</v>
      </c>
      <c r="H41" s="37">
        <v>0.03</v>
      </c>
      <c r="I41" s="37">
        <v>0.03</v>
      </c>
      <c r="J41" s="38">
        <v>0.02</v>
      </c>
      <c r="K41" s="22"/>
      <c r="L41" s="22"/>
      <c r="M41" s="22"/>
      <c r="N41" s="22"/>
      <c r="O41" s="22"/>
      <c r="P41" s="22"/>
    </row>
    <row r="42" spans="1:16" ht="39" customHeight="1">
      <c r="A42" s="22"/>
      <c r="B42" s="39"/>
      <c r="C42" s="1145" t="s">
        <v>539</v>
      </c>
      <c r="D42" s="1146"/>
      <c r="E42" s="1147"/>
      <c r="F42" s="36" t="s">
        <v>540</v>
      </c>
      <c r="G42" s="37" t="s">
        <v>541</v>
      </c>
      <c r="H42" s="37" t="s">
        <v>542</v>
      </c>
      <c r="I42" s="37" t="s">
        <v>486</v>
      </c>
      <c r="J42" s="38" t="s">
        <v>486</v>
      </c>
      <c r="K42" s="22"/>
      <c r="L42" s="22"/>
      <c r="M42" s="22"/>
      <c r="N42" s="22"/>
      <c r="O42" s="22"/>
      <c r="P42" s="22"/>
    </row>
    <row r="43" spans="1:16" ht="39" customHeight="1" thickBot="1">
      <c r="A43" s="22"/>
      <c r="B43" s="40"/>
      <c r="C43" s="1148" t="s">
        <v>543</v>
      </c>
      <c r="D43" s="1149"/>
      <c r="E43" s="1150"/>
      <c r="F43" s="41">
        <v>0.28999999999999998</v>
      </c>
      <c r="G43" s="42">
        <v>0.43</v>
      </c>
      <c r="H43" s="42">
        <v>0.84</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3912</v>
      </c>
      <c r="L45" s="60">
        <v>4101</v>
      </c>
      <c r="M45" s="60">
        <v>4003</v>
      </c>
      <c r="N45" s="60">
        <v>3955</v>
      </c>
      <c r="O45" s="61">
        <v>4215</v>
      </c>
      <c r="P45" s="48"/>
      <c r="Q45" s="48"/>
      <c r="R45" s="48"/>
      <c r="S45" s="48"/>
      <c r="T45" s="48"/>
      <c r="U45" s="48"/>
    </row>
    <row r="46" spans="1:21" ht="30.75" customHeight="1">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c r="A48" s="48"/>
      <c r="B48" s="1163"/>
      <c r="C48" s="1164"/>
      <c r="D48" s="62"/>
      <c r="E48" s="1155" t="s">
        <v>15</v>
      </c>
      <c r="F48" s="1155"/>
      <c r="G48" s="1155"/>
      <c r="H48" s="1155"/>
      <c r="I48" s="1155"/>
      <c r="J48" s="1156"/>
      <c r="K48" s="63">
        <v>348</v>
      </c>
      <c r="L48" s="64">
        <v>367</v>
      </c>
      <c r="M48" s="64">
        <v>385</v>
      </c>
      <c r="N48" s="64">
        <v>392</v>
      </c>
      <c r="O48" s="65">
        <v>421</v>
      </c>
      <c r="P48" s="48"/>
      <c r="Q48" s="48"/>
      <c r="R48" s="48"/>
      <c r="S48" s="48"/>
      <c r="T48" s="48"/>
      <c r="U48" s="48"/>
    </row>
    <row r="49" spans="1:21" ht="30.75" customHeight="1">
      <c r="A49" s="48"/>
      <c r="B49" s="1163"/>
      <c r="C49" s="1164"/>
      <c r="D49" s="62"/>
      <c r="E49" s="1155" t="s">
        <v>16</v>
      </c>
      <c r="F49" s="1155"/>
      <c r="G49" s="1155"/>
      <c r="H49" s="1155"/>
      <c r="I49" s="1155"/>
      <c r="J49" s="1156"/>
      <c r="K49" s="63">
        <v>80</v>
      </c>
      <c r="L49" s="64">
        <v>82</v>
      </c>
      <c r="M49" s="64">
        <v>52</v>
      </c>
      <c r="N49" s="64">
        <v>52</v>
      </c>
      <c r="O49" s="65">
        <v>45</v>
      </c>
      <c r="P49" s="48"/>
      <c r="Q49" s="48"/>
      <c r="R49" s="48"/>
      <c r="S49" s="48"/>
      <c r="T49" s="48"/>
      <c r="U49" s="48"/>
    </row>
    <row r="50" spans="1:21" ht="30.75" customHeight="1">
      <c r="A50" s="48"/>
      <c r="B50" s="1163"/>
      <c r="C50" s="1164"/>
      <c r="D50" s="62"/>
      <c r="E50" s="1155" t="s">
        <v>17</v>
      </c>
      <c r="F50" s="1155"/>
      <c r="G50" s="1155"/>
      <c r="H50" s="1155"/>
      <c r="I50" s="1155"/>
      <c r="J50" s="1156"/>
      <c r="K50" s="63">
        <v>172</v>
      </c>
      <c r="L50" s="64">
        <v>95</v>
      </c>
      <c r="M50" s="64">
        <v>73</v>
      </c>
      <c r="N50" s="64">
        <v>111</v>
      </c>
      <c r="O50" s="65">
        <v>99</v>
      </c>
      <c r="P50" s="48"/>
      <c r="Q50" s="48"/>
      <c r="R50" s="48"/>
      <c r="S50" s="48"/>
      <c r="T50" s="48"/>
      <c r="U50" s="48"/>
    </row>
    <row r="51" spans="1:21" ht="30.75" customHeight="1">
      <c r="A51" s="48"/>
      <c r="B51" s="1165"/>
      <c r="C51" s="1166"/>
      <c r="D51" s="66"/>
      <c r="E51" s="1155" t="s">
        <v>18</v>
      </c>
      <c r="F51" s="1155"/>
      <c r="G51" s="1155"/>
      <c r="H51" s="1155"/>
      <c r="I51" s="1155"/>
      <c r="J51" s="1156"/>
      <c r="K51" s="63">
        <v>5</v>
      </c>
      <c r="L51" s="64">
        <v>2</v>
      </c>
      <c r="M51" s="64">
        <v>2</v>
      </c>
      <c r="N51" s="64">
        <v>3</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2406</v>
      </c>
      <c r="L52" s="64">
        <v>2567</v>
      </c>
      <c r="M52" s="64">
        <v>2567</v>
      </c>
      <c r="N52" s="64">
        <v>2633</v>
      </c>
      <c r="O52" s="65">
        <v>2875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2111</v>
      </c>
      <c r="L53" s="69">
        <v>2080</v>
      </c>
      <c r="M53" s="69">
        <v>1948</v>
      </c>
      <c r="N53" s="69">
        <v>1880</v>
      </c>
      <c r="O53" s="70">
        <v>1907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2016-04-04T04:22:46Z</cp:lastPrinted>
  <dcterms:created xsi:type="dcterms:W3CDTF">2016-02-15T01:57:20Z</dcterms:created>
  <dcterms:modified xsi:type="dcterms:W3CDTF">2016-05-09T06:16:35Z</dcterms:modified>
  <cp:category/>
</cp:coreProperties>
</file>