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ui-ls-wxl879\水道企業団\16調査・報告\001）島根県\001）市町村課\003）「経営比較分析表」分析・公表\2026「経営比較分析表」\03）再提出\"/>
    </mc:Choice>
  </mc:AlternateContent>
  <xr:revisionPtr revIDLastSave="0" documentId="13_ncr:1_{0C155705-315C-4BFD-9330-8FDE2EA2AAB7}" xr6:coauthVersionLast="47" xr6:coauthVersionMax="47" xr10:uidLastSave="{00000000-0000-0000-0000-000000000000}"/>
  <workbookProtection workbookAlgorithmName="SHA-512" workbookHashValue="gh+wj3SPDlWIAPXLSL8v5JWhszFK/hNC2wpZyyE9oZ9wCpY5lSUavdLELiA50Eu3kLuVN1pH4mbfVGSfZIGp3w==" workbookSaltValue="op1CyNbtCaRbuUx6F48Rj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AL10" i="4"/>
  <c r="W10" i="4"/>
  <c r="I10" i="4"/>
  <c r="B10" i="4"/>
  <c r="BB8" i="4"/>
  <c r="W8" i="4"/>
  <c r="P8" i="4"/>
  <c r="I8" i="4"/>
  <c r="B8"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<sst xmlns="http://schemas.openxmlformats.org/spreadsheetml/2006/main" count="231" uniqueCount="112">
  <si>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</si>
  <si>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</si>
  <si>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</si>
  <si>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</si>
  <si>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</si>
  <si>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</si>
  <si>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</si>
  <si>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</si>
  <si>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</si>
  <si>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</si>
  <si>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</si>
  <si>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</si>
  <si>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</si>
  <si>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</si>
  <si>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</si>
  <si>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</si>
  <si>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</si>
  <si>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</si>
  <si>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</si>
  <si>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</si>
  <si>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</si>
  <si>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</si>
  <si>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</si>
  <si>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</si>
  <si>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</si>
  <si>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</si>
  <si>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</si>
  <si>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</si>
  <si>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</si>
  <si>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</si>
  <si>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</si>
  <si>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</si>
  <si>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</si>
  <si>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</si>
  <si>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</si>
  <si>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</si>
  <si>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</si>
  <si>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</si>
  <si>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</si>
  <si>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</si>
  <si>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</si>
  <si>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</si>
  <si>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</si>
  <si>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</si>
  <si>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</si>
  <si>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</si>
  <si>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</si>
  <si>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</si>
  <si>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</si>
  <si>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</si>
  <si>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</si>
  <si>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</si>
  <si>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</si>
  <si>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</si>
  <si>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</si>
  <si>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</si>
  <si>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</si>
  <si>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</si>
  <si>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</si>
  <si>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</si>
  <si>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</si>
  <si>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</si>
  <si>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</si>
  <si>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</si>
  <si>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</si>
  <si>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</si>
  <si>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</si>
  <si>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</si>
  <si>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</si>
  <si>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</si>
  <si>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</si>
  <si>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</si>
  <si>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</si>
  <si>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</si>
  <si>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</si>
  <si>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</si>
  <si>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</si>
  <si>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</si>
  <si>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</si>
  <si>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</si>
  <si>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</si>
  <si>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</si>
  <si>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</si>
  <si>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</si>
  <si>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</si>
  <si>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</si>
  <si>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</si>
  <si>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</si>
  <si>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</si>
  <si>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</si>
  <si>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</si>
  <si>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</si>
  <si>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</si>
  <si>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斐川宍道水道企業団</t>
  </si>
  <si>
    <t>法適用</t>
  </si>
  <si>
    <t>水道事業</t>
  </si>
  <si>
    <t>末端給水事業</t>
  </si>
  <si>
    <t>A5</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</si>
  <si>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</si>
  <si>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</si>
  <si>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</si>
  <si>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</si>
  <si>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</si>
  <si>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</si>
  <si>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</si>
  <si>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</si>
  <si>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</si>
  <si>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</si>
  <si>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</si>
  <si>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償却が進み数値が上昇している。管路については更新計画に基づいて計画的に更新している。更新対象以外の設備については計画的に修繕を行い、長寿命化を図っている。
②管路経年化率
昭和50年代に整備した管路の経年化が進んでいるが、計画的に更新を行い、数値の上昇を抑制している。類似団体及び全国平均に比して経年化率は低い数値となっている。
③管路更新率
管路更新計画に基づいて計画的に管路更新を実施している。類似団体及び全国平均と比しても高い数値となっている。今後も引き続き管路更新を実施していく。</t>
    <rPh sb="1" eb="3">
      <t>ユウケイ</t>
    </rPh>
    <rPh sb="3" eb="7">
      <t>コテイシサン</t>
    </rPh>
    <rPh sb="7" eb="9">
      <t>ゲンカ</t>
    </rPh>
    <rPh sb="9" eb="11">
      <t>ショウキャク</t>
    </rPh>
    <rPh sb="11" eb="12">
      <t>リツ</t>
    </rPh>
    <rPh sb="13" eb="15">
      <t>ショウキャク</t>
    </rPh>
    <rPh sb="16" eb="17">
      <t>スス</t>
    </rPh>
    <rPh sb="18" eb="20">
      <t>スウチ</t>
    </rPh>
    <rPh sb="21" eb="23">
      <t>ジョウショウ</t>
    </rPh>
    <rPh sb="28" eb="30">
      <t>カンロ</t>
    </rPh>
    <rPh sb="35" eb="37">
      <t>コウシン</t>
    </rPh>
    <rPh sb="37" eb="39">
      <t>ケイカク</t>
    </rPh>
    <rPh sb="40" eb="41">
      <t>モト</t>
    </rPh>
    <rPh sb="44" eb="47">
      <t>ケイカクテキ</t>
    </rPh>
    <rPh sb="48" eb="50">
      <t>コウシン</t>
    </rPh>
    <rPh sb="55" eb="57">
      <t>コウシン</t>
    </rPh>
    <rPh sb="57" eb="59">
      <t>タイショウ</t>
    </rPh>
    <rPh sb="59" eb="61">
      <t>イガイ</t>
    </rPh>
    <rPh sb="62" eb="64">
      <t>セツビ</t>
    </rPh>
    <rPh sb="69" eb="71">
      <t>ケイカク</t>
    </rPh>
    <rPh sb="71" eb="72">
      <t>テキ</t>
    </rPh>
    <rPh sb="73" eb="75">
      <t>シュウゼン</t>
    </rPh>
    <rPh sb="76" eb="77">
      <t>オコナ</t>
    </rPh>
    <rPh sb="79" eb="83">
      <t>チョウジュミョウカ</t>
    </rPh>
    <rPh sb="84" eb="85">
      <t>ハカ</t>
    </rPh>
    <rPh sb="92" eb="97">
      <t>カンロケイネンカ</t>
    </rPh>
    <rPh sb="97" eb="98">
      <t>リツ</t>
    </rPh>
    <rPh sb="99" eb="101">
      <t>ショウワ</t>
    </rPh>
    <rPh sb="103" eb="105">
      <t>ネンダイ</t>
    </rPh>
    <rPh sb="106" eb="108">
      <t>セイビ</t>
    </rPh>
    <rPh sb="110" eb="112">
      <t>カンロ</t>
    </rPh>
    <rPh sb="113" eb="115">
      <t>ケイネン</t>
    </rPh>
    <rPh sb="115" eb="116">
      <t>カ</t>
    </rPh>
    <rPh sb="117" eb="118">
      <t>スス</t>
    </rPh>
    <rPh sb="124" eb="126">
      <t>ケイカク</t>
    </rPh>
    <rPh sb="126" eb="127">
      <t>テキ</t>
    </rPh>
    <rPh sb="128" eb="130">
      <t>コウシン</t>
    </rPh>
    <rPh sb="131" eb="132">
      <t>オコナ</t>
    </rPh>
    <rPh sb="134" eb="136">
      <t>スウチ</t>
    </rPh>
    <rPh sb="137" eb="139">
      <t>ジョウショウ</t>
    </rPh>
    <rPh sb="140" eb="142">
      <t>ヨクセイ</t>
    </rPh>
    <rPh sb="147" eb="149">
      <t>ルイジ</t>
    </rPh>
    <rPh sb="149" eb="151">
      <t>ダンタイ</t>
    </rPh>
    <rPh sb="151" eb="152">
      <t>オヨ</t>
    </rPh>
    <rPh sb="153" eb="155">
      <t>ゼンコク</t>
    </rPh>
    <rPh sb="155" eb="157">
      <t>ヘイキン</t>
    </rPh>
    <rPh sb="158" eb="159">
      <t>ヒ</t>
    </rPh>
    <rPh sb="161" eb="163">
      <t>ケイネン</t>
    </rPh>
    <rPh sb="163" eb="164">
      <t>カ</t>
    </rPh>
    <rPh sb="164" eb="165">
      <t>リツ</t>
    </rPh>
    <rPh sb="166" eb="167">
      <t>ヒク</t>
    </rPh>
    <rPh sb="168" eb="170">
      <t>スウチ</t>
    </rPh>
    <rPh sb="179" eb="183">
      <t>カンロコウシン</t>
    </rPh>
    <rPh sb="183" eb="184">
      <t>リツ</t>
    </rPh>
    <rPh sb="185" eb="187">
      <t>カンロ</t>
    </rPh>
    <rPh sb="187" eb="189">
      <t>コウシン</t>
    </rPh>
    <rPh sb="189" eb="191">
      <t>ケイカク</t>
    </rPh>
    <rPh sb="192" eb="193">
      <t>モト</t>
    </rPh>
    <rPh sb="196" eb="199">
      <t>ケイカクテキ</t>
    </rPh>
    <rPh sb="200" eb="204">
      <t>カンロコウシン</t>
    </rPh>
    <rPh sb="205" eb="207">
      <t>ジッシ</t>
    </rPh>
    <rPh sb="212" eb="216">
      <t>ルイジダンタイ</t>
    </rPh>
    <rPh sb="216" eb="217">
      <t>オヨ</t>
    </rPh>
    <rPh sb="218" eb="220">
      <t>ゼンコク</t>
    </rPh>
    <rPh sb="220" eb="222">
      <t>ヘイキン</t>
    </rPh>
    <rPh sb="223" eb="224">
      <t>ヒ</t>
    </rPh>
    <phoneticPr fontId="4"/>
  </si>
  <si>
    <t>近年の物価上昇や人件費の高騰の影響を受け費用が増加したたため、経常収支比率、料金回収率、給水原価について数値が悪化した。
令和7年4月から水道料金を改定したことにより、これらの数値は改善される見込みだが、今後も物価上昇や人件費高騰が続くことが見込まれるので、より一層の経営の効率化を図っていく。</t>
    <rPh sb="0" eb="2">
      <t>キンネン</t>
    </rPh>
    <rPh sb="3" eb="5">
      <t>ブッカ</t>
    </rPh>
    <rPh sb="5" eb="7">
      <t>ジョウショウ</t>
    </rPh>
    <rPh sb="8" eb="11">
      <t>ジンケンヒ</t>
    </rPh>
    <rPh sb="12" eb="14">
      <t>コウトウ</t>
    </rPh>
    <rPh sb="15" eb="17">
      <t>エイキョウ</t>
    </rPh>
    <rPh sb="18" eb="19">
      <t>ウ</t>
    </rPh>
    <rPh sb="20" eb="22">
      <t>ヒヨウ</t>
    </rPh>
    <rPh sb="23" eb="25">
      <t>ゾウカ</t>
    </rPh>
    <rPh sb="31" eb="37">
      <t>ケイジョウシュウシヒリツ</t>
    </rPh>
    <rPh sb="38" eb="42">
      <t>リョウキンカイシュウ</t>
    </rPh>
    <rPh sb="42" eb="43">
      <t>リツ</t>
    </rPh>
    <rPh sb="44" eb="48">
      <t>キュウスイゲンカ</t>
    </rPh>
    <rPh sb="52" eb="54">
      <t>スウチ</t>
    </rPh>
    <rPh sb="55" eb="57">
      <t>アッカ</t>
    </rPh>
    <rPh sb="61" eb="63">
      <t>レイワ</t>
    </rPh>
    <rPh sb="64" eb="65">
      <t>ネン</t>
    </rPh>
    <rPh sb="66" eb="67">
      <t>ガツ</t>
    </rPh>
    <rPh sb="69" eb="73">
      <t>スイドウリョウキン</t>
    </rPh>
    <rPh sb="74" eb="76">
      <t>カイテイ</t>
    </rPh>
    <rPh sb="88" eb="90">
      <t>スウチ</t>
    </rPh>
    <rPh sb="91" eb="93">
      <t>カイゼン</t>
    </rPh>
    <rPh sb="96" eb="98">
      <t>ミコ</t>
    </rPh>
    <rPh sb="102" eb="104">
      <t>コンゴ</t>
    </rPh>
    <phoneticPr fontId="4"/>
  </si>
  <si>
    <t>①経常収支比率
営業収益が微増となったが、減価償却費や修繕費、委託料等の営業費用の増加が上回り、数値は下がった。
③流動比率
現金預金の減により流動資産は減となったが、企業債の借入抑制等の要因による流動負債の減が上回り、数値が上がった。
④企業債残高対給水収益比率
給水収益の増と企業債残高の減により、数値が下がった。
⑤料金回収率
給水原価が上がったことにより、数値が下がった。
⑥給水原価
減価償却費や修繕費、委託料等の営業費用の増により、数値が上がった。
⑦施設利用率
配水施設能力を見直した結果、一日配水能力が増となったため、数値が下がった。
⑧有収率
漏水の発生等により有収率は微減したが、類似団体に比して高い有収率を維持している。今後も更なる改善を図る。</t>
    <rPh sb="1" eb="5">
      <t>ケイジョウシュウシ</t>
    </rPh>
    <rPh sb="5" eb="7">
      <t>ヒリツ</t>
    </rPh>
    <rPh sb="8" eb="12">
      <t>エイギョウシュウエキ</t>
    </rPh>
    <rPh sb="13" eb="15">
      <t>ビゾウ</t>
    </rPh>
    <rPh sb="21" eb="26">
      <t>ゲンカショウキャクヒ</t>
    </rPh>
    <rPh sb="27" eb="30">
      <t>シュウゼンヒ</t>
    </rPh>
    <rPh sb="31" eb="34">
      <t>イタクリョウ</t>
    </rPh>
    <rPh sb="34" eb="35">
      <t>トウ</t>
    </rPh>
    <rPh sb="36" eb="38">
      <t>エイギョウ</t>
    </rPh>
    <rPh sb="38" eb="40">
      <t>ヒヨウ</t>
    </rPh>
    <rPh sb="41" eb="43">
      <t>ゾウカ</t>
    </rPh>
    <rPh sb="44" eb="46">
      <t>ウワマワ</t>
    </rPh>
    <rPh sb="48" eb="50">
      <t>スウチ</t>
    </rPh>
    <rPh sb="51" eb="52">
      <t>サ</t>
    </rPh>
    <rPh sb="58" eb="60">
      <t>リュウドウ</t>
    </rPh>
    <rPh sb="60" eb="62">
      <t>ヒリツ</t>
    </rPh>
    <rPh sb="84" eb="87">
      <t>キギョウサイ</t>
    </rPh>
    <rPh sb="104" eb="105">
      <t>ゲン</t>
    </rPh>
    <rPh sb="106" eb="108">
      <t>ウワマワ</t>
    </rPh>
    <rPh sb="110" eb="112">
      <t>スウチ</t>
    </rPh>
    <rPh sb="113" eb="114">
      <t>ア</t>
    </rPh>
    <rPh sb="120" eb="123">
      <t>キギョウサイ</t>
    </rPh>
    <rPh sb="123" eb="125">
      <t>ザンダカ</t>
    </rPh>
    <rPh sb="125" eb="126">
      <t>タイ</t>
    </rPh>
    <rPh sb="126" eb="130">
      <t>キュウスイシュウエキ</t>
    </rPh>
    <rPh sb="130" eb="132">
      <t>ヒリツ</t>
    </rPh>
    <rPh sb="133" eb="137">
      <t>キュウスイシュウエキ</t>
    </rPh>
    <rPh sb="138" eb="139">
      <t>ゾウ</t>
    </rPh>
    <rPh sb="140" eb="143">
      <t>キギョウサイ</t>
    </rPh>
    <rPh sb="143" eb="145">
      <t>ザンダカ</t>
    </rPh>
    <rPh sb="146" eb="147">
      <t>ゲン</t>
    </rPh>
    <rPh sb="151" eb="153">
      <t>スウチ</t>
    </rPh>
    <rPh sb="154" eb="155">
      <t>サ</t>
    </rPh>
    <rPh sb="167" eb="171">
      <t>キュウスイゲンカ</t>
    </rPh>
    <rPh sb="172" eb="173">
      <t>ア</t>
    </rPh>
    <rPh sb="182" eb="184">
      <t>スウチ</t>
    </rPh>
    <rPh sb="185" eb="186">
      <t>サ</t>
    </rPh>
    <rPh sb="192" eb="196">
      <t>キュウスイゲンカ</t>
    </rPh>
    <rPh sb="197" eb="202">
      <t>ゲンカショウキャクヒ</t>
    </rPh>
    <rPh sb="203" eb="206">
      <t>シュウゼンヒ</t>
    </rPh>
    <rPh sb="207" eb="210">
      <t>イタクリョウ</t>
    </rPh>
    <rPh sb="210" eb="211">
      <t>トウ</t>
    </rPh>
    <rPh sb="212" eb="214">
      <t>エイギョウ</t>
    </rPh>
    <rPh sb="214" eb="216">
      <t>ヒヨウ</t>
    </rPh>
    <rPh sb="217" eb="218">
      <t>ゾウ</t>
    </rPh>
    <rPh sb="222" eb="224">
      <t>スウチ</t>
    </rPh>
    <rPh sb="225" eb="226">
      <t>ア</t>
    </rPh>
    <rPh sb="232" eb="234">
      <t>シセツ</t>
    </rPh>
    <rPh sb="234" eb="237">
      <t>リヨウリツ</t>
    </rPh>
    <rPh sb="245" eb="247">
      <t>ミナオ</t>
    </rPh>
    <rPh sb="249" eb="251">
      <t>ケッカ</t>
    </rPh>
    <rPh sb="252" eb="254">
      <t>イチニチ</t>
    </rPh>
    <rPh sb="254" eb="258">
      <t>ハイスイノウリョク</t>
    </rPh>
    <rPh sb="259" eb="260">
      <t>ゾウ</t>
    </rPh>
    <rPh sb="267" eb="269">
      <t>スウチ</t>
    </rPh>
    <rPh sb="270" eb="271">
      <t>サ</t>
    </rPh>
    <rPh sb="277" eb="280">
      <t>ユウシュウリツ</t>
    </rPh>
    <rPh sb="281" eb="283">
      <t>ロウスイ</t>
    </rPh>
    <rPh sb="284" eb="286">
      <t>ハッセイ</t>
    </rPh>
    <rPh sb="286" eb="287">
      <t>トウ</t>
    </rPh>
    <rPh sb="290" eb="293">
      <t>ユウシュウリツ</t>
    </rPh>
    <rPh sb="294" eb="296">
      <t>ビゲン</t>
    </rPh>
    <rPh sb="300" eb="302">
      <t>ルイジ</t>
    </rPh>
    <rPh sb="302" eb="304">
      <t>ダンタイ</t>
    </rPh>
    <rPh sb="305" eb="306">
      <t>ヒ</t>
    </rPh>
    <rPh sb="308" eb="309">
      <t>タカ</t>
    </rPh>
    <rPh sb="310" eb="313">
      <t>ユウシュウリツ</t>
    </rPh>
    <rPh sb="314" eb="316">
      <t>イジ</t>
    </rPh>
    <rPh sb="321" eb="323">
      <t>コンゴ</t>
    </rPh>
    <rPh sb="324" eb="325">
      <t>サラ</t>
    </rPh>
    <rPh sb="327" eb="329">
      <t>カイゼン</t>
    </rPh>
    <rPh sb="330" eb="33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</si>
</sst>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0.78</c:v>
                </c:pt>
                <c:pt idx="1">
                  <c:v>1.04</c:v>
                </c:pt>
                <c:pt idx="2">
                  <c:v>0.86</c:v>
                </c:pt>
                <c:pt idx="3">
                  <c:v>1.08</c:v>
                </c:pt>
                <c:pt idx="4">
                  <c:v>1.1200000000000001</c:v>
                </c:pt>
              </c:numCache>
            </c:numRef>
          </c:val>
          <c:extLst>
            <c:ext xmlns:c16="http://schemas.microsoft.com/office/drawing/2014/chart" uri="{C3380CC4-5D6E-409C-BE32-E72D297353CC}">
              <c16:uniqueId val="{00000000-960B-41FF-A98D-EC74C1A1E5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960B-41FF-A98D-EC74C1A1E5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62.81</c:v>
                </c:pt>
                <c:pt idx="1">
                  <c:v>61.14</c:v>
                </c:pt>
                <c:pt idx="2">
                  <c:v>60.23</c:v>
                </c:pt>
                <c:pt idx="3">
                  <c:v>59.06</c:v>
                </c:pt>
                <c:pt idx="4">
                  <c:v>53.23</c:v>
                </c:pt>
              </c:numCache>
            </c:numRef>
          </c:val>
          <c:extLst>
            <c:ext xmlns:c16="http://schemas.microsoft.com/office/drawing/2014/chart" uri="{C3380CC4-5D6E-409C-BE32-E72D297353CC}">
              <c16:uniqueId val="{00000000-34A5-4B81-B083-0A31D471C3D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34A5-4B81-B083-0A31D471C3D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89.67</c:v>
                </c:pt>
                <c:pt idx="1">
                  <c:v>91.72</c:v>
                </c:pt>
                <c:pt idx="2">
                  <c:v>92.76</c:v>
                </c:pt>
                <c:pt idx="3">
                  <c:v>92.76</c:v>
                </c:pt>
                <c:pt idx="4">
                  <c:v>91.77</c:v>
                </c:pt>
              </c:numCache>
            </c:numRef>
          </c:val>
          <c:extLst>
            <c:ext xmlns:c16="http://schemas.microsoft.com/office/drawing/2014/chart" uri="{C3380CC4-5D6E-409C-BE32-E72D297353CC}">
              <c16:uniqueId val="{00000000-3A2A-4034-A526-34C7ADB357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3A2A-4034-A526-34C7ADB357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111.57</c:v>
                </c:pt>
                <c:pt idx="1">
                  <c:v>112.07</c:v>
                </c:pt>
                <c:pt idx="2">
                  <c:v>105.29</c:v>
                </c:pt>
                <c:pt idx="3">
                  <c:v>105.24</c:v>
                </c:pt>
                <c:pt idx="4">
                  <c:v>102.36</c:v>
                </c:pt>
              </c:numCache>
            </c:numRef>
          </c:val>
          <c:extLst>
            <c:ext xmlns:c16="http://schemas.microsoft.com/office/drawing/2014/chart" uri="{C3380CC4-5D6E-409C-BE32-E72D297353CC}">
              <c16:uniqueId val="{00000000-A52B-4273-95D7-10ED830F426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A52B-4273-95D7-10ED830F426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49.22</c:v>
                </c:pt>
                <c:pt idx="1">
                  <c:v>50.17</c:v>
                </c:pt>
                <c:pt idx="2">
                  <c:v>51.54</c:v>
                </c:pt>
                <c:pt idx="3">
                  <c:v>52.19</c:v>
                </c:pt>
                <c:pt idx="4">
                  <c:v>53.23</c:v>
                </c:pt>
              </c:numCache>
            </c:numRef>
          </c:val>
          <c:extLst>
            <c:ext xmlns:c16="http://schemas.microsoft.com/office/drawing/2014/chart" uri="{C3380CC4-5D6E-409C-BE32-E72D297353CC}">
              <c16:uniqueId val="{00000000-1793-433D-9ABC-A8C025CDE1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1793-433D-9ABC-A8C025CDE1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12.64</c:v>
                </c:pt>
                <c:pt idx="1">
                  <c:v>13.98</c:v>
                </c:pt>
                <c:pt idx="2">
                  <c:v>15.13</c:v>
                </c:pt>
                <c:pt idx="3">
                  <c:v>15.66</c:v>
                </c:pt>
                <c:pt idx="4">
                  <c:v>17.010000000000002</c:v>
                </c:pt>
              </c:numCache>
            </c:numRef>
          </c:val>
          <c:extLst>
            <c:ext xmlns:c16="http://schemas.microsoft.com/office/drawing/2014/chart" uri="{C3380CC4-5D6E-409C-BE32-E72D297353CC}">
              <c16:uniqueId val="{00000000-F8BD-4D04-A049-6246EBB5EB9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8BD-4D04-A049-6246EBB5EB9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A8-444C-98D3-7C9CBEC9CA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85A8-444C-98D3-7C9CBEC9CA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183.91</c:v>
                </c:pt>
                <c:pt idx="1">
                  <c:v>185.78</c:v>
                </c:pt>
                <c:pt idx="2">
                  <c:v>236.06</c:v>
                </c:pt>
                <c:pt idx="3">
                  <c:v>187.6</c:v>
                </c:pt>
                <c:pt idx="4">
                  <c:v>204.64</c:v>
                </c:pt>
              </c:numCache>
            </c:numRef>
          </c:val>
          <c:extLst>
            <c:ext xmlns:c16="http://schemas.microsoft.com/office/drawing/2014/chart" uri="{C3380CC4-5D6E-409C-BE32-E72D297353CC}">
              <c16:uniqueId val="{00000000-2EAB-4D2C-8CD7-BFEE07FE80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2EAB-4D2C-8CD7-BFEE07FE80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682.84</c:v>
                </c:pt>
                <c:pt idx="1">
                  <c:v>674.63</c:v>
                </c:pt>
                <c:pt idx="2">
                  <c:v>657.04</c:v>
                </c:pt>
                <c:pt idx="3">
                  <c:v>676.31</c:v>
                </c:pt>
                <c:pt idx="4">
                  <c:v>670.98</c:v>
                </c:pt>
              </c:numCache>
            </c:numRef>
          </c:val>
          <c:extLst>
            <c:ext xmlns:c16="http://schemas.microsoft.com/office/drawing/2014/chart" uri="{C3380CC4-5D6E-409C-BE32-E72D297353CC}">
              <c16:uniqueId val="{00000000-F1AC-4627-958B-E2CDCE1AF2C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F1AC-4627-958B-E2CDCE1AF2C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98.67</c:v>
                </c:pt>
                <c:pt idx="1">
                  <c:v>102</c:v>
                </c:pt>
                <c:pt idx="2">
                  <c:v>91.93</c:v>
                </c:pt>
                <c:pt idx="3">
                  <c:v>92.82</c:v>
                </c:pt>
                <c:pt idx="4">
                  <c:v>89.83</c:v>
                </c:pt>
              </c:numCache>
            </c:numRef>
          </c:val>
          <c:extLst>
            <c:ext xmlns:c16="http://schemas.microsoft.com/office/drawing/2014/chart" uri="{C3380CC4-5D6E-409C-BE32-E72D297353CC}">
              <c16:uniqueId val="{00000000-CC8A-4C5D-BEB5-DA9541FF72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C8A-4C5D-BEB5-DA9541FF72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145.26</c:v>
                </c:pt>
                <c:pt idx="1">
                  <c:v>140.5</c:v>
                </c:pt>
                <c:pt idx="2">
                  <c:v>156.51</c:v>
                </c:pt>
                <c:pt idx="3">
                  <c:v>155.41</c:v>
                </c:pt>
                <c:pt idx="4">
                  <c:v>160.38999999999999</c:v>
                </c:pt>
              </c:numCache>
            </c:numRef>
          </c:val>
          <c:extLst>
            <c:ext xmlns:c16="http://schemas.microsoft.com/office/drawing/2014/chart" uri="{C3380CC4-5D6E-409C-BE32-E72D297353CC}">
              <c16:uniqueId val="{00000000-C528-49A0-BB07-7D249C80F9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528-49A0-BB07-7D249C80F9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K47" sqref="BK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島根県　斐川宍道水道企業団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51.95</v>
      </c>
      <c r="J10" s="46"/>
      <c r="K10" s="46"/>
      <c r="L10" s="46"/>
      <c r="M10" s="46"/>
      <c r="N10" s="46"/>
      <c r="O10" s="80"/>
      <c r="P10" s="47">
        <f>データ!$P$6</f>
        <v>99.74</v>
      </c>
      <c r="Q10" s="47"/>
      <c r="R10" s="47"/>
      <c r="S10" s="47"/>
      <c r="T10" s="47"/>
      <c r="U10" s="47"/>
      <c r="V10" s="47"/>
      <c r="W10" s="44">
        <f>データ!$Q$6</f>
        <v>2697</v>
      </c>
      <c r="X10" s="44"/>
      <c r="Y10" s="44"/>
      <c r="Z10" s="44"/>
      <c r="AA10" s="44"/>
      <c r="AB10" s="44"/>
      <c r="AC10" s="44"/>
      <c r="AD10" s="2"/>
      <c r="AE10" s="2"/>
      <c r="AF10" s="2"/>
      <c r="AG10" s="2"/>
      <c r="AH10" s="2"/>
      <c r="AI10" s="2"/>
      <c r="AJ10" s="2"/>
      <c r="AK10" s="2"/>
      <c r="AL10" s="44">
        <f>データ!$U$6</f>
        <v>38394</v>
      </c>
      <c r="AM10" s="44"/>
      <c r="AN10" s="44"/>
      <c r="AO10" s="44"/>
      <c r="AP10" s="44"/>
      <c r="AQ10" s="44"/>
      <c r="AR10" s="44"/>
      <c r="AS10" s="44"/>
      <c r="AT10" s="45">
        <f>データ!$V$6</f>
        <v>86.52</v>
      </c>
      <c r="AU10" s="46"/>
      <c r="AV10" s="46"/>
      <c r="AW10" s="46"/>
      <c r="AX10" s="46"/>
      <c r="AY10" s="46"/>
      <c r="AZ10" s="46"/>
      <c r="BA10" s="46"/>
      <c r="BB10" s="47">
        <f>データ!$W$6</f>
        <v>443.76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2+H+sBYE/gcorL7dtbB7vnmE4QVN5u+NVSxp0+Ps6G54hIOmVoEStBUJV4Ox8/ZJHm3CxAbpDlM4mVSKP9a+g==" saltValue="4OGSdSZyl09UcPZzdyXQy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328341</v>
      </c>
      <c r="D6" s="20">
        <f t="shared" si="3"/>
        <v>46</v>
      </c>
      <c r="E6" s="20">
        <f t="shared" si="3"/>
        <v>1</v>
      </c>
      <c r="F6" s="20">
        <f t="shared" si="3"/>
        <v>0</v>
      </c>
      <c r="G6" s="20">
        <f t="shared" si="3"/>
        <v>1</v>
      </c>
      <c r="H6" s="20" t="str">
        <f t="shared" si="3"/>
        <v>島根県　斐川宍道水道企業団</v>
      </c>
      <c r="I6" s="20" t="str">
        <f t="shared" si="3"/>
        <v>法適用</v>
      </c>
      <c r="J6" s="20" t="str">
        <f t="shared" si="3"/>
        <v>水道事業</v>
      </c>
      <c r="K6" s="20" t="str">
        <f t="shared" si="3"/>
        <v>末端給水事業</v>
      </c>
      <c r="L6" s="20" t="str">
        <f t="shared" si="3"/>
        <v>A5</v>
      </c>
      <c r="M6" s="20" t="str">
        <f t="shared" si="3"/>
        <v>その他</v>
      </c>
      <c r="N6" s="21" t="str">
        <f t="shared" si="3"/>
        <v>-</v>
      </c>
      <c r="O6" s="21">
        <f t="shared" si="3"/>
        <v>51.95</v>
      </c>
      <c r="P6" s="21">
        <f t="shared" si="3"/>
        <v>99.74</v>
      </c>
      <c r="Q6" s="21">
        <f t="shared" si="3"/>
        <v>2697</v>
      </c>
      <c r="R6" s="21" t="str">
        <f t="shared" si="3"/>
        <v>-</v>
      </c>
      <c r="S6" s="21" t="str">
        <f t="shared" si="3"/>
        <v>-</v>
      </c>
      <c r="T6" s="21" t="str">
        <f t="shared" si="3"/>
        <v>-</v>
      </c>
      <c r="U6" s="21">
        <f t="shared" si="3"/>
        <v>38394</v>
      </c>
      <c r="V6" s="21">
        <f t="shared" si="3"/>
        <v>86.52</v>
      </c>
      <c r="W6" s="21">
        <f t="shared" si="3"/>
        <v>443.76</v>
      </c>
      <c r="X6" s="22">
        <f>IF(X7="",NA(),X7)</f>
        <v>111.57</v>
      </c>
      <c r="Y6" s="22">
        <f t="shared" ref="Y6:AG6" si="4">IF(Y7="",NA(),Y7)</f>
        <v>112.07</v>
      </c>
      <c r="Z6" s="22">
        <f t="shared" si="4"/>
        <v>105.29</v>
      </c>
      <c r="AA6" s="22">
        <f t="shared" si="4"/>
        <v>105.24</v>
      </c>
      <c r="AB6" s="22">
        <f t="shared" si="4"/>
        <v>102.36</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183.91</v>
      </c>
      <c r="AU6" s="22">
        <f t="shared" ref="AU6:BC6" si="6">IF(AU7="",NA(),AU7)</f>
        <v>185.78</v>
      </c>
      <c r="AV6" s="22">
        <f t="shared" si="6"/>
        <v>236.06</v>
      </c>
      <c r="AW6" s="22">
        <f t="shared" si="6"/>
        <v>187.6</v>
      </c>
      <c r="AX6" s="22">
        <f t="shared" si="6"/>
        <v>204.64</v>
      </c>
      <c r="AY6" s="22">
        <f t="shared" si="6"/>
        <v>327.77</v>
      </c>
      <c r="AZ6" s="22">
        <f t="shared" si="6"/>
        <v>338.02</v>
      </c>
      <c r="BA6" s="22">
        <f t="shared" si="6"/>
        <v>345.94</v>
      </c>
      <c r="BB6" s="22">
        <f t="shared" si="6"/>
        <v>329.7</v>
      </c>
      <c r="BC6" s="22">
        <f t="shared" si="6"/>
        <v>319.99</v>
      </c>
      <c r="BD6" s="21" t="str">
        <f>IF(BD7="","",IF(BD7="-","【-】","【"&amp;SUBSTITUTE(TEXT(BD7,"#,##0.00"),"-","△")&amp;"】"))</f>
        <v>【239.69】</v>
      </c>
      <c r="BE6" s="22">
        <f>IF(BE7="",NA(),BE7)</f>
        <v>682.84</v>
      </c>
      <c r="BF6" s="22">
        <f t="shared" ref="BF6:BN6" si="7">IF(BF7="",NA(),BF7)</f>
        <v>674.63</v>
      </c>
      <c r="BG6" s="22">
        <f t="shared" si="7"/>
        <v>657.04</v>
      </c>
      <c r="BH6" s="22">
        <f t="shared" si="7"/>
        <v>676.31</v>
      </c>
      <c r="BI6" s="22">
        <f t="shared" si="7"/>
        <v>670.98</v>
      </c>
      <c r="BJ6" s="22">
        <f t="shared" si="7"/>
        <v>397.1</v>
      </c>
      <c r="BK6" s="22">
        <f t="shared" si="7"/>
        <v>379.91</v>
      </c>
      <c r="BL6" s="22">
        <f t="shared" si="7"/>
        <v>386.61</v>
      </c>
      <c r="BM6" s="22">
        <f t="shared" si="7"/>
        <v>381.56</v>
      </c>
      <c r="BN6" s="22">
        <f t="shared" si="7"/>
        <v>365.55</v>
      </c>
      <c r="BO6" s="21" t="str">
        <f>IF(BO7="","",IF(BO7="-","【-】","【"&amp;SUBSTITUTE(TEXT(BO7,"#,##0.00"),"-","△")&amp;"】"))</f>
        <v>【264.86】</v>
      </c>
      <c r="BP6" s="22">
        <f>IF(BP7="",NA(),BP7)</f>
        <v>98.67</v>
      </c>
      <c r="BQ6" s="22">
        <f t="shared" ref="BQ6:BY6" si="8">IF(BQ7="",NA(),BQ7)</f>
        <v>102</v>
      </c>
      <c r="BR6" s="22">
        <f t="shared" si="8"/>
        <v>91.93</v>
      </c>
      <c r="BS6" s="22">
        <f t="shared" si="8"/>
        <v>92.82</v>
      </c>
      <c r="BT6" s="22">
        <f t="shared" si="8"/>
        <v>89.83</v>
      </c>
      <c r="BU6" s="22">
        <f t="shared" si="8"/>
        <v>95.79</v>
      </c>
      <c r="BV6" s="22">
        <f t="shared" si="8"/>
        <v>98.3</v>
      </c>
      <c r="BW6" s="22">
        <f t="shared" si="8"/>
        <v>93.82</v>
      </c>
      <c r="BX6" s="22">
        <f t="shared" si="8"/>
        <v>95.04</v>
      </c>
      <c r="BY6" s="22">
        <f t="shared" si="8"/>
        <v>95.42</v>
      </c>
      <c r="BZ6" s="21" t="str">
        <f>IF(BZ7="","",IF(BZ7="-","【-】","【"&amp;SUBSTITUTE(TEXT(BZ7,"#,##0.00"),"-","△")&amp;"】"))</f>
        <v>【97.59】</v>
      </c>
      <c r="CA6" s="22">
        <f>IF(CA7="",NA(),CA7)</f>
        <v>145.26</v>
      </c>
      <c r="CB6" s="22">
        <f t="shared" ref="CB6:CJ6" si="9">IF(CB7="",NA(),CB7)</f>
        <v>140.5</v>
      </c>
      <c r="CC6" s="22">
        <f t="shared" si="9"/>
        <v>156.51</v>
      </c>
      <c r="CD6" s="22">
        <f t="shared" si="9"/>
        <v>155.41</v>
      </c>
      <c r="CE6" s="22">
        <f t="shared" si="9"/>
        <v>160.38999999999999</v>
      </c>
      <c r="CF6" s="22">
        <f t="shared" si="9"/>
        <v>171.13</v>
      </c>
      <c r="CG6" s="22">
        <f t="shared" si="9"/>
        <v>173.7</v>
      </c>
      <c r="CH6" s="22">
        <f t="shared" si="9"/>
        <v>178.94</v>
      </c>
      <c r="CI6" s="22">
        <f t="shared" si="9"/>
        <v>180.19</v>
      </c>
      <c r="CJ6" s="22">
        <f t="shared" si="9"/>
        <v>184.25</v>
      </c>
      <c r="CK6" s="21" t="str">
        <f>IF(CK7="","",IF(CK7="-","【-】","【"&amp;SUBSTITUTE(TEXT(CK7,"#,##0.00"),"-","△")&amp;"】"))</f>
        <v>【181.66】</v>
      </c>
      <c r="CL6" s="22">
        <f>IF(CL7="",NA(),CL7)</f>
        <v>62.81</v>
      </c>
      <c r="CM6" s="22">
        <f t="shared" ref="CM6:CU6" si="10">IF(CM7="",NA(),CM7)</f>
        <v>61.14</v>
      </c>
      <c r="CN6" s="22">
        <f t="shared" si="10"/>
        <v>60.23</v>
      </c>
      <c r="CO6" s="22">
        <f t="shared" si="10"/>
        <v>59.06</v>
      </c>
      <c r="CP6" s="22">
        <f t="shared" si="10"/>
        <v>53.23</v>
      </c>
      <c r="CQ6" s="22">
        <f t="shared" si="10"/>
        <v>60.12</v>
      </c>
      <c r="CR6" s="22">
        <f t="shared" si="10"/>
        <v>60.34</v>
      </c>
      <c r="CS6" s="22">
        <f t="shared" si="10"/>
        <v>59.54</v>
      </c>
      <c r="CT6" s="22">
        <f t="shared" si="10"/>
        <v>59.26</v>
      </c>
      <c r="CU6" s="22">
        <f t="shared" si="10"/>
        <v>60.44</v>
      </c>
      <c r="CV6" s="21" t="str">
        <f>IF(CV7="","",IF(CV7="-","【-】","【"&amp;SUBSTITUTE(TEXT(CV7,"#,##0.00"),"-","△")&amp;"】"))</f>
        <v>【60.21】</v>
      </c>
      <c r="CW6" s="22">
        <f>IF(CW7="",NA(),CW7)</f>
        <v>89.67</v>
      </c>
      <c r="CX6" s="22">
        <f t="shared" ref="CX6:DF6" si="11">IF(CX7="",NA(),CX7)</f>
        <v>91.72</v>
      </c>
      <c r="CY6" s="22">
        <f t="shared" si="11"/>
        <v>92.76</v>
      </c>
      <c r="CZ6" s="22">
        <f t="shared" si="11"/>
        <v>92.76</v>
      </c>
      <c r="DA6" s="22">
        <f t="shared" si="11"/>
        <v>91.77</v>
      </c>
      <c r="DB6" s="22">
        <f t="shared" si="11"/>
        <v>84.24</v>
      </c>
      <c r="DC6" s="22">
        <f t="shared" si="11"/>
        <v>84.19</v>
      </c>
      <c r="DD6" s="22">
        <f t="shared" si="11"/>
        <v>83.93</v>
      </c>
      <c r="DE6" s="22">
        <f t="shared" si="11"/>
        <v>83.84</v>
      </c>
      <c r="DF6" s="22">
        <f t="shared" si="11"/>
        <v>83.39</v>
      </c>
      <c r="DG6" s="21" t="str">
        <f>IF(DG7="","",IF(DG7="-","【-】","【"&amp;SUBSTITUTE(TEXT(DG7,"#,##0.00"),"-","△")&amp;"】"))</f>
        <v>【89.21】</v>
      </c>
      <c r="DH6" s="22">
        <f>IF(DH7="",NA(),DH7)</f>
        <v>49.22</v>
      </c>
      <c r="DI6" s="22">
        <f t="shared" ref="DI6:DQ6" si="12">IF(DI7="",NA(),DI7)</f>
        <v>50.17</v>
      </c>
      <c r="DJ6" s="22">
        <f t="shared" si="12"/>
        <v>51.54</v>
      </c>
      <c r="DK6" s="22">
        <f t="shared" si="12"/>
        <v>52.19</v>
      </c>
      <c r="DL6" s="22">
        <f t="shared" si="12"/>
        <v>53.23</v>
      </c>
      <c r="DM6" s="22">
        <f t="shared" si="12"/>
        <v>48.83</v>
      </c>
      <c r="DN6" s="22">
        <f t="shared" si="12"/>
        <v>49.96</v>
      </c>
      <c r="DO6" s="22">
        <f t="shared" si="12"/>
        <v>50.82</v>
      </c>
      <c r="DP6" s="22">
        <f t="shared" si="12"/>
        <v>51.82</v>
      </c>
      <c r="DQ6" s="22">
        <f t="shared" si="12"/>
        <v>52.53</v>
      </c>
      <c r="DR6" s="21" t="str">
        <f>IF(DR7="","",IF(DR7="-","【-】","【"&amp;SUBSTITUTE(TEXT(DR7,"#,##0.00"),"-","△")&amp;"】"))</f>
        <v>【52.41】</v>
      </c>
      <c r="DS6" s="22">
        <f>IF(DS7="",NA(),DS7)</f>
        <v>12.64</v>
      </c>
      <c r="DT6" s="22">
        <f t="shared" ref="DT6:EB6" si="13">IF(DT7="",NA(),DT7)</f>
        <v>13.98</v>
      </c>
      <c r="DU6" s="22">
        <f t="shared" si="13"/>
        <v>15.13</v>
      </c>
      <c r="DV6" s="22">
        <f t="shared" si="13"/>
        <v>15.66</v>
      </c>
      <c r="DW6" s="22">
        <f t="shared" si="13"/>
        <v>17.010000000000002</v>
      </c>
      <c r="DX6" s="22">
        <f t="shared" si="13"/>
        <v>18.18</v>
      </c>
      <c r="DY6" s="22">
        <f t="shared" si="13"/>
        <v>19.32</v>
      </c>
      <c r="DZ6" s="22">
        <f t="shared" si="13"/>
        <v>21.16</v>
      </c>
      <c r="EA6" s="22">
        <f t="shared" si="13"/>
        <v>22.72</v>
      </c>
      <c r="EB6" s="22">
        <f t="shared" si="13"/>
        <v>24.16</v>
      </c>
      <c r="EC6" s="21" t="str">
        <f>IF(EC7="","",IF(EC7="-","【-】","【"&amp;SUBSTITUTE(TEXT(EC7,"#,##0.00"),"-","△")&amp;"】"))</f>
        <v>【26.78】</v>
      </c>
      <c r="ED6" s="22">
        <f>IF(ED7="",NA(),ED7)</f>
        <v>0.78</v>
      </c>
      <c r="EE6" s="22">
        <f t="shared" ref="EE6:EM6" si="14">IF(EE7="",NA(),EE7)</f>
        <v>1.04</v>
      </c>
      <c r="EF6" s="22">
        <f t="shared" si="14"/>
        <v>0.86</v>
      </c>
      <c r="EG6" s="22">
        <f t="shared" si="14"/>
        <v>1.08</v>
      </c>
      <c r="EH6" s="22">
        <f t="shared" si="14"/>
        <v>1.1200000000000001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328341</v>
      </c>
      <c r="D7" s="24">
        <v>46</v>
      </c>
      <c r="E7" s="24">
        <v>1</v>
      </c>
      <c r="F7" s="24">
        <v>0</v>
      </c>
      <c r="G7" s="24">
        <v>1</v>
      </c>
      <c r="H7" s="24" t="s">
        <v>93</v>
      </c>
      <c r="I7" s="24" t="s">
        <v>94</v>
      </c>
      <c r="J7" s="24" t="s">
        <v>95</v>
      </c>
      <c r="K7" s="24" t="s">
        <v>96</v>
      </c>
      <c r="L7" s="24" t="s">
        <v>97</v>
      </c>
      <c r="M7" s="24" t="s">
        <v>98</v>
      </c>
      <c r="N7" s="25" t="s">
        <v>99</v>
      </c>
      <c r="O7" s="25">
        <v>51.95</v>
      </c>
      <c r="P7" s="25">
        <v>99.74</v>
      </c>
      <c r="Q7" s="25">
        <v>2697</v>
      </c>
      <c r="R7" s="25" t="s">
        <v>99</v>
      </c>
      <c r="S7" s="25" t="s">
        <v>99</v>
      </c>
      <c r="T7" s="25" t="s">
        <v>99</v>
      </c>
      <c r="U7" s="25">
        <v>38394</v>
      </c>
      <c r="V7" s="25">
        <v>86.52</v>
      </c>
      <c r="W7" s="25">
        <v>443.76</v>
      </c>
      <c r="X7" s="25">
        <v>111.57</v>
      </c>
      <c r="Y7" s="25">
        <v>112.07</v>
      </c>
      <c r="Z7" s="25">
        <v>105.29</v>
      </c>
      <c r="AA7" s="25">
        <v>105.24</v>
      </c>
      <c r="AB7" s="25">
        <v>102.36</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183.91</v>
      </c>
      <c r="AU7" s="25">
        <v>185.78</v>
      </c>
      <c r="AV7" s="25">
        <v>236.06</v>
      </c>
      <c r="AW7" s="25">
        <v>187.6</v>
      </c>
      <c r="AX7" s="25">
        <v>204.64</v>
      </c>
      <c r="AY7" s="25">
        <v>327.77</v>
      </c>
      <c r="AZ7" s="25">
        <v>338.02</v>
      </c>
      <c r="BA7" s="25">
        <v>345.94</v>
      </c>
      <c r="BB7" s="25">
        <v>329.7</v>
      </c>
      <c r="BC7" s="25">
        <v>319.99</v>
      </c>
      <c r="BD7" s="25">
        <v>239.69</v>
      </c>
      <c r="BE7" s="25">
        <v>682.84</v>
      </c>
      <c r="BF7" s="25">
        <v>674.63</v>
      </c>
      <c r="BG7" s="25">
        <v>657.04</v>
      </c>
      <c r="BH7" s="25">
        <v>676.31</v>
      </c>
      <c r="BI7" s="25">
        <v>670.98</v>
      </c>
      <c r="BJ7" s="25">
        <v>397.1</v>
      </c>
      <c r="BK7" s="25">
        <v>379.91</v>
      </c>
      <c r="BL7" s="25">
        <v>386.61</v>
      </c>
      <c r="BM7" s="25">
        <v>381.56</v>
      </c>
      <c r="BN7" s="25">
        <v>365.55</v>
      </c>
      <c r="BO7" s="25">
        <v>264.86</v>
      </c>
      <c r="BP7" s="25">
        <v>98.67</v>
      </c>
      <c r="BQ7" s="25">
        <v>102</v>
      </c>
      <c r="BR7" s="25">
        <v>91.93</v>
      </c>
      <c r="BS7" s="25">
        <v>92.82</v>
      </c>
      <c r="BT7" s="25">
        <v>89.83</v>
      </c>
      <c r="BU7" s="25">
        <v>95.79</v>
      </c>
      <c r="BV7" s="25">
        <v>98.3</v>
      </c>
      <c r="BW7" s="25">
        <v>93.82</v>
      </c>
      <c r="BX7" s="25">
        <v>95.04</v>
      </c>
      <c r="BY7" s="25">
        <v>95.42</v>
      </c>
      <c r="BZ7" s="25">
        <v>97.59</v>
      </c>
      <c r="CA7" s="25">
        <v>145.26</v>
      </c>
      <c r="CB7" s="25">
        <v>140.5</v>
      </c>
      <c r="CC7" s="25">
        <v>156.51</v>
      </c>
      <c r="CD7" s="25">
        <v>155.41</v>
      </c>
      <c r="CE7" s="25">
        <v>160.38999999999999</v>
      </c>
      <c r="CF7" s="25">
        <v>171.13</v>
      </c>
      <c r="CG7" s="25">
        <v>173.7</v>
      </c>
      <c r="CH7" s="25">
        <v>178.94</v>
      </c>
      <c r="CI7" s="25">
        <v>180.19</v>
      </c>
      <c r="CJ7" s="25">
        <v>184.25</v>
      </c>
      <c r="CK7" s="25">
        <v>181.66</v>
      </c>
      <c r="CL7" s="25">
        <v>62.81</v>
      </c>
      <c r="CM7" s="25">
        <v>61.14</v>
      </c>
      <c r="CN7" s="25">
        <v>60.23</v>
      </c>
      <c r="CO7" s="25">
        <v>59.06</v>
      </c>
      <c r="CP7" s="25">
        <v>53.23</v>
      </c>
      <c r="CQ7" s="25">
        <v>60.12</v>
      </c>
      <c r="CR7" s="25">
        <v>60.34</v>
      </c>
      <c r="CS7" s="25">
        <v>59.54</v>
      </c>
      <c r="CT7" s="25">
        <v>59.26</v>
      </c>
      <c r="CU7" s="25">
        <v>60.44</v>
      </c>
      <c r="CV7" s="25">
        <v>60.21</v>
      </c>
      <c r="CW7" s="25">
        <v>89.67</v>
      </c>
      <c r="CX7" s="25">
        <v>91.72</v>
      </c>
      <c r="CY7" s="25">
        <v>92.76</v>
      </c>
      <c r="CZ7" s="25">
        <v>92.76</v>
      </c>
      <c r="DA7" s="25">
        <v>91.77</v>
      </c>
      <c r="DB7" s="25">
        <v>84.24</v>
      </c>
      <c r="DC7" s="25">
        <v>84.19</v>
      </c>
      <c r="DD7" s="25">
        <v>83.93</v>
      </c>
      <c r="DE7" s="25">
        <v>83.84</v>
      </c>
      <c r="DF7" s="25">
        <v>83.39</v>
      </c>
      <c r="DG7" s="25">
        <v>89.21</v>
      </c>
      <c r="DH7" s="25">
        <v>49.22</v>
      </c>
      <c r="DI7" s="25">
        <v>50.17</v>
      </c>
      <c r="DJ7" s="25">
        <v>51.54</v>
      </c>
      <c r="DK7" s="25">
        <v>52.19</v>
      </c>
      <c r="DL7" s="25">
        <v>53.23</v>
      </c>
      <c r="DM7" s="25">
        <v>48.83</v>
      </c>
      <c r="DN7" s="25">
        <v>49.96</v>
      </c>
      <c r="DO7" s="25">
        <v>50.82</v>
      </c>
      <c r="DP7" s="25">
        <v>51.82</v>
      </c>
      <c r="DQ7" s="25">
        <v>52.53</v>
      </c>
      <c r="DR7" s="25">
        <v>52.41</v>
      </c>
      <c r="DS7" s="25">
        <v>12.64</v>
      </c>
      <c r="DT7" s="25">
        <v>13.98</v>
      </c>
      <c r="DU7" s="25">
        <v>15.13</v>
      </c>
      <c r="DV7" s="25">
        <v>15.66</v>
      </c>
      <c r="DW7" s="25">
        <v>17.010000000000002</v>
      </c>
      <c r="DX7" s="25">
        <v>18.18</v>
      </c>
      <c r="DY7" s="25">
        <v>19.32</v>
      </c>
      <c r="DZ7" s="25">
        <v>21.16</v>
      </c>
      <c r="EA7" s="25">
        <v>22.72</v>
      </c>
      <c r="EB7" s="25">
        <v>24.16</v>
      </c>
      <c r="EC7" s="25">
        <v>26.78</v>
      </c>
      <c r="ED7" s="25">
        <v>0.78</v>
      </c>
      <c r="EE7" s="25">
        <v>1.04</v>
      </c>
      <c r="EF7" s="25">
        <v>0.86</v>
      </c>
      <c r="EG7" s="25">
        <v>1.08</v>
      </c>
      <c r="EH7" s="25">
        <v>1.1200000000000001</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斐川宍道水道企業団 SUI038</cp:lastModifiedBy>
  <cp:lastPrinted>2026-02-04T07:04:42Z</cp:lastPrinted>
  <dcterms:created xsi:type="dcterms:W3CDTF">2025-12-12T09:21:25Z</dcterms:created>
  <dcterms:modified xsi:type="dcterms:W3CDTF">2026-02-04T07:21:38Z</dcterms:modified>
  <cp:category/>
</cp:coreProperties>
</file>