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1.通知\駐車場事業\"/>
    </mc:Choice>
  </mc:AlternateContent>
  <xr:revisionPtr revIDLastSave="0" documentId="13_ncr:1_{2F702651-9EBE-40E2-8E92-3030C42C5FF7}" xr6:coauthVersionLast="47" xr6:coauthVersionMax="47" xr10:uidLastSave="{00000000-0000-0000-0000-000000000000}"/>
  <workbookProtection workbookAlgorithmName="SHA-512" workbookHashValue="wwZqRTnq+7aPUpfPEayJO4Pakf5MLZMp9gMshTrZRhGCtyBhNmq+ti6I1bQ/bbuy7S1IC16gQAp9bcH/ct6niQ==" workbookSaltValue="N1a2wHHJ8HvmqptDkvLVh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MI78" i="4" s="1"/>
  <c r="DH7" i="5"/>
  <c r="LT78" i="4" s="1"/>
  <c r="DG7" i="5"/>
  <c r="DF7" i="5"/>
  <c r="DE7" i="5"/>
  <c r="KA78" i="4" s="1"/>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FX52" i="4" s="1"/>
  <c r="BG7" i="5"/>
  <c r="BF7" i="5"/>
  <c r="BD7" i="5"/>
  <c r="BC7" i="5"/>
  <c r="BZ53" i="4" s="1"/>
  <c r="BB7" i="5"/>
  <c r="BA7" i="5"/>
  <c r="AZ7" i="5"/>
  <c r="AY7" i="5"/>
  <c r="AX7" i="5"/>
  <c r="AW7" i="5"/>
  <c r="AV7" i="5"/>
  <c r="AU7" i="5"/>
  <c r="AS7" i="5"/>
  <c r="AR7" i="5"/>
  <c r="AQ7" i="5"/>
  <c r="AP7" i="5"/>
  <c r="AO7" i="5"/>
  <c r="AN7" i="5"/>
  <c r="AM7" i="5"/>
  <c r="AL7" i="5"/>
  <c r="FX31" i="4" s="1"/>
  <c r="AK7" i="5"/>
  <c r="AJ7" i="5"/>
  <c r="AH7" i="5"/>
  <c r="CS32" i="4" s="1"/>
  <c r="AG7" i="5"/>
  <c r="BZ32" i="4" s="1"/>
  <c r="AF7" i="5"/>
  <c r="AE7" i="5"/>
  <c r="AD7" i="5"/>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E52" i="4"/>
  <c r="EL52" i="4"/>
  <c r="CS52" i="4"/>
  <c r="BZ52" i="4"/>
  <c r="BG52" i="4"/>
  <c r="AN52" i="4"/>
  <c r="U52" i="4"/>
  <c r="MA32" i="4"/>
  <c r="LH32" i="4"/>
  <c r="KO32" i="4"/>
  <c r="JC32" i="4"/>
  <c r="HJ32" i="4"/>
  <c r="GQ32" i="4"/>
  <c r="FX32" i="4"/>
  <c r="FE32" i="4"/>
  <c r="EL32" i="4"/>
  <c r="BG32" i="4"/>
  <c r="AN32" i="4"/>
  <c r="U32" i="4"/>
  <c r="MA31" i="4"/>
  <c r="LH31" i="4"/>
  <c r="KO31" i="4"/>
  <c r="JV31" i="4"/>
  <c r="JC31" i="4"/>
  <c r="HJ31" i="4"/>
  <c r="GQ31" i="4"/>
  <c r="FE31" i="4"/>
  <c r="EL31" i="4"/>
  <c r="CS31" i="4"/>
  <c r="BZ31" i="4"/>
  <c r="BG31" i="4"/>
  <c r="AN31" i="4"/>
  <c r="U31" i="4"/>
  <c r="LJ10" i="4"/>
  <c r="JQ10" i="4"/>
  <c r="HX10" i="4"/>
  <c r="DU10" i="4"/>
  <c r="B10" i="4"/>
  <c r="JQ8" i="4"/>
  <c r="HX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FE30" i="4"/>
  <c r="AN30" i="4"/>
  <c r="AG76" i="4"/>
  <c r="JV51" i="4"/>
  <c r="KP76" i="4"/>
  <c r="FE51" i="4"/>
  <c r="JV30" i="4"/>
  <c r="HA76" i="4"/>
  <c r="AN51" i="4"/>
  <c r="GL76" i="4"/>
  <c r="U51" i="4"/>
  <c r="EL30" i="4"/>
  <c r="U30" i="4"/>
  <c r="R76" i="4"/>
  <c r="JC51" i="4"/>
  <c r="KA76" i="4"/>
  <c r="EL51" i="4"/>
  <c r="JC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<sst xmlns="http://schemas.openxmlformats.org/spreadsheetml/2006/main" count="278" uniqueCount="134">
  <si>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</si>
  <si>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</si>
  <si>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</si>
  <si>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</si>
  <si>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</si>
  <si>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</si>
  <si>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</si>
  <si>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</si>
  <si>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</si>
  <si>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</si>
  <si>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</si>
  <si>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</si>
  <si>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</si>
  <si>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</si>
  <si>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</si>
  <si>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</si>
  <si>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</si>
  <si>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</si>
  <si>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</si>
  <si>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</si>
  <si>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</si>
  <si>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</si>
  <si>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</si>
  <si>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</si>
  <si>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</si>
  <si>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</si>
  <si>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</si>
  <si>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</si>
  <si>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</si>
  <si>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</si>
  <si>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</si>
  <si>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</si>
  <si>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</si>
  <si>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</si>
  <si>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</si>
  <si>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</si>
  <si>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</si>
  <si>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</si>
  <si>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</si>
  <si>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</si>
  <si>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</si>
  <si>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</si>
  <si>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</si>
  <si>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</si>
  <si>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</si>
  <si>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</si>
  <si>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</si>
  <si>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</si>
  <si>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</si>
  <si>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</si>
  <si>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</si>
  <si>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</si>
  <si>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</si>
  <si>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</si>
  <si>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</si>
  <si>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</si>
  <si>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</si>
  <si>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</si>
  <si>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</si>
  <si>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</si>
  <si>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</si>
  <si>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</si>
  <si>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</si>
  <si>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</si>
  <si>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</si>
  <si>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</si>
  <si>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</si>
  <si>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</si>
  <si>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</si>
  <si>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</si>
  <si>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</si>
  <si>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</si>
  <si>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</si>
  <si>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</si>
  <si>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</si>
  <si>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</si>
  <si>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</si>
  <si>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</si>
  <si>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</si>
  <si>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</si>
  <si>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</si>
  <si>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</si>
  <si>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</si>
  <si>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</si>
  <si>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</si>
  <si>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</si>
  <si>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</si>
  <si>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</si>
  <si>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</si>
  <si>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</si>
  <si>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</si>
  <si>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</si>
  <si>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</si>
  <si>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</si>
  <si>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</si>
  <si>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</si>
  <si>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</si>
  <si>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</si>
  <si>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</si>
  <si>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</si>
  <si>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</si>
  <si>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</si>
  <si>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</si>
  <si>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</si>
  <si>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</si>
  <si>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</si>
  <si>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</si>
  <si>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</si>
  <si>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</si>
  <si>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</si>
  <si>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</si>
  <si>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</si>
  <si>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島根県　隠岐の島町</t>
  </si>
  <si>
    <t>立体駐車場</t>
  </si>
  <si>
    <t>法非適用</t>
  </si>
  <si>
    <t>駐車場整備事業</t>
  </si>
  <si>
    <t>-</t>
  </si>
  <si>
    <t>Ａ１Ｂ２</t>
  </si>
  <si>
    <t>非設置</t>
  </si>
  <si>
    <t>該当数値なし</t>
  </si>
  <si>
    <t>その他駐車場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</si>
  <si>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</si>
  <si>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</si>
  <si>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</si>
  <si>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</si>
  <si>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</si>
  <si>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</si>
  <si>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</si>
  <si>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</si>
  <si>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</si>
  <si>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立体駐車場は、平成元年に整備され、小規模修繕を加えながら現在に至っており大規模な改修の必要は認められない。</t>
    <rPh sb="0" eb="5">
      <t>リッタイチュウシャジョウ</t>
    </rPh>
    <rPh sb="7" eb="11">
      <t>ヘイセイガンネン</t>
    </rPh>
    <rPh sb="12" eb="14">
      <t>セイビ</t>
    </rPh>
    <rPh sb="17" eb="22">
      <t>ショウキボシュウゼン</t>
    </rPh>
    <rPh sb="23" eb="24">
      <t>クワ</t>
    </rPh>
    <rPh sb="28" eb="30">
      <t>ゲンザイ</t>
    </rPh>
    <rPh sb="31" eb="32">
      <t>イタ</t>
    </rPh>
    <rPh sb="36" eb="39">
      <t>ダイキボ</t>
    </rPh>
    <rPh sb="40" eb="42">
      <t>カイシュウ</t>
    </rPh>
    <rPh sb="43" eb="45">
      <t>ヒツヨウ</t>
    </rPh>
    <rPh sb="46" eb="47">
      <t>ミト</t>
    </rPh>
    <phoneticPr fontId="5"/>
  </si>
  <si>
    <t>西郷港付近の駐車場であるため、隠岐汽船の利用者及びその送迎目的の利用に加え、近隣の商業施設や周辺住民の利用等、他団体の平均と比べても稼働率は高い水準で推移している。令和2年度以降は、コロナウィルスの流行、第一駐車場及び第二駐車場の収容台数増加により、稼働率が低下している。令和5年度は第一駐車場、第二駐車場、立体駐車場の全体で勘案すればコロナウィルス流行前の売上高と同程度となった。</t>
    <rPh sb="0" eb="5">
      <t>サイゴウコウフキン</t>
    </rPh>
    <rPh sb="6" eb="9">
      <t>チュウシャジョウ</t>
    </rPh>
    <rPh sb="15" eb="19">
      <t>オキキセン</t>
    </rPh>
    <rPh sb="20" eb="23">
      <t>リヨウシャ</t>
    </rPh>
    <rPh sb="23" eb="24">
      <t>オヨ</t>
    </rPh>
    <rPh sb="27" eb="31">
      <t>ソウゲイモクテキ</t>
    </rPh>
    <rPh sb="32" eb="34">
      <t>リヨウ</t>
    </rPh>
    <rPh sb="35" eb="36">
      <t>クワ</t>
    </rPh>
    <rPh sb="38" eb="40">
      <t>キンリン</t>
    </rPh>
    <rPh sb="41" eb="45">
      <t>ショウギョウシセツ</t>
    </rPh>
    <rPh sb="46" eb="50">
      <t>シュウヘンジュウミン</t>
    </rPh>
    <rPh sb="51" eb="54">
      <t>リヨウトウ</t>
    </rPh>
    <rPh sb="55" eb="58">
      <t>タダンタイ</t>
    </rPh>
    <rPh sb="59" eb="61">
      <t>ヘイキン</t>
    </rPh>
    <rPh sb="62" eb="63">
      <t>クラ</t>
    </rPh>
    <rPh sb="66" eb="69">
      <t>カドウリツ</t>
    </rPh>
    <rPh sb="70" eb="71">
      <t>タカ</t>
    </rPh>
    <rPh sb="72" eb="74">
      <t>スイジュン</t>
    </rPh>
    <rPh sb="75" eb="77">
      <t>スイイ</t>
    </rPh>
    <rPh sb="82" eb="84">
      <t>レイワ</t>
    </rPh>
    <rPh sb="85" eb="87">
      <t>ネンド</t>
    </rPh>
    <rPh sb="87" eb="89">
      <t>イコウ</t>
    </rPh>
    <rPh sb="99" eb="101">
      <t>リュウコウ</t>
    </rPh>
    <rPh sb="102" eb="107">
      <t>ダイイチチュウシャジョウ</t>
    </rPh>
    <rPh sb="107" eb="108">
      <t>オヨ</t>
    </rPh>
    <rPh sb="109" eb="111">
      <t>ダイニ</t>
    </rPh>
    <rPh sb="111" eb="114">
      <t>チュウシャジョウ</t>
    </rPh>
    <rPh sb="115" eb="121">
      <t>シュウヨウダイスウゾウカ</t>
    </rPh>
    <rPh sb="125" eb="128">
      <t>カドウリツ</t>
    </rPh>
    <rPh sb="129" eb="131">
      <t>テイカ</t>
    </rPh>
    <rPh sb="136" eb="138">
      <t>レイワ</t>
    </rPh>
    <rPh sb="139" eb="141">
      <t>ネンド</t>
    </rPh>
    <rPh sb="142" eb="144">
      <t>ダイイチ</t>
    </rPh>
    <rPh sb="144" eb="147">
      <t>チュウシャジョウ</t>
    </rPh>
    <rPh sb="148" eb="150">
      <t>ダイニ</t>
    </rPh>
    <rPh sb="150" eb="153">
      <t>チュウシャジョウ</t>
    </rPh>
    <rPh sb="154" eb="159">
      <t>リッタイチュウシャジョウ</t>
    </rPh>
    <rPh sb="160" eb="162">
      <t>ゼンタイ</t>
    </rPh>
    <rPh sb="163" eb="165">
      <t>カンアン</t>
    </rPh>
    <phoneticPr fontId="5"/>
  </si>
  <si>
    <t>立体駐車場は、利用状況やその設置目的から必要性が認められ、収益状況も良好である。令和2年度以降稼働率が低下していたが、令和5年度より回復の兆しも見え始めており引き続き現状通り運営していくべき施設であると考えている。今後の経営について、隠岐の島町駐車場整備事業経営戦略に記載のとおり指定管理者制度を継続し安定した駐車場経営を目指す。</t>
    <rPh sb="0" eb="5">
      <t>リッタイチュウシャジョウ</t>
    </rPh>
    <rPh sb="7" eb="11">
      <t>リヨウジョウキョウ</t>
    </rPh>
    <rPh sb="14" eb="18">
      <t>セッチモクテキ</t>
    </rPh>
    <rPh sb="20" eb="23">
      <t>ヒツヨウセイ</t>
    </rPh>
    <rPh sb="24" eb="25">
      <t>ミト</t>
    </rPh>
    <rPh sb="29" eb="33">
      <t>シュウエキジョウキョウ</t>
    </rPh>
    <rPh sb="34" eb="36">
      <t>リョウコウ</t>
    </rPh>
    <rPh sb="40" eb="42">
      <t>レイワ</t>
    </rPh>
    <rPh sb="43" eb="45">
      <t>ネンド</t>
    </rPh>
    <rPh sb="45" eb="47">
      <t>イコウ</t>
    </rPh>
    <rPh sb="47" eb="50">
      <t>カドウリツ</t>
    </rPh>
    <rPh sb="51" eb="53">
      <t>テイカ</t>
    </rPh>
    <rPh sb="59" eb="61">
      <t>レイワ</t>
    </rPh>
    <rPh sb="62" eb="64">
      <t>ネンド</t>
    </rPh>
    <rPh sb="66" eb="68">
      <t>カイフク</t>
    </rPh>
    <rPh sb="69" eb="70">
      <t>キザ</t>
    </rPh>
    <rPh sb="72" eb="73">
      <t>ミ</t>
    </rPh>
    <rPh sb="74" eb="75">
      <t>ハジ</t>
    </rPh>
    <rPh sb="79" eb="80">
      <t>ヒ</t>
    </rPh>
    <rPh sb="81" eb="82">
      <t>ツヅ</t>
    </rPh>
    <rPh sb="83" eb="86">
      <t>ゲンジョウドオ</t>
    </rPh>
    <rPh sb="87" eb="89">
      <t>ウンエイ</t>
    </rPh>
    <rPh sb="95" eb="97">
      <t>シセツ</t>
    </rPh>
    <rPh sb="101" eb="102">
      <t>カンガ</t>
    </rPh>
    <rPh sb="107" eb="109">
      <t>コンゴ</t>
    </rPh>
    <rPh sb="110" eb="112">
      <t>ケイエイ</t>
    </rPh>
    <rPh sb="117" eb="119">
      <t>オキ</t>
    </rPh>
    <rPh sb="120" eb="122">
      <t>シマチョウ</t>
    </rPh>
    <rPh sb="122" eb="133">
      <t>チュウシャジョウセイビジギョウケイエイセンリャク</t>
    </rPh>
    <rPh sb="134" eb="136">
      <t>キサイ</t>
    </rPh>
    <rPh sb="140" eb="147">
      <t>シテイカンリシャセイド</t>
    </rPh>
    <rPh sb="148" eb="150">
      <t>ケイゾク</t>
    </rPh>
    <rPh sb="151" eb="153">
      <t>アンテイ</t>
    </rPh>
    <rPh sb="155" eb="158">
      <t>チュウシャジョウ</t>
    </rPh>
    <rPh sb="158" eb="160">
      <t>ケイエイ</t>
    </rPh>
    <rPh sb="161" eb="163">
      <t>メザ</t>
    </rPh>
    <phoneticPr fontId="5"/>
  </si>
  <si>
    <t>西郷埠頭立体駐車場は、西郷港付近の駐車場不足による道路の混雑を緩和するため設置されたものである。西郷港や付近の商業施設の利用者等により安定した利用が見込まれる上、指定管理者制度の導入により経費の削減を図り、④売上高GDP比率は他団体に比べ高い水準で推移している。</t>
    <rPh sb="0" eb="4">
      <t>サイゴウフトウ</t>
    </rPh>
    <rPh sb="4" eb="9">
      <t>リッタイチュウシャジョウ</t>
    </rPh>
    <rPh sb="11" eb="14">
      <t>サイゴウコウ</t>
    </rPh>
    <rPh sb="14" eb="16">
      <t>フキン</t>
    </rPh>
    <rPh sb="17" eb="22">
      <t>チュウシャジョウブソク</t>
    </rPh>
    <rPh sb="25" eb="27">
      <t>ドウロ</t>
    </rPh>
    <rPh sb="28" eb="30">
      <t>コンザツ</t>
    </rPh>
    <rPh sb="31" eb="33">
      <t>カンワ</t>
    </rPh>
    <rPh sb="37" eb="39">
      <t>セッチ</t>
    </rPh>
    <rPh sb="48" eb="51">
      <t>サイゴウコウ</t>
    </rPh>
    <rPh sb="52" eb="54">
      <t>フキン</t>
    </rPh>
    <rPh sb="55" eb="59">
      <t>ショウギョウシセツ</t>
    </rPh>
    <rPh sb="60" eb="63">
      <t>リヨウシャ</t>
    </rPh>
    <rPh sb="63" eb="64">
      <t>トウ</t>
    </rPh>
    <rPh sb="67" eb="69">
      <t>アンテイ</t>
    </rPh>
    <rPh sb="71" eb="73">
      <t>リヨウ</t>
    </rPh>
    <rPh sb="74" eb="76">
      <t>ミコ</t>
    </rPh>
    <rPh sb="79" eb="80">
      <t>ウエ</t>
    </rPh>
    <rPh sb="81" eb="88">
      <t>シテイカンリシャセイド</t>
    </rPh>
    <rPh sb="89" eb="91">
      <t>ドウニュウ</t>
    </rPh>
    <rPh sb="94" eb="96">
      <t>ケイヒ</t>
    </rPh>
    <rPh sb="97" eb="99">
      <t>サクゲン</t>
    </rPh>
    <rPh sb="100" eb="101">
      <t>ハカ</t>
    </rPh>
    <rPh sb="104" eb="107">
      <t>ウリアゲダカ</t>
    </rPh>
    <rPh sb="110" eb="112">
      <t>ヒリツ</t>
    </rPh>
    <rPh sb="113" eb="116">
      <t>タダンタイ</t>
    </rPh>
    <rPh sb="117" eb="118">
      <t>クラ</t>
    </rPh>
    <rPh sb="119" eb="120">
      <t>タカ</t>
    </rPh>
    <rPh sb="121" eb="123">
      <t>スイジュン</t>
    </rPh>
    <rPh sb="124" eb="12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</si>
</sst>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215.4</c:v>
                </c:pt>
                <c:pt idx="1">
                  <c:v>195.2</c:v>
                </c:pt>
                <c:pt idx="2">
                  <c:v>179.1</c:v>
                </c:pt>
                <c:pt idx="3">
                  <c:v>166.2</c:v>
                </c:pt>
                <c:pt idx="4">
                  <c:v>151.5</c:v>
                </c:pt>
              </c:numCache>
            </c:numRef>
          </c:val>
          <c:extLst>
            <c:ext xmlns:c16="http://schemas.microsoft.com/office/drawing/2014/chart" uri="{C3380CC4-5D6E-409C-BE32-E72D297353CC}">
              <c16:uniqueId val="{00000000-BCA8-4F4D-A4E0-97D6C1AF3DE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BCA8-4F4D-A4E0-97D6C1AF3DE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FB-468F-9930-3682CC77425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2EFB-468F-9930-3682CC77425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D66-4469-8F65-7DFCB3533A5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D66-4469-8F65-7DFCB3533A5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825-4C82-A3FE-EC3FDCB7727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25-4C82-A3FE-EC3FDCB7727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CD-4599-9C50-FB4248584C1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90CD-4599-9C50-FB4248584C1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148-4DD1-803D-11138D2F67C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148-4DD1-803D-11138D2F67C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167.2</c:v>
                </c:pt>
                <c:pt idx="1">
                  <c:v>135.80000000000001</c:v>
                </c:pt>
                <c:pt idx="2">
                  <c:v>122</c:v>
                </c:pt>
                <c:pt idx="3">
                  <c:v>134.1</c:v>
                </c:pt>
                <c:pt idx="4">
                  <c:v>135.4</c:v>
                </c:pt>
              </c:numCache>
            </c:numRef>
          </c:val>
          <c:extLst>
            <c:ext xmlns:c16="http://schemas.microsoft.com/office/drawing/2014/chart" uri="{C3380CC4-5D6E-409C-BE32-E72D297353CC}">
              <c16:uniqueId val="{00000000-3779-4553-978E-8D0FED1BFF4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3779-4553-978E-8D0FED1BFF4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53.6</c:v>
                </c:pt>
                <c:pt idx="1">
                  <c:v>48.8</c:v>
                </c:pt>
                <c:pt idx="2">
                  <c:v>44.2</c:v>
                </c:pt>
                <c:pt idx="3">
                  <c:v>44.4</c:v>
                </c:pt>
                <c:pt idx="4">
                  <c:v>38.5</c:v>
                </c:pt>
              </c:numCache>
            </c:numRef>
          </c:val>
          <c:extLst>
            <c:ext xmlns:c16="http://schemas.microsoft.com/office/drawing/2014/chart" uri="{C3380CC4-5D6E-409C-BE32-E72D297353CC}">
              <c16:uniqueId val="{00000000-C23E-4F89-A621-3BEE55CD511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C23E-4F89-A621-3BEE55CD511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5863</c:v>
                </c:pt>
                <c:pt idx="1">
                  <c:v>4837</c:v>
                </c:pt>
                <c:pt idx="2">
                  <c:v>4532</c:v>
                </c:pt>
                <c:pt idx="3">
                  <c:v>4423</c:v>
                </c:pt>
                <c:pt idx="4">
                  <c:v>3812</c:v>
                </c:pt>
              </c:numCache>
            </c:numRef>
          </c:val>
          <c:extLst>
            <c:ext xmlns:c16="http://schemas.microsoft.com/office/drawing/2014/chart" uri="{C3380CC4-5D6E-409C-BE32-E72D297353CC}">
              <c16:uniqueId val="{00000000-2A0E-4B6B-8BE2-577860E0AD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2A0E-4B6B-8BE2-577860E0AD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1"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島根県隠岐の島町　立体駐車場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1503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88" t="s">
        <v>133</v>
      </c>
      <c r="NE15" s="89"/>
      <c r="NF15" s="89"/>
      <c r="NG15" s="89"/>
      <c r="NH15" s="89"/>
      <c r="NI15" s="89"/>
      <c r="NJ15" s="89"/>
      <c r="NK15" s="89"/>
      <c r="NL15" s="89"/>
      <c r="NM15" s="89"/>
      <c r="NN15" s="89"/>
      <c r="NO15" s="89"/>
      <c r="NP15" s="89"/>
      <c r="NQ15" s="89"/>
      <c r="NR15" s="90"/>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88"/>
      <c r="NE16" s="89"/>
      <c r="NF16" s="89"/>
      <c r="NG16" s="89"/>
      <c r="NH16" s="89"/>
      <c r="NI16" s="89"/>
      <c r="NJ16" s="89"/>
      <c r="NK16" s="89"/>
      <c r="NL16" s="89"/>
      <c r="NM16" s="89"/>
      <c r="NN16" s="89"/>
      <c r="NO16" s="89"/>
      <c r="NP16" s="89"/>
      <c r="NQ16" s="89"/>
      <c r="NR16" s="90"/>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88"/>
      <c r="NE17" s="89"/>
      <c r="NF17" s="89"/>
      <c r="NG17" s="89"/>
      <c r="NH17" s="89"/>
      <c r="NI17" s="89"/>
      <c r="NJ17" s="89"/>
      <c r="NK17" s="89"/>
      <c r="NL17" s="89"/>
      <c r="NM17" s="89"/>
      <c r="NN17" s="89"/>
      <c r="NO17" s="89"/>
      <c r="NP17" s="89"/>
      <c r="NQ17" s="89"/>
      <c r="NR17" s="90"/>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88"/>
      <c r="NE18" s="89"/>
      <c r="NF18" s="89"/>
      <c r="NG18" s="89"/>
      <c r="NH18" s="89"/>
      <c r="NI18" s="89"/>
      <c r="NJ18" s="89"/>
      <c r="NK18" s="89"/>
      <c r="NL18" s="89"/>
      <c r="NM18" s="89"/>
      <c r="NN18" s="89"/>
      <c r="NO18" s="89"/>
      <c r="NP18" s="89"/>
      <c r="NQ18" s="89"/>
      <c r="NR18" s="90"/>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88"/>
      <c r="NE19" s="89"/>
      <c r="NF19" s="89"/>
      <c r="NG19" s="89"/>
      <c r="NH19" s="89"/>
      <c r="NI19" s="89"/>
      <c r="NJ19" s="89"/>
      <c r="NK19" s="89"/>
      <c r="NL19" s="89"/>
      <c r="NM19" s="89"/>
      <c r="NN19" s="89"/>
      <c r="NO19" s="89"/>
      <c r="NP19" s="89"/>
      <c r="NQ19" s="89"/>
      <c r="NR19" s="90"/>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88"/>
      <c r="NE20" s="89"/>
      <c r="NF20" s="89"/>
      <c r="NG20" s="89"/>
      <c r="NH20" s="89"/>
      <c r="NI20" s="89"/>
      <c r="NJ20" s="89"/>
      <c r="NK20" s="89"/>
      <c r="NL20" s="89"/>
      <c r="NM20" s="89"/>
      <c r="NN20" s="89"/>
      <c r="NO20" s="89"/>
      <c r="NP20" s="89"/>
      <c r="NQ20" s="89"/>
      <c r="NR20" s="90"/>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88"/>
      <c r="NE21" s="89"/>
      <c r="NF21" s="89"/>
      <c r="NG21" s="89"/>
      <c r="NH21" s="89"/>
      <c r="NI21" s="89"/>
      <c r="NJ21" s="89"/>
      <c r="NK21" s="89"/>
      <c r="NL21" s="89"/>
      <c r="NM21" s="89"/>
      <c r="NN21" s="89"/>
      <c r="NO21" s="89"/>
      <c r="NP21" s="89"/>
      <c r="NQ21" s="89"/>
      <c r="NR21" s="90"/>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88"/>
      <c r="NE22" s="89"/>
      <c r="NF22" s="89"/>
      <c r="NG22" s="89"/>
      <c r="NH22" s="89"/>
      <c r="NI22" s="89"/>
      <c r="NJ22" s="89"/>
      <c r="NK22" s="89"/>
      <c r="NL22" s="89"/>
      <c r="NM22" s="89"/>
      <c r="NN22" s="89"/>
      <c r="NO22" s="89"/>
      <c r="NP22" s="89"/>
      <c r="NQ22" s="89"/>
      <c r="NR22" s="90"/>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88"/>
      <c r="NE23" s="89"/>
      <c r="NF23" s="89"/>
      <c r="NG23" s="89"/>
      <c r="NH23" s="89"/>
      <c r="NI23" s="89"/>
      <c r="NJ23" s="89"/>
      <c r="NK23" s="89"/>
      <c r="NL23" s="89"/>
      <c r="NM23" s="89"/>
      <c r="NN23" s="89"/>
      <c r="NO23" s="89"/>
      <c r="NP23" s="89"/>
      <c r="NQ23" s="89"/>
      <c r="NR23" s="90"/>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88"/>
      <c r="NE24" s="89"/>
      <c r="NF24" s="89"/>
      <c r="NG24" s="89"/>
      <c r="NH24" s="89"/>
      <c r="NI24" s="89"/>
      <c r="NJ24" s="89"/>
      <c r="NK24" s="89"/>
      <c r="NL24" s="89"/>
      <c r="NM24" s="89"/>
      <c r="NN24" s="89"/>
      <c r="NO24" s="89"/>
      <c r="NP24" s="89"/>
      <c r="NQ24" s="89"/>
      <c r="NR24" s="90"/>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88"/>
      <c r="NE25" s="89"/>
      <c r="NF25" s="89"/>
      <c r="NG25" s="89"/>
      <c r="NH25" s="89"/>
      <c r="NI25" s="89"/>
      <c r="NJ25" s="89"/>
      <c r="NK25" s="89"/>
      <c r="NL25" s="89"/>
      <c r="NM25" s="89"/>
      <c r="NN25" s="89"/>
      <c r="NO25" s="89"/>
      <c r="NP25" s="89"/>
      <c r="NQ25" s="89"/>
      <c r="NR25" s="90"/>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88"/>
      <c r="NE26" s="89"/>
      <c r="NF26" s="89"/>
      <c r="NG26" s="89"/>
      <c r="NH26" s="89"/>
      <c r="NI26" s="89"/>
      <c r="NJ26" s="89"/>
      <c r="NK26" s="89"/>
      <c r="NL26" s="89"/>
      <c r="NM26" s="89"/>
      <c r="NN26" s="89"/>
      <c r="NO26" s="89"/>
      <c r="NP26" s="89"/>
      <c r="NQ26" s="89"/>
      <c r="NR26" s="90"/>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88"/>
      <c r="NE27" s="89"/>
      <c r="NF27" s="89"/>
      <c r="NG27" s="89"/>
      <c r="NH27" s="89"/>
      <c r="NI27" s="89"/>
      <c r="NJ27" s="89"/>
      <c r="NK27" s="89"/>
      <c r="NL27" s="89"/>
      <c r="NM27" s="89"/>
      <c r="NN27" s="89"/>
      <c r="NO27" s="89"/>
      <c r="NP27" s="89"/>
      <c r="NQ27" s="89"/>
      <c r="NR27" s="90"/>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88"/>
      <c r="NE28" s="89"/>
      <c r="NF28" s="89"/>
      <c r="NG28" s="89"/>
      <c r="NH28" s="89"/>
      <c r="NI28" s="89"/>
      <c r="NJ28" s="89"/>
      <c r="NK28" s="89"/>
      <c r="NL28" s="89"/>
      <c r="NM28" s="89"/>
      <c r="NN28" s="89"/>
      <c r="NO28" s="89"/>
      <c r="NP28" s="89"/>
      <c r="NQ28" s="89"/>
      <c r="NR28" s="90"/>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88"/>
      <c r="NE29" s="89"/>
      <c r="NF29" s="89"/>
      <c r="NG29" s="89"/>
      <c r="NH29" s="89"/>
      <c r="NI29" s="89"/>
      <c r="NJ29" s="89"/>
      <c r="NK29" s="89"/>
      <c r="NL29" s="89"/>
      <c r="NM29" s="89"/>
      <c r="NN29" s="89"/>
      <c r="NO29" s="89"/>
      <c r="NP29" s="89"/>
      <c r="NQ29" s="89"/>
      <c r="NR29" s="90"/>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88"/>
      <c r="NE30" s="89"/>
      <c r="NF30" s="89"/>
      <c r="NG30" s="89"/>
      <c r="NH30" s="89"/>
      <c r="NI30" s="89"/>
      <c r="NJ30" s="89"/>
      <c r="NK30" s="89"/>
      <c r="NL30" s="89"/>
      <c r="NM30" s="89"/>
      <c r="NN30" s="89"/>
      <c r="NO30" s="89"/>
      <c r="NP30" s="89"/>
      <c r="NQ30" s="89"/>
      <c r="NR30" s="90"/>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215.4</v>
      </c>
      <c r="V31" s="98"/>
      <c r="W31" s="98"/>
      <c r="X31" s="98"/>
      <c r="Y31" s="98"/>
      <c r="Z31" s="98"/>
      <c r="AA31" s="98"/>
      <c r="AB31" s="98"/>
      <c r="AC31" s="98"/>
      <c r="AD31" s="98"/>
      <c r="AE31" s="98"/>
      <c r="AF31" s="98"/>
      <c r="AG31" s="98"/>
      <c r="AH31" s="98"/>
      <c r="AI31" s="98"/>
      <c r="AJ31" s="98"/>
      <c r="AK31" s="98"/>
      <c r="AL31" s="98"/>
      <c r="AM31" s="98"/>
      <c r="AN31" s="98">
        <f>データ!Z7</f>
        <v>195.2</v>
      </c>
      <c r="AO31" s="98"/>
      <c r="AP31" s="98"/>
      <c r="AQ31" s="98"/>
      <c r="AR31" s="98"/>
      <c r="AS31" s="98"/>
      <c r="AT31" s="98"/>
      <c r="AU31" s="98"/>
      <c r="AV31" s="98"/>
      <c r="AW31" s="98"/>
      <c r="AX31" s="98"/>
      <c r="AY31" s="98"/>
      <c r="AZ31" s="98"/>
      <c r="BA31" s="98"/>
      <c r="BB31" s="98"/>
      <c r="BC31" s="98"/>
      <c r="BD31" s="98"/>
      <c r="BE31" s="98"/>
      <c r="BF31" s="98"/>
      <c r="BG31" s="98">
        <f>データ!AA7</f>
        <v>179.1</v>
      </c>
      <c r="BH31" s="98"/>
      <c r="BI31" s="98"/>
      <c r="BJ31" s="98"/>
      <c r="BK31" s="98"/>
      <c r="BL31" s="98"/>
      <c r="BM31" s="98"/>
      <c r="BN31" s="98"/>
      <c r="BO31" s="98"/>
      <c r="BP31" s="98"/>
      <c r="BQ31" s="98"/>
      <c r="BR31" s="98"/>
      <c r="BS31" s="98"/>
      <c r="BT31" s="98"/>
      <c r="BU31" s="98"/>
      <c r="BV31" s="98"/>
      <c r="BW31" s="98"/>
      <c r="BX31" s="98"/>
      <c r="BY31" s="98"/>
      <c r="BZ31" s="98">
        <f>データ!AB7</f>
        <v>166.2</v>
      </c>
      <c r="CA31" s="98"/>
      <c r="CB31" s="98"/>
      <c r="CC31" s="98"/>
      <c r="CD31" s="98"/>
      <c r="CE31" s="98"/>
      <c r="CF31" s="98"/>
      <c r="CG31" s="98"/>
      <c r="CH31" s="98"/>
      <c r="CI31" s="98"/>
      <c r="CJ31" s="98"/>
      <c r="CK31" s="98"/>
      <c r="CL31" s="98"/>
      <c r="CM31" s="98"/>
      <c r="CN31" s="98"/>
      <c r="CO31" s="98"/>
      <c r="CP31" s="98"/>
      <c r="CQ31" s="98"/>
      <c r="CR31" s="98"/>
      <c r="CS31" s="98">
        <f>データ!AC7</f>
        <v>151.5</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167.2</v>
      </c>
      <c r="JD31" s="67"/>
      <c r="JE31" s="67"/>
      <c r="JF31" s="67"/>
      <c r="JG31" s="67"/>
      <c r="JH31" s="67"/>
      <c r="JI31" s="67"/>
      <c r="JJ31" s="67"/>
      <c r="JK31" s="67"/>
      <c r="JL31" s="67"/>
      <c r="JM31" s="67"/>
      <c r="JN31" s="67"/>
      <c r="JO31" s="67"/>
      <c r="JP31" s="67"/>
      <c r="JQ31" s="67"/>
      <c r="JR31" s="67"/>
      <c r="JS31" s="67"/>
      <c r="JT31" s="67"/>
      <c r="JU31" s="68"/>
      <c r="JV31" s="66">
        <f>データ!DL7</f>
        <v>135.80000000000001</v>
      </c>
      <c r="JW31" s="67"/>
      <c r="JX31" s="67"/>
      <c r="JY31" s="67"/>
      <c r="JZ31" s="67"/>
      <c r="KA31" s="67"/>
      <c r="KB31" s="67"/>
      <c r="KC31" s="67"/>
      <c r="KD31" s="67"/>
      <c r="KE31" s="67"/>
      <c r="KF31" s="67"/>
      <c r="KG31" s="67"/>
      <c r="KH31" s="67"/>
      <c r="KI31" s="67"/>
      <c r="KJ31" s="67"/>
      <c r="KK31" s="67"/>
      <c r="KL31" s="67"/>
      <c r="KM31" s="67"/>
      <c r="KN31" s="68"/>
      <c r="KO31" s="66">
        <f>データ!DM7</f>
        <v>122</v>
      </c>
      <c r="KP31" s="67"/>
      <c r="KQ31" s="67"/>
      <c r="KR31" s="67"/>
      <c r="KS31" s="67"/>
      <c r="KT31" s="67"/>
      <c r="KU31" s="67"/>
      <c r="KV31" s="67"/>
      <c r="KW31" s="67"/>
      <c r="KX31" s="67"/>
      <c r="KY31" s="67"/>
      <c r="KZ31" s="67"/>
      <c r="LA31" s="67"/>
      <c r="LB31" s="67"/>
      <c r="LC31" s="67"/>
      <c r="LD31" s="67"/>
      <c r="LE31" s="67"/>
      <c r="LF31" s="67"/>
      <c r="LG31" s="68"/>
      <c r="LH31" s="66">
        <f>データ!DN7</f>
        <v>134.1</v>
      </c>
      <c r="LI31" s="67"/>
      <c r="LJ31" s="67"/>
      <c r="LK31" s="67"/>
      <c r="LL31" s="67"/>
      <c r="LM31" s="67"/>
      <c r="LN31" s="67"/>
      <c r="LO31" s="67"/>
      <c r="LP31" s="67"/>
      <c r="LQ31" s="67"/>
      <c r="LR31" s="67"/>
      <c r="LS31" s="67"/>
      <c r="LT31" s="67"/>
      <c r="LU31" s="67"/>
      <c r="LV31" s="67"/>
      <c r="LW31" s="67"/>
      <c r="LX31" s="67"/>
      <c r="LY31" s="67"/>
      <c r="LZ31" s="68"/>
      <c r="MA31" s="66">
        <f>データ!DO7</f>
        <v>135.4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130</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131</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53.6</v>
      </c>
      <c r="EM52" s="98"/>
      <c r="EN52" s="98"/>
      <c r="EO52" s="98"/>
      <c r="EP52" s="98"/>
      <c r="EQ52" s="98"/>
      <c r="ER52" s="98"/>
      <c r="ES52" s="98"/>
      <c r="ET52" s="98"/>
      <c r="EU52" s="98"/>
      <c r="EV52" s="98"/>
      <c r="EW52" s="98"/>
      <c r="EX52" s="98"/>
      <c r="EY52" s="98"/>
      <c r="EZ52" s="98"/>
      <c r="FA52" s="98"/>
      <c r="FB52" s="98"/>
      <c r="FC52" s="98"/>
      <c r="FD52" s="98"/>
      <c r="FE52" s="98">
        <f>データ!BG7</f>
        <v>48.8</v>
      </c>
      <c r="FF52" s="98"/>
      <c r="FG52" s="98"/>
      <c r="FH52" s="98"/>
      <c r="FI52" s="98"/>
      <c r="FJ52" s="98"/>
      <c r="FK52" s="98"/>
      <c r="FL52" s="98"/>
      <c r="FM52" s="98"/>
      <c r="FN52" s="98"/>
      <c r="FO52" s="98"/>
      <c r="FP52" s="98"/>
      <c r="FQ52" s="98"/>
      <c r="FR52" s="98"/>
      <c r="FS52" s="98"/>
      <c r="FT52" s="98"/>
      <c r="FU52" s="98"/>
      <c r="FV52" s="98"/>
      <c r="FW52" s="98"/>
      <c r="FX52" s="98">
        <f>データ!BH7</f>
        <v>44.2</v>
      </c>
      <c r="FY52" s="98"/>
      <c r="FZ52" s="98"/>
      <c r="GA52" s="98"/>
      <c r="GB52" s="98"/>
      <c r="GC52" s="98"/>
      <c r="GD52" s="98"/>
      <c r="GE52" s="98"/>
      <c r="GF52" s="98"/>
      <c r="GG52" s="98"/>
      <c r="GH52" s="98"/>
      <c r="GI52" s="98"/>
      <c r="GJ52" s="98"/>
      <c r="GK52" s="98"/>
      <c r="GL52" s="98"/>
      <c r="GM52" s="98"/>
      <c r="GN52" s="98"/>
      <c r="GO52" s="98"/>
      <c r="GP52" s="98"/>
      <c r="GQ52" s="98">
        <f>データ!BI7</f>
        <v>44.4</v>
      </c>
      <c r="GR52" s="98"/>
      <c r="GS52" s="98"/>
      <c r="GT52" s="98"/>
      <c r="GU52" s="98"/>
      <c r="GV52" s="98"/>
      <c r="GW52" s="98"/>
      <c r="GX52" s="98"/>
      <c r="GY52" s="98"/>
      <c r="GZ52" s="98"/>
      <c r="HA52" s="98"/>
      <c r="HB52" s="98"/>
      <c r="HC52" s="98"/>
      <c r="HD52" s="98"/>
      <c r="HE52" s="98"/>
      <c r="HF52" s="98"/>
      <c r="HG52" s="98"/>
      <c r="HH52" s="98"/>
      <c r="HI52" s="98"/>
      <c r="HJ52" s="98">
        <f>データ!BJ7</f>
        <v>38.5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5863</v>
      </c>
      <c r="JD52" s="97"/>
      <c r="JE52" s="97"/>
      <c r="JF52" s="97"/>
      <c r="JG52" s="97"/>
      <c r="JH52" s="97"/>
      <c r="JI52" s="97"/>
      <c r="JJ52" s="97"/>
      <c r="JK52" s="97"/>
      <c r="JL52" s="97"/>
      <c r="JM52" s="97"/>
      <c r="JN52" s="97"/>
      <c r="JO52" s="97"/>
      <c r="JP52" s="97"/>
      <c r="JQ52" s="97"/>
      <c r="JR52" s="97"/>
      <c r="JS52" s="97"/>
      <c r="JT52" s="97"/>
      <c r="JU52" s="97"/>
      <c r="JV52" s="97">
        <f>データ!BR7</f>
        <v>4837</v>
      </c>
      <c r="JW52" s="97"/>
      <c r="JX52" s="97"/>
      <c r="JY52" s="97"/>
      <c r="JZ52" s="97"/>
      <c r="KA52" s="97"/>
      <c r="KB52" s="97"/>
      <c r="KC52" s="97"/>
      <c r="KD52" s="97"/>
      <c r="KE52" s="97"/>
      <c r="KF52" s="97"/>
      <c r="KG52" s="97"/>
      <c r="KH52" s="97"/>
      <c r="KI52" s="97"/>
      <c r="KJ52" s="97"/>
      <c r="KK52" s="97"/>
      <c r="KL52" s="97"/>
      <c r="KM52" s="97"/>
      <c r="KN52" s="97"/>
      <c r="KO52" s="97">
        <f>データ!BS7</f>
        <v>4532</v>
      </c>
      <c r="KP52" s="97"/>
      <c r="KQ52" s="97"/>
      <c r="KR52" s="97"/>
      <c r="KS52" s="97"/>
      <c r="KT52" s="97"/>
      <c r="KU52" s="97"/>
      <c r="KV52" s="97"/>
      <c r="KW52" s="97"/>
      <c r="KX52" s="97"/>
      <c r="KY52" s="97"/>
      <c r="KZ52" s="97"/>
      <c r="LA52" s="97"/>
      <c r="LB52" s="97"/>
      <c r="LC52" s="97"/>
      <c r="LD52" s="97"/>
      <c r="LE52" s="97"/>
      <c r="LF52" s="97"/>
      <c r="LG52" s="97"/>
      <c r="LH52" s="97">
        <f>データ!BT7</f>
        <v>4423</v>
      </c>
      <c r="LI52" s="97"/>
      <c r="LJ52" s="97"/>
      <c r="LK52" s="97"/>
      <c r="LL52" s="97"/>
      <c r="LM52" s="97"/>
      <c r="LN52" s="97"/>
      <c r="LO52" s="97"/>
      <c r="LP52" s="97"/>
      <c r="LQ52" s="97"/>
      <c r="LR52" s="97"/>
      <c r="LS52" s="97"/>
      <c r="LT52" s="97"/>
      <c r="LU52" s="97"/>
      <c r="LV52" s="97"/>
      <c r="LW52" s="97"/>
      <c r="LX52" s="97"/>
      <c r="LY52" s="97"/>
      <c r="LZ52" s="97"/>
      <c r="MA52" s="97">
        <f>データ!BU7</f>
        <v>3812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132</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46318</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hP1qgkyjWf9c0i+3cUafYDJ4VKvYDDeijHSCvw+MBWLXVcqjnlE0T0mrPZeYBz8f141ZnSr2RbHyUREAV9daQ==" saltValue="qewNfb0cvXGm9wNGf9X2c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103</v>
      </c>
      <c r="AV5" s="47" t="s">
        <v>90</v>
      </c>
      <c r="AW5" s="47" t="s">
        <v>91</v>
      </c>
      <c r="AX5" s="47" t="s">
        <v>101</v>
      </c>
      <c r="AY5" s="47" t="s">
        <v>102</v>
      </c>
      <c r="AZ5" s="47" t="s">
        <v>94</v>
      </c>
      <c r="BA5" s="47" t="s">
        <v>95</v>
      </c>
      <c r="BB5" s="47" t="s">
        <v>96</v>
      </c>
      <c r="BC5" s="47" t="s">
        <v>97</v>
      </c>
      <c r="BD5" s="47" t="s">
        <v>98</v>
      </c>
      <c r="BE5" s="47" t="s">
        <v>99</v>
      </c>
      <c r="BF5" s="47" t="s">
        <v>103</v>
      </c>
      <c r="BG5" s="47" t="s">
        <v>90</v>
      </c>
      <c r="BH5" s="47" t="s">
        <v>100</v>
      </c>
      <c r="BI5" s="47" t="s">
        <v>101</v>
      </c>
      <c r="BJ5" s="47" t="s">
        <v>93</v>
      </c>
      <c r="BK5" s="47" t="s">
        <v>94</v>
      </c>
      <c r="BL5" s="47" t="s">
        <v>95</v>
      </c>
      <c r="BM5" s="47" t="s">
        <v>96</v>
      </c>
      <c r="BN5" s="47" t="s">
        <v>97</v>
      </c>
      <c r="BO5" s="47" t="s">
        <v>98</v>
      </c>
      <c r="BP5" s="47" t="s">
        <v>99</v>
      </c>
      <c r="BQ5" s="47" t="s">
        <v>89</v>
      </c>
      <c r="BR5" s="47" t="s">
        <v>104</v>
      </c>
      <c r="BS5" s="47" t="s">
        <v>100</v>
      </c>
      <c r="BT5" s="47" t="s">
        <v>101</v>
      </c>
      <c r="BU5" s="47" t="s">
        <v>105</v>
      </c>
      <c r="BV5" s="47" t="s">
        <v>94</v>
      </c>
      <c r="BW5" s="47" t="s">
        <v>95</v>
      </c>
      <c r="BX5" s="47" t="s">
        <v>96</v>
      </c>
      <c r="BY5" s="47" t="s">
        <v>97</v>
      </c>
      <c r="BZ5" s="47" t="s">
        <v>98</v>
      </c>
      <c r="CA5" s="47" t="s">
        <v>99</v>
      </c>
      <c r="CB5" s="47" t="s">
        <v>106</v>
      </c>
      <c r="CC5" s="47" t="s">
        <v>104</v>
      </c>
      <c r="CD5" s="47" t="s">
        <v>91</v>
      </c>
      <c r="CE5" s="47" t="s">
        <v>107</v>
      </c>
      <c r="CF5" s="47" t="s">
        <v>93</v>
      </c>
      <c r="CG5" s="47" t="s">
        <v>94</v>
      </c>
      <c r="CH5" s="47" t="s">
        <v>95</v>
      </c>
      <c r="CI5" s="47" t="s">
        <v>96</v>
      </c>
      <c r="CJ5" s="47" t="s">
        <v>97</v>
      </c>
      <c r="CK5" s="47" t="s">
        <v>98</v>
      </c>
      <c r="CL5" s="47" t="s">
        <v>99</v>
      </c>
      <c r="CM5" s="137"/>
      <c r="CN5" s="137"/>
      <c r="CO5" s="47" t="s">
        <v>103</v>
      </c>
      <c r="CP5" s="47" t="s">
        <v>90</v>
      </c>
      <c r="CQ5" s="47" t="s">
        <v>100</v>
      </c>
      <c r="CR5" s="47" t="s">
        <v>101</v>
      </c>
      <c r="CS5" s="47" t="s">
        <v>93</v>
      </c>
      <c r="CT5" s="47" t="s">
        <v>94</v>
      </c>
      <c r="CU5" s="47" t="s">
        <v>95</v>
      </c>
      <c r="CV5" s="47" t="s">
        <v>96</v>
      </c>
      <c r="CW5" s="47" t="s">
        <v>97</v>
      </c>
      <c r="CX5" s="47" t="s">
        <v>98</v>
      </c>
      <c r="CY5" s="47" t="s">
        <v>99</v>
      </c>
      <c r="CZ5" s="47" t="s">
        <v>103</v>
      </c>
      <c r="DA5" s="47" t="s">
        <v>90</v>
      </c>
      <c r="DB5" s="47" t="s">
        <v>91</v>
      </c>
      <c r="DC5" s="47" t="s">
        <v>101</v>
      </c>
      <c r="DD5" s="47" t="s">
        <v>93</v>
      </c>
      <c r="DE5" s="47" t="s">
        <v>94</v>
      </c>
      <c r="DF5" s="47" t="s">
        <v>95</v>
      </c>
      <c r="DG5" s="47" t="s">
        <v>96</v>
      </c>
      <c r="DH5" s="47" t="s">
        <v>97</v>
      </c>
      <c r="DI5" s="47" t="s">
        <v>98</v>
      </c>
      <c r="DJ5" s="47" t="s">
        <v>35</v>
      </c>
      <c r="DK5" s="47" t="s">
        <v>89</v>
      </c>
      <c r="DL5" s="47" t="s">
        <v>104</v>
      </c>
      <c r="DM5" s="47" t="s">
        <v>100</v>
      </c>
      <c r="DN5" s="47" t="s">
        <v>107</v>
      </c>
      <c r="DO5" s="47" t="s">
        <v>93</v>
      </c>
      <c r="DP5" s="47" t="s">
        <v>94</v>
      </c>
      <c r="DQ5" s="47" t="s">
        <v>95</v>
      </c>
      <c r="DR5" s="47" t="s">
        <v>96</v>
      </c>
      <c r="DS5" s="47" t="s">
        <v>97</v>
      </c>
      <c r="DT5" s="47" t="s">
        <v>98</v>
      </c>
      <c r="DU5" s="47" t="s">
        <v>99</v>
      </c>
    </row>
    <row r="6" spans="1:125" s="54" customFormat="1" x14ac:dyDescent="0.2">
      <c r="A6" s="37" t="s">
        <v>108</v>
      </c>
      <c r="B6" s="48">
        <f>B8</f>
        <v>2024</v>
      </c>
      <c r="C6" s="48">
        <f t="shared" ref="C6:X6" si="1">C8</f>
        <v>325287</v>
      </c>
      <c r="D6" s="48">
        <f t="shared" si="1"/>
        <v>47</v>
      </c>
      <c r="E6" s="48">
        <f t="shared" si="1"/>
        <v>14</v>
      </c>
      <c r="F6" s="48">
        <f t="shared" si="1"/>
        <v>0</v>
      </c>
      <c r="G6" s="48">
        <f t="shared" si="1"/>
        <v>2</v>
      </c>
      <c r="H6" s="48" t="str">
        <f>SUBSTITUTE(H8,"　","")</f>
        <v>島根県隠岐の島町</v>
      </c>
      <c r="I6" s="48" t="str">
        <f t="shared" si="1"/>
        <v>立体駐車場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31</v>
      </c>
      <c r="S6" s="50" t="str">
        <f t="shared" si="1"/>
        <v>公共施設</v>
      </c>
      <c r="T6" s="50" t="str">
        <f t="shared" si="1"/>
        <v>無</v>
      </c>
      <c r="U6" s="51">
        <f t="shared" si="1"/>
        <v>1503</v>
      </c>
      <c r="V6" s="51">
        <f t="shared" si="1"/>
        <v>164</v>
      </c>
      <c r="W6" s="51">
        <f t="shared" si="1"/>
        <v>100</v>
      </c>
      <c r="X6" s="50" t="str">
        <f t="shared" si="1"/>
        <v>代行制</v>
      </c>
      <c r="Y6" s="52">
        <f>IF(Y8="-",NA(),Y8)</f>
        <v>215.4</v>
      </c>
      <c r="Z6" s="52">
        <f t="shared" ref="Z6:AH6" si="2">IF(Z8="-",NA(),Z8)</f>
        <v>195.2</v>
      </c>
      <c r="AA6" s="52">
        <f t="shared" si="2"/>
        <v>179.1</v>
      </c>
      <c r="AB6" s="52">
        <f t="shared" si="2"/>
        <v>166.2</v>
      </c>
      <c r="AC6" s="52">
        <f t="shared" si="2"/>
        <v>151.5</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53.6</v>
      </c>
      <c r="BG6" s="52">
        <f t="shared" ref="BG6:BO6" si="5">IF(BG8="-",NA(),BG8)</f>
        <v>48.8</v>
      </c>
      <c r="BH6" s="52">
        <f t="shared" si="5"/>
        <v>44.2</v>
      </c>
      <c r="BI6" s="52">
        <f t="shared" si="5"/>
        <v>44.4</v>
      </c>
      <c r="BJ6" s="52">
        <f t="shared" si="5"/>
        <v>38.5</v>
      </c>
      <c r="BK6" s="52">
        <f t="shared" si="5"/>
        <v>-15.8</v>
      </c>
      <c r="BL6" s="52">
        <f t="shared" si="5"/>
        <v>5</v>
      </c>
      <c r="BM6" s="52">
        <f t="shared" si="5"/>
        <v>18.399999999999999</v>
      </c>
      <c r="BN6" s="52">
        <f t="shared" si="5"/>
        <v>6.9</v>
      </c>
      <c r="BO6" s="52">
        <f t="shared" si="5"/>
        <v>12.2</v>
      </c>
      <c r="BP6" s="49" t="str">
        <f>IF(BP8="-","",IF(BP8="-","【-】","【"&amp;SUBSTITUTE(TEXT(BP8,"#,##0.0"),"-","△")&amp;"】"))</f>
        <v>【2.0】</v>
      </c>
      <c r="BQ6" s="53">
        <f>IF(BQ8="-",NA(),BQ8)</f>
        <v>5863</v>
      </c>
      <c r="BR6" s="53">
        <f t="shared" ref="BR6:BZ6" si="6">IF(BR8="-",NA(),BR8)</f>
        <v>4837</v>
      </c>
      <c r="BS6" s="53">
        <f t="shared" si="6"/>
        <v>4532</v>
      </c>
      <c r="BT6" s="53">
        <f t="shared" si="6"/>
        <v>4423</v>
      </c>
      <c r="BU6" s="53">
        <f t="shared" si="6"/>
        <v>3812</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109</v>
      </c>
      <c r="CM6" s="51">
        <f t="shared" ref="CM6:CN6" si="7">CM8</f>
        <v>0</v>
      </c>
      <c r="CN6" s="51">
        <f t="shared" si="7"/>
        <v>46318</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167.2</v>
      </c>
      <c r="DL6" s="52">
        <f t="shared" ref="DL6:DT6" si="9">IF(DL8="-",NA(),DL8)</f>
        <v>135.80000000000001</v>
      </c>
      <c r="DM6" s="52">
        <f t="shared" si="9"/>
        <v>122</v>
      </c>
      <c r="DN6" s="52">
        <f t="shared" si="9"/>
        <v>134.1</v>
      </c>
      <c r="DO6" s="52">
        <f t="shared" si="9"/>
        <v>135.4</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110</v>
      </c>
      <c r="B7" s="48">
        <f t="shared" ref="B7:X7" si="10">B8</f>
        <v>2024</v>
      </c>
      <c r="C7" s="48">
        <f t="shared" si="10"/>
        <v>325287</v>
      </c>
      <c r="D7" s="48">
        <f t="shared" si="10"/>
        <v>47</v>
      </c>
      <c r="E7" s="48">
        <f t="shared" si="10"/>
        <v>14</v>
      </c>
      <c r="F7" s="48">
        <f t="shared" si="10"/>
        <v>0</v>
      </c>
      <c r="G7" s="48">
        <f t="shared" si="10"/>
        <v>2</v>
      </c>
      <c r="H7" s="48" t="str">
        <f t="shared" si="10"/>
        <v>島根県　隠岐の島町</v>
      </c>
      <c r="I7" s="48" t="str">
        <f t="shared" si="10"/>
        <v>立体駐車場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31</v>
      </c>
      <c r="S7" s="50" t="str">
        <f t="shared" si="10"/>
        <v>公共施設</v>
      </c>
      <c r="T7" s="50" t="str">
        <f t="shared" si="10"/>
        <v>無</v>
      </c>
      <c r="U7" s="51">
        <f t="shared" si="10"/>
        <v>1503</v>
      </c>
      <c r="V7" s="51">
        <f t="shared" si="10"/>
        <v>164</v>
      </c>
      <c r="W7" s="51">
        <f t="shared" si="10"/>
        <v>100</v>
      </c>
      <c r="X7" s="50" t="str">
        <f t="shared" si="10"/>
        <v>代行制</v>
      </c>
      <c r="Y7" s="52">
        <f>Y8</f>
        <v>215.4</v>
      </c>
      <c r="Z7" s="52">
        <f t="shared" ref="Z7:AH7" si="11">Z8</f>
        <v>195.2</v>
      </c>
      <c r="AA7" s="52">
        <f t="shared" si="11"/>
        <v>179.1</v>
      </c>
      <c r="AB7" s="52">
        <f t="shared" si="11"/>
        <v>166.2</v>
      </c>
      <c r="AC7" s="52">
        <f t="shared" si="11"/>
        <v>151.5</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53.6</v>
      </c>
      <c r="BG7" s="52">
        <f t="shared" ref="BG7:BO7" si="14">BG8</f>
        <v>48.8</v>
      </c>
      <c r="BH7" s="52">
        <f t="shared" si="14"/>
        <v>44.2</v>
      </c>
      <c r="BI7" s="52">
        <f t="shared" si="14"/>
        <v>44.4</v>
      </c>
      <c r="BJ7" s="52">
        <f t="shared" si="14"/>
        <v>38.5</v>
      </c>
      <c r="BK7" s="52">
        <f t="shared" si="14"/>
        <v>-15.8</v>
      </c>
      <c r="BL7" s="52">
        <f t="shared" si="14"/>
        <v>5</v>
      </c>
      <c r="BM7" s="52">
        <f t="shared" si="14"/>
        <v>18.399999999999999</v>
      </c>
      <c r="BN7" s="52">
        <f t="shared" si="14"/>
        <v>6.9</v>
      </c>
      <c r="BO7" s="52">
        <f t="shared" si="14"/>
        <v>12.2</v>
      </c>
      <c r="BP7" s="49"/>
      <c r="BQ7" s="53">
        <f>BQ8</f>
        <v>5863</v>
      </c>
      <c r="BR7" s="53">
        <f t="shared" ref="BR7:BZ7" si="15">BR8</f>
        <v>4837</v>
      </c>
      <c r="BS7" s="53">
        <f t="shared" si="15"/>
        <v>4532</v>
      </c>
      <c r="BT7" s="53">
        <f t="shared" si="15"/>
        <v>4423</v>
      </c>
      <c r="BU7" s="53">
        <f t="shared" si="15"/>
        <v>3812</v>
      </c>
      <c r="BV7" s="53">
        <f t="shared" si="15"/>
        <v>13494</v>
      </c>
      <c r="BW7" s="53">
        <f t="shared" si="15"/>
        <v>17746</v>
      </c>
      <c r="BX7" s="53">
        <f t="shared" si="15"/>
        <v>17293</v>
      </c>
      <c r="BY7" s="53">
        <f t="shared" si="15"/>
        <v>18662</v>
      </c>
      <c r="BZ7" s="53">
        <f t="shared" si="15"/>
        <v>18024</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46318</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167.2</v>
      </c>
      <c r="DL7" s="52">
        <f t="shared" ref="DL7:DT7" si="17">DL8</f>
        <v>135.80000000000001</v>
      </c>
      <c r="DM7" s="52">
        <f t="shared" si="17"/>
        <v>122</v>
      </c>
      <c r="DN7" s="52">
        <f t="shared" si="17"/>
        <v>134.1</v>
      </c>
      <c r="DO7" s="52">
        <f t="shared" si="17"/>
        <v>135.4</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325287</v>
      </c>
      <c r="D8" s="55">
        <v>47</v>
      </c>
      <c r="E8" s="55">
        <v>14</v>
      </c>
      <c r="F8" s="55">
        <v>0</v>
      </c>
      <c r="G8" s="55">
        <v>2</v>
      </c>
      <c r="H8" s="55" t="s">
        <v>112</v>
      </c>
      <c r="I8" s="55" t="s">
        <v>113</v>
      </c>
      <c r="J8" s="55" t="s">
        <v>114</v>
      </c>
      <c r="K8" s="55" t="s">
        <v>115</v>
      </c>
      <c r="L8" s="55" t="s">
        <v>116</v>
      </c>
      <c r="M8" s="55" t="s">
        <v>117</v>
      </c>
      <c r="N8" s="55" t="s">
        <v>118</v>
      </c>
      <c r="O8" s="56" t="s">
        <v>119</v>
      </c>
      <c r="P8" s="57" t="s">
        <v>120</v>
      </c>
      <c r="Q8" s="57" t="s">
        <v>121</v>
      </c>
      <c r="R8" s="58">
        <v>31</v>
      </c>
      <c r="S8" s="57" t="s">
        <v>122</v>
      </c>
      <c r="T8" s="57" t="s">
        <v>123</v>
      </c>
      <c r="U8" s="58">
        <v>1503</v>
      </c>
      <c r="V8" s="58">
        <v>164</v>
      </c>
      <c r="W8" s="58">
        <v>100</v>
      </c>
      <c r="X8" s="57" t="s">
        <v>124</v>
      </c>
      <c r="Y8" s="59">
        <v>215.4</v>
      </c>
      <c r="Z8" s="59">
        <v>195.2</v>
      </c>
      <c r="AA8" s="59">
        <v>179.1</v>
      </c>
      <c r="AB8" s="59">
        <v>166.2</v>
      </c>
      <c r="AC8" s="59">
        <v>151.5</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53.6</v>
      </c>
      <c r="BG8" s="59">
        <v>48.8</v>
      </c>
      <c r="BH8" s="59">
        <v>44.2</v>
      </c>
      <c r="BI8" s="59">
        <v>44.4</v>
      </c>
      <c r="BJ8" s="59">
        <v>38.5</v>
      </c>
      <c r="BK8" s="59">
        <v>-15.8</v>
      </c>
      <c r="BL8" s="59">
        <v>5</v>
      </c>
      <c r="BM8" s="59">
        <v>18.399999999999999</v>
      </c>
      <c r="BN8" s="59">
        <v>6.9</v>
      </c>
      <c r="BO8" s="59">
        <v>12.2</v>
      </c>
      <c r="BP8" s="56">
        <v>2</v>
      </c>
      <c r="BQ8" s="60">
        <v>5863</v>
      </c>
      <c r="BR8" s="60">
        <v>4837</v>
      </c>
      <c r="BS8" s="60">
        <v>4532</v>
      </c>
      <c r="BT8" s="61">
        <v>4423</v>
      </c>
      <c r="BU8" s="61">
        <v>3812</v>
      </c>
      <c r="BV8" s="60">
        <v>13494</v>
      </c>
      <c r="BW8" s="60">
        <v>17746</v>
      </c>
      <c r="BX8" s="60">
        <v>17293</v>
      </c>
      <c r="BY8" s="60">
        <v>18662</v>
      </c>
      <c r="BZ8" s="60">
        <v>18024</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46318</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69.3</v>
      </c>
      <c r="DF8" s="59">
        <v>93</v>
      </c>
      <c r="DG8" s="59">
        <v>141.1</v>
      </c>
      <c r="DH8" s="59">
        <v>333.3</v>
      </c>
      <c r="DI8" s="59">
        <v>368.1</v>
      </c>
      <c r="DJ8" s="56">
        <v>73.400000000000006</v>
      </c>
      <c r="DK8" s="59">
        <v>167.2</v>
      </c>
      <c r="DL8" s="59">
        <v>135.80000000000001</v>
      </c>
      <c r="DM8" s="59">
        <v>122</v>
      </c>
      <c r="DN8" s="59">
        <v>134.1</v>
      </c>
      <c r="DO8" s="59">
        <v>135.4</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2025-12-12T09:32:01Z</dcterms:created>
  <dcterms:modified xsi:type="dcterms:W3CDTF">2026-01-19T01:17:32Z</dcterms:modified>
  <cp:category/>
</cp:coreProperties>
</file>