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1.通知\駐車場事業\"/>
    </mc:Choice>
  </mc:AlternateContent>
  <xr:revisionPtr revIDLastSave="0" documentId="13_ncr:1_{E99F2A76-2B44-4463-AD56-AF1D90ABC1C9}" xr6:coauthVersionLast="47" xr6:coauthVersionMax="47" xr10:uidLastSave="{00000000-0000-0000-0000-000000000000}"/>
  <workbookProtection workbookAlgorithmName="SHA-512" workbookHashValue="ZzGjAoPRbLCAMsToI/HThQ/X3gB+d0HCXfYhubujewK4039gqnYlqSOHOWuqCH31pMq5XLwMEUCkrXpNVzEaAQ==" workbookSaltValue="3SgYTqp1csZ5x7ClNfC0yA=="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HP76" i="4" l="1"/>
  <c r="BG51" i="4"/>
  <c r="FX30" i="4"/>
  <c r="BG30" i="4"/>
  <c r="AV76" i="4"/>
  <c r="KO51" i="4"/>
  <c r="LE76" i="4"/>
  <c r="FX51" i="4"/>
  <c r="KO30" i="4"/>
  <c r="R76" i="4"/>
  <c r="JC51" i="4"/>
  <c r="KA76" i="4"/>
  <c r="EL51" i="4"/>
  <c r="JC30" i="4"/>
  <c r="GL76" i="4"/>
  <c r="U51" i="4"/>
  <c r="EL30" i="4"/>
  <c r="U30" i="4"/>
  <c r="BZ30" i="4"/>
  <c r="BK76" i="4"/>
  <c r="LH51" i="4"/>
  <c r="LT76" i="4"/>
  <c r="GQ51" i="4"/>
  <c r="LH30" i="4"/>
  <c r="IE76" i="4"/>
  <c r="BZ51" i="4"/>
  <c r="GQ30" i="4"/>
  <c r="KP76" i="4"/>
  <c r="FE51" i="4"/>
  <c r="JV30" i="4"/>
  <c r="HA76" i="4"/>
  <c r="AN51" i="4"/>
  <c r="FE30" i="4"/>
  <c r="AN30" i="4"/>
  <c r="AG76" i="4"/>
  <c r="JV51" i="4"/>
</calcChain>
</file>

<file path=xl/sharedStrings.xml><?xml version="1.0" encoding="utf-8"?>
<sst xmlns="http://schemas.openxmlformats.org/spreadsheetml/2006/main" count="278" uniqueCount="142">
  <si>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</si>
  <si>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</si>
  <si>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</si>
  <si>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</si>
  <si>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</si>
  <si>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</si>
  <si>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</si>
  <si>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</si>
  <si>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</si>
  <si>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</si>
  <si>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</si>
  <si>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</si>
  <si>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</si>
  <si>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</si>
  <si>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</si>
  <si>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</si>
  <si>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</si>
  <si>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</si>
  <si>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</si>
  <si>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</si>
  <si>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</si>
  <si>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</si>
  <si>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</si>
  <si>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</si>
  <si>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</si>
  <si>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</si>
  <si>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</si>
  <si>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</si>
  <si>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</si>
  <si>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</si>
  <si>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</si>
  <si>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</si>
  <si>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</si>
  <si>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</si>
  <si>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</si>
  <si>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</si>
  <si>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</si>
  <si>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</si>
  <si>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</si>
  <si>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</si>
  <si>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</si>
  <si>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</si>
  <si>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</si>
  <si>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</si>
  <si>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</si>
  <si>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</si>
  <si>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</si>
  <si>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</si>
  <si>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</si>
  <si>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</si>
  <si>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</si>
  <si>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</si>
  <si>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</si>
  <si>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</si>
  <si>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</si>
  <si>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</si>
  <si>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</si>
  <si>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</si>
  <si>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</si>
  <si>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</si>
  <si>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</si>
  <si>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</si>
  <si>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</si>
  <si>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</si>
  <si>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</si>
  <si>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</si>
  <si>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</si>
  <si>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</si>
  <si>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</si>
  <si>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</si>
  <si>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</si>
  <si>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</si>
  <si>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</si>
  <si>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</si>
  <si>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</si>
  <si>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</si>
  <si>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</si>
  <si>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</si>
  <si>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</si>
  <si>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</si>
  <si>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</si>
  <si>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</si>
  <si>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</si>
  <si>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</si>
  <si>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</si>
  <si>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</si>
  <si>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</si>
  <si>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</si>
  <si>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</si>
  <si>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</si>
  <si>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</si>
  <si>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</si>
  <si>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</si>
  <si>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</si>
  <si>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</si>
  <si>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</si>
  <si>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</si>
  <si>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</si>
  <si>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</si>
  <si>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</si>
  <si>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</si>
  <si>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</si>
  <si>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</si>
  <si>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</si>
  <si>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</si>
  <si>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</si>
  <si>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</si>
  <si>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</si>
  <si>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当該値(N-4)</t>
    <phoneticPr fontId="5"/>
  </si>
  <si>
    <t>当該値(N-3)</t>
    <phoneticPr fontId="5"/>
  </si>
  <si>
    <t>当該値(N)</t>
    <phoneticPr fontId="5"/>
  </si>
  <si>
    <t>当該値(N-2)</t>
    <phoneticPr fontId="5"/>
  </si>
  <si>
    <t>当該値(N-1)</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</si>
  <si>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</si>
  <si>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</si>
  <si>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</si>
  <si>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</si>
  <si>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</si>
  <si>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</si>
  <si>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</si>
  <si>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島根県　隠岐の島町</t>
  </si>
  <si>
    <t>西郷港埠頭第一駐車場</t>
  </si>
  <si>
    <t>法非適用</t>
  </si>
  <si>
    <t>駐車場整備事業</t>
  </si>
  <si>
    <t>-</t>
  </si>
  <si>
    <t>Ａ３Ｂ２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</si>
  <si>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</si>
  <si>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</si>
  <si>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</si>
  <si>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</si>
  <si>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</si>
  <si>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</si>
  <si>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</si>
  <si>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</si>
  <si>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</si>
  <si>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</si>
  <si>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</si>
  <si>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</si>
  <si>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西郷埠頭第一駐車場は、西郷港内の駐車場（県有地）を借り上げて運営している。このため運営に係る費用は、駐車場管理に関する指定管理料・県有地の借り上げ料・管理棟の電気料・駐車場内の修繕費のみである。令和2年度に収容台数を増やしたことに伴い、管理棟が2か所になり指定管理料が大幅に増額したため令和2年度以降の①④⑤の数値が悪化している。現時点では、駐車場整備事業全体の利用料金収入でこれらの経費を賄うことができているが、第一駐車場単体での収支は大幅なマイナスである。また、賃金上昇に伴い、年々指定管理料が増額しているため今後の運営体制について見直しが必要となっている。</t>
    <rPh sb="0" eb="2">
      <t>サイゴウ</t>
    </rPh>
    <rPh sb="2" eb="4">
      <t>フトウ</t>
    </rPh>
    <rPh sb="4" eb="6">
      <t>ダイイチ</t>
    </rPh>
    <rPh sb="6" eb="9">
      <t>チュウシャジョウ</t>
    </rPh>
    <rPh sb="11" eb="15">
      <t>サイゴウコウナイ</t>
    </rPh>
    <rPh sb="16" eb="19">
      <t>チュウシャジョウ</t>
    </rPh>
    <rPh sb="20" eb="23">
      <t>ケンユウチ</t>
    </rPh>
    <rPh sb="25" eb="26">
      <t>カ</t>
    </rPh>
    <rPh sb="27" eb="28">
      <t>ア</t>
    </rPh>
    <rPh sb="30" eb="32">
      <t>ウンエイ</t>
    </rPh>
    <rPh sb="41" eb="43">
      <t>ウンエイ</t>
    </rPh>
    <rPh sb="44" eb="45">
      <t>カカ</t>
    </rPh>
    <rPh sb="46" eb="48">
      <t>ヒヨウ</t>
    </rPh>
    <rPh sb="50" eb="55">
      <t>チュウシャジョウカンリ</t>
    </rPh>
    <rPh sb="56" eb="57">
      <t>カン</t>
    </rPh>
    <rPh sb="59" eb="64">
      <t>シテイカンリリョウ</t>
    </rPh>
    <rPh sb="65" eb="68">
      <t>ケンユウチ</t>
    </rPh>
    <rPh sb="69" eb="74">
      <t>カリアゲリョウ</t>
    </rPh>
    <rPh sb="75" eb="78">
      <t>カンリトウ</t>
    </rPh>
    <rPh sb="79" eb="81">
      <t>デンキ</t>
    </rPh>
    <rPh sb="81" eb="82">
      <t>リョウ</t>
    </rPh>
    <rPh sb="83" eb="86">
      <t>チュウシャジョウ</t>
    </rPh>
    <rPh sb="86" eb="87">
      <t>ナイ</t>
    </rPh>
    <rPh sb="88" eb="91">
      <t>シュウゼンヒ</t>
    </rPh>
    <rPh sb="97" eb="99">
      <t>レイワ</t>
    </rPh>
    <rPh sb="100" eb="102">
      <t>ネンド</t>
    </rPh>
    <rPh sb="103" eb="107">
      <t>シュウヨウダイスウ</t>
    </rPh>
    <rPh sb="108" eb="109">
      <t>フ</t>
    </rPh>
    <rPh sb="115" eb="116">
      <t>トモナ</t>
    </rPh>
    <rPh sb="118" eb="121">
      <t>カンリトウ</t>
    </rPh>
    <rPh sb="124" eb="125">
      <t>ショ</t>
    </rPh>
    <rPh sb="128" eb="133">
      <t>シテイカンリリョウ</t>
    </rPh>
    <rPh sb="134" eb="136">
      <t>オオハバ</t>
    </rPh>
    <rPh sb="137" eb="139">
      <t>ゾウガク</t>
    </rPh>
    <rPh sb="143" eb="145">
      <t>レイワ</t>
    </rPh>
    <rPh sb="146" eb="148">
      <t>ネンド</t>
    </rPh>
    <rPh sb="148" eb="150">
      <t>イコウ</t>
    </rPh>
    <rPh sb="155" eb="157">
      <t>スウチ</t>
    </rPh>
    <rPh sb="158" eb="160">
      <t>アッカ</t>
    </rPh>
    <rPh sb="165" eb="168">
      <t>ゲンジテン</t>
    </rPh>
    <rPh sb="171" eb="174">
      <t>チュウシャジョウ</t>
    </rPh>
    <rPh sb="174" eb="178">
      <t>セイビジギョウ</t>
    </rPh>
    <rPh sb="178" eb="180">
      <t>ゼンタイ</t>
    </rPh>
    <rPh sb="181" eb="187">
      <t>リヨウリョウキンシュウニュウ</t>
    </rPh>
    <rPh sb="192" eb="194">
      <t>ケイヒ</t>
    </rPh>
    <rPh sb="195" eb="196">
      <t>マカナ</t>
    </rPh>
    <rPh sb="207" eb="209">
      <t>ダイイチ</t>
    </rPh>
    <rPh sb="209" eb="212">
      <t>チュウシャジョウ</t>
    </rPh>
    <rPh sb="212" eb="214">
      <t>タンタイ</t>
    </rPh>
    <rPh sb="216" eb="218">
      <t>シュウシ</t>
    </rPh>
    <rPh sb="219" eb="221">
      <t>オオハバ</t>
    </rPh>
    <rPh sb="233" eb="237">
      <t>チンギンジョウショウ</t>
    </rPh>
    <rPh sb="238" eb="239">
      <t>トモナ</t>
    </rPh>
    <rPh sb="241" eb="243">
      <t>ネンネン</t>
    </rPh>
    <rPh sb="243" eb="248">
      <t>シテイカンリリョウ</t>
    </rPh>
    <rPh sb="249" eb="251">
      <t>ゾウガク</t>
    </rPh>
    <rPh sb="257" eb="259">
      <t>コンゴ</t>
    </rPh>
    <rPh sb="260" eb="264">
      <t>ウンエイタイセイ</t>
    </rPh>
    <rPh sb="268" eb="270">
      <t>ミナオ</t>
    </rPh>
    <rPh sb="272" eb="274">
      <t>ヒツヨウ</t>
    </rPh>
    <phoneticPr fontId="5"/>
  </si>
  <si>
    <t>県有地を借り上げて駐車場を運営していることから資産等はない。</t>
    <rPh sb="0" eb="3">
      <t>ケンユウチ</t>
    </rPh>
    <rPh sb="4" eb="5">
      <t>カ</t>
    </rPh>
    <rPh sb="6" eb="7">
      <t>ア</t>
    </rPh>
    <rPh sb="9" eb="12">
      <t>チュウシャジョウ</t>
    </rPh>
    <rPh sb="13" eb="15">
      <t>ウンエイ</t>
    </rPh>
    <rPh sb="23" eb="26">
      <t>シサントウ</t>
    </rPh>
    <phoneticPr fontId="5"/>
  </si>
  <si>
    <t>西郷港内の駐車場である為、隠岐汽船の利用者及びその送迎目的の利用等、他団体と比べて稼働率は高い水準で推移している。令和2年度はコロナウィルスの流行及び第一駐車場・第二駐車場の収容台数増加により稼働率は急低下した。その後、コロナウィルス流行が落ち着くことに伴い緩やかにではあるが年々稼働率は上昇傾向にある。第一駐車場単体における、令和6年度の対前年度比売上高は-778千円となっている。</t>
    <rPh sb="0" eb="4">
      <t>サイゴウコウナイ</t>
    </rPh>
    <rPh sb="5" eb="8">
      <t>チュウシャジョウ</t>
    </rPh>
    <rPh sb="11" eb="12">
      <t>タメ</t>
    </rPh>
    <rPh sb="13" eb="17">
      <t>オキキセン</t>
    </rPh>
    <rPh sb="18" eb="22">
      <t>リヨウシャオヨ</t>
    </rPh>
    <rPh sb="25" eb="29">
      <t>ソウゲイモクテキ</t>
    </rPh>
    <rPh sb="30" eb="32">
      <t>リヨウ</t>
    </rPh>
    <rPh sb="32" eb="33">
      <t>トウ</t>
    </rPh>
    <rPh sb="34" eb="37">
      <t>タダンタイ</t>
    </rPh>
    <rPh sb="38" eb="39">
      <t>クラ</t>
    </rPh>
    <rPh sb="41" eb="44">
      <t>カドウリツ</t>
    </rPh>
    <rPh sb="45" eb="46">
      <t>タカ</t>
    </rPh>
    <rPh sb="47" eb="49">
      <t>スイジュン</t>
    </rPh>
    <rPh sb="50" eb="52">
      <t>スイイ</t>
    </rPh>
    <rPh sb="57" eb="59">
      <t>レイワ</t>
    </rPh>
    <rPh sb="60" eb="62">
      <t>ネンド</t>
    </rPh>
    <rPh sb="71" eb="74">
      <t>リュウコウオヨ</t>
    </rPh>
    <rPh sb="75" eb="77">
      <t>ダイイチ</t>
    </rPh>
    <rPh sb="77" eb="80">
      <t>チュウシャジョウ</t>
    </rPh>
    <rPh sb="81" eb="83">
      <t>ダイニ</t>
    </rPh>
    <rPh sb="83" eb="86">
      <t>チュウシャジョウ</t>
    </rPh>
    <rPh sb="87" eb="93">
      <t>シュウヨウダイスウゾウカ</t>
    </rPh>
    <rPh sb="96" eb="98">
      <t>カドウ</t>
    </rPh>
    <rPh sb="98" eb="99">
      <t>リツ</t>
    </rPh>
    <rPh sb="100" eb="101">
      <t>キュウ</t>
    </rPh>
    <rPh sb="101" eb="103">
      <t>テイカ</t>
    </rPh>
    <rPh sb="108" eb="109">
      <t>ゴ</t>
    </rPh>
    <rPh sb="117" eb="119">
      <t>リュウコウ</t>
    </rPh>
    <rPh sb="120" eb="121">
      <t>オ</t>
    </rPh>
    <rPh sb="122" eb="123">
      <t>ツ</t>
    </rPh>
    <rPh sb="127" eb="128">
      <t>トモナ</t>
    </rPh>
    <rPh sb="129" eb="130">
      <t>ユル</t>
    </rPh>
    <rPh sb="138" eb="140">
      <t>ネンネン</t>
    </rPh>
    <rPh sb="140" eb="143">
      <t>カドウリツ</t>
    </rPh>
    <rPh sb="144" eb="146">
      <t>ジョウショウ</t>
    </rPh>
    <rPh sb="146" eb="148">
      <t>ケイコウ</t>
    </rPh>
    <rPh sb="152" eb="157">
      <t>ダイイチチュウシャジョウ</t>
    </rPh>
    <rPh sb="157" eb="159">
      <t>タンタイ</t>
    </rPh>
    <rPh sb="164" eb="166">
      <t>レイワ</t>
    </rPh>
    <rPh sb="167" eb="169">
      <t>ネンド</t>
    </rPh>
    <rPh sb="170" eb="171">
      <t>タイ</t>
    </rPh>
    <rPh sb="171" eb="175">
      <t>ゼンネンドヒ</t>
    </rPh>
    <phoneticPr fontId="5"/>
  </si>
  <si>
    <t>西郷埠頭第一駐車場は2つの管理棟が必要なため指定管理料が高額で、利益を計上することが難しい。今後、賃金上昇に伴い指定管理料がさらに増額する為、損失計上額がより大きくなることが見込まれる。しかしながら、町民の皆様からの需要が高く、隠岐の島町～本土を結ぶ高速船やフェリーの運営において大切な一角を担っている。現時点では駐車場事業の継続は必要と認められるが、駐車場の一画を廃止し、管理棟を1つにすることで指定管理料の大幅な削減が可能となる為、事業規模の縮小も検討する必要がある。</t>
    <rPh sb="0" eb="2">
      <t>サイゴウ</t>
    </rPh>
    <rPh sb="2" eb="4">
      <t>フトウ</t>
    </rPh>
    <rPh sb="4" eb="6">
      <t>ダイイチ</t>
    </rPh>
    <rPh sb="6" eb="9">
      <t>チュウシャジョウ</t>
    </rPh>
    <rPh sb="13" eb="16">
      <t>カンリトウ</t>
    </rPh>
    <rPh sb="17" eb="19">
      <t>ヒツヨウ</t>
    </rPh>
    <rPh sb="22" eb="24">
      <t>シテイ</t>
    </rPh>
    <rPh sb="24" eb="26">
      <t>カンリ</t>
    </rPh>
    <rPh sb="26" eb="27">
      <t>リョウ</t>
    </rPh>
    <rPh sb="28" eb="30">
      <t>コウガク</t>
    </rPh>
    <rPh sb="32" eb="34">
      <t>リエキ</t>
    </rPh>
    <rPh sb="35" eb="37">
      <t>ケイジョウ</t>
    </rPh>
    <rPh sb="42" eb="43">
      <t>ムズカ</t>
    </rPh>
    <rPh sb="46" eb="48">
      <t>コンゴ</t>
    </rPh>
    <rPh sb="49" eb="51">
      <t>チンギン</t>
    </rPh>
    <rPh sb="51" eb="53">
      <t>ジョウショウ</t>
    </rPh>
    <rPh sb="54" eb="55">
      <t>トモナ</t>
    </rPh>
    <rPh sb="56" eb="58">
      <t>シテイ</t>
    </rPh>
    <rPh sb="58" eb="60">
      <t>カンリ</t>
    </rPh>
    <rPh sb="60" eb="61">
      <t>リョウ</t>
    </rPh>
    <rPh sb="65" eb="67">
      <t>ゾウガク</t>
    </rPh>
    <rPh sb="69" eb="70">
      <t>タメ</t>
    </rPh>
    <rPh sb="71" eb="73">
      <t>ソンシツ</t>
    </rPh>
    <rPh sb="73" eb="75">
      <t>ケイジョウ</t>
    </rPh>
    <rPh sb="75" eb="76">
      <t>ガク</t>
    </rPh>
    <rPh sb="79" eb="80">
      <t>オオ</t>
    </rPh>
    <rPh sb="87" eb="89">
      <t>ミコ</t>
    </rPh>
    <rPh sb="100" eb="102">
      <t>チョウミン</t>
    </rPh>
    <rPh sb="103" eb="105">
      <t>ミナサマ</t>
    </rPh>
    <rPh sb="108" eb="110">
      <t>ジュヨウ</t>
    </rPh>
    <rPh sb="111" eb="112">
      <t>タカ</t>
    </rPh>
    <rPh sb="114" eb="116">
      <t>オキ</t>
    </rPh>
    <rPh sb="117" eb="119">
      <t>シマチョウ</t>
    </rPh>
    <rPh sb="120" eb="122">
      <t>ホンド</t>
    </rPh>
    <rPh sb="123" eb="124">
      <t>ムス</t>
    </rPh>
    <rPh sb="125" eb="128">
      <t>コウソクセン</t>
    </rPh>
    <rPh sb="134" eb="136">
      <t>ウンエイ</t>
    </rPh>
    <rPh sb="140" eb="142">
      <t>タイセツ</t>
    </rPh>
    <rPh sb="143" eb="145">
      <t>イッカク</t>
    </rPh>
    <rPh sb="146" eb="147">
      <t>ニナ</t>
    </rPh>
    <rPh sb="152" eb="155">
      <t>ゲンジテン</t>
    </rPh>
    <rPh sb="157" eb="162">
      <t>チュウシャジョウジギョウ</t>
    </rPh>
    <rPh sb="163" eb="165">
      <t>ケイゾク</t>
    </rPh>
    <rPh sb="166" eb="168">
      <t>ヒツヨウ</t>
    </rPh>
    <rPh sb="169" eb="170">
      <t>ミト</t>
    </rPh>
    <rPh sb="176" eb="179">
      <t>チュウシャジョウ</t>
    </rPh>
    <rPh sb="180" eb="182">
      <t>イッカク</t>
    </rPh>
    <rPh sb="183" eb="185">
      <t>ハイシ</t>
    </rPh>
    <rPh sb="187" eb="190">
      <t>カンリトウ</t>
    </rPh>
    <rPh sb="199" eb="204">
      <t>シテイカンリリョウ</t>
    </rPh>
    <rPh sb="205" eb="207">
      <t>オオハバ</t>
    </rPh>
    <rPh sb="208" eb="210">
      <t>サクゲン</t>
    </rPh>
    <rPh sb="211" eb="213">
      <t>カノウ</t>
    </rPh>
    <rPh sb="216" eb="217">
      <t>タメ</t>
    </rPh>
    <rPh sb="218" eb="222">
      <t>ジギョウキボ</t>
    </rPh>
    <rPh sb="223" eb="225">
      <t>シュクショウ</t>
    </rPh>
    <rPh sb="226" eb="228">
      <t>ケントウ</t>
    </rPh>
    <rPh sb="230" eb="23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</si>
</sst>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-49.9</c:v>
                </c:pt>
                <c:pt idx="1">
                  <c:v>44.7</c:v>
                </c:pt>
                <c:pt idx="2">
                  <c:v>43.6</c:v>
                </c:pt>
                <c:pt idx="3">
                  <c:v>52.9</c:v>
                </c:pt>
                <c:pt idx="4">
                  <c:v>44.9</c:v>
                </c:pt>
              </c:numCache>
            </c:numRef>
          </c:val>
          <c:extLst>
            <c:ext xmlns:c16="http://schemas.microsoft.com/office/drawing/2014/chart" uri="{C3380CC4-5D6E-409C-BE32-E72D297353CC}">
              <c16:uniqueId val="{00000000-09FE-47B9-92EF-969DFB313AC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09FE-47B9-92EF-969DFB313AC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622-48EB-AB25-6053036B345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3622-48EB-AB25-6053036B345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D7F-4D02-AF25-39D748DD38B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D7F-4D02-AF25-39D748DD38B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E22-4950-A1B4-738D6454393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E22-4950-A1B4-738D6454393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210-461C-801E-932559AB639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8210-461C-801E-932559AB639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8F9-4644-A0A0-D17AA9C0EC0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68F9-4644-A0A0-D17AA9C0EC0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202.5</c:v>
                </c:pt>
                <c:pt idx="1">
                  <c:v>217.5</c:v>
                </c:pt>
                <c:pt idx="2">
                  <c:v>262.5</c:v>
                </c:pt>
                <c:pt idx="3">
                  <c:v>290</c:v>
                </c:pt>
                <c:pt idx="4">
                  <c:v>300</c:v>
                </c:pt>
              </c:numCache>
            </c:numRef>
          </c:val>
          <c:extLst>
            <c:ext xmlns:c16="http://schemas.microsoft.com/office/drawing/2014/chart" uri="{C3380CC4-5D6E-409C-BE32-E72D297353CC}">
              <c16:uniqueId val="{00000000-8B6B-4E1D-AE65-456A0186442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8B6B-4E1D-AE65-456A0186442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-85.9</c:v>
                </c:pt>
                <c:pt idx="1">
                  <c:v>-107.3</c:v>
                </c:pt>
                <c:pt idx="2">
                  <c:v>-112.8</c:v>
                </c:pt>
                <c:pt idx="3">
                  <c:v>-61.2</c:v>
                </c:pt>
                <c:pt idx="4">
                  <c:v>-107.2</c:v>
                </c:pt>
              </c:numCache>
            </c:numRef>
          </c:val>
          <c:extLst>
            <c:ext xmlns:c16="http://schemas.microsoft.com/office/drawing/2014/chart" uri="{C3380CC4-5D6E-409C-BE32-E72D297353CC}">
              <c16:uniqueId val="{00000000-ECCD-4C4D-BD77-5CB7A79151D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ECCD-4C4D-BD77-5CB7A79151D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-2916</c:v>
                </c:pt>
                <c:pt idx="1">
                  <c:v>-4515</c:v>
                </c:pt>
                <c:pt idx="2">
                  <c:v>-4923</c:v>
                </c:pt>
                <c:pt idx="3">
                  <c:v>-4595</c:v>
                </c:pt>
                <c:pt idx="4">
                  <c:v>-5373</c:v>
                </c:pt>
              </c:numCache>
            </c:numRef>
          </c:val>
          <c:extLst>
            <c:ext xmlns:c16="http://schemas.microsoft.com/office/drawing/2014/chart" uri="{C3380CC4-5D6E-409C-BE32-E72D297353CC}">
              <c16:uniqueId val="{00000000-CB29-42F7-9E7F-86DA905B934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CB29-42F7-9E7F-86DA905B934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C52" zoomScaleNormal="10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島根県隠岐の島町　西郷港埠頭第一駐車場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1038</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138</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0" t="s">
        <v>27</v>
      </c>
      <c r="K31" s="111"/>
      <c r="L31" s="111"/>
      <c r="M31" s="111"/>
      <c r="N31" s="111"/>
      <c r="O31" s="111"/>
      <c r="P31" s="111"/>
      <c r="Q31" s="111"/>
      <c r="R31" s="111"/>
      <c r="S31" s="111"/>
      <c r="T31" s="112"/>
      <c r="U31" s="113">
        <f>データ!Y7</f>
        <v>-49.9</v>
      </c>
      <c r="V31" s="113"/>
      <c r="W31" s="113"/>
      <c r="X31" s="113"/>
      <c r="Y31" s="113"/>
      <c r="Z31" s="113"/>
      <c r="AA31" s="113"/>
      <c r="AB31" s="113"/>
      <c r="AC31" s="113"/>
      <c r="AD31" s="113"/>
      <c r="AE31" s="113"/>
      <c r="AF31" s="113"/>
      <c r="AG31" s="113"/>
      <c r="AH31" s="113"/>
      <c r="AI31" s="113"/>
      <c r="AJ31" s="113"/>
      <c r="AK31" s="113"/>
      <c r="AL31" s="113"/>
      <c r="AM31" s="113"/>
      <c r="AN31" s="113">
        <f>データ!Z7</f>
        <v>44.7</v>
      </c>
      <c r="AO31" s="113"/>
      <c r="AP31" s="113"/>
      <c r="AQ31" s="113"/>
      <c r="AR31" s="113"/>
      <c r="AS31" s="113"/>
      <c r="AT31" s="113"/>
      <c r="AU31" s="113"/>
      <c r="AV31" s="113"/>
      <c r="AW31" s="113"/>
      <c r="AX31" s="113"/>
      <c r="AY31" s="113"/>
      <c r="AZ31" s="113"/>
      <c r="BA31" s="113"/>
      <c r="BB31" s="113"/>
      <c r="BC31" s="113"/>
      <c r="BD31" s="113"/>
      <c r="BE31" s="113"/>
      <c r="BF31" s="113"/>
      <c r="BG31" s="113">
        <f>データ!AA7</f>
        <v>43.6</v>
      </c>
      <c r="BH31" s="113"/>
      <c r="BI31" s="113"/>
      <c r="BJ31" s="113"/>
      <c r="BK31" s="113"/>
      <c r="BL31" s="113"/>
      <c r="BM31" s="113"/>
      <c r="BN31" s="113"/>
      <c r="BO31" s="113"/>
      <c r="BP31" s="113"/>
      <c r="BQ31" s="113"/>
      <c r="BR31" s="113"/>
      <c r="BS31" s="113"/>
      <c r="BT31" s="113"/>
      <c r="BU31" s="113"/>
      <c r="BV31" s="113"/>
      <c r="BW31" s="113"/>
      <c r="BX31" s="113"/>
      <c r="BY31" s="113"/>
      <c r="BZ31" s="113">
        <f>データ!AB7</f>
        <v>52.9</v>
      </c>
      <c r="CA31" s="113"/>
      <c r="CB31" s="113"/>
      <c r="CC31" s="113"/>
      <c r="CD31" s="113"/>
      <c r="CE31" s="113"/>
      <c r="CF31" s="113"/>
      <c r="CG31" s="113"/>
      <c r="CH31" s="113"/>
      <c r="CI31" s="113"/>
      <c r="CJ31" s="113"/>
      <c r="CK31" s="113"/>
      <c r="CL31" s="113"/>
      <c r="CM31" s="113"/>
      <c r="CN31" s="113"/>
      <c r="CO31" s="113"/>
      <c r="CP31" s="113"/>
      <c r="CQ31" s="113"/>
      <c r="CR31" s="113"/>
      <c r="CS31" s="113">
        <f>データ!AC7</f>
        <v>44.9</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202.5</v>
      </c>
      <c r="JD31" s="115"/>
      <c r="JE31" s="115"/>
      <c r="JF31" s="115"/>
      <c r="JG31" s="115"/>
      <c r="JH31" s="115"/>
      <c r="JI31" s="115"/>
      <c r="JJ31" s="115"/>
      <c r="JK31" s="115"/>
      <c r="JL31" s="115"/>
      <c r="JM31" s="115"/>
      <c r="JN31" s="115"/>
      <c r="JO31" s="115"/>
      <c r="JP31" s="115"/>
      <c r="JQ31" s="115"/>
      <c r="JR31" s="115"/>
      <c r="JS31" s="115"/>
      <c r="JT31" s="115"/>
      <c r="JU31" s="116"/>
      <c r="JV31" s="114">
        <f>データ!DL7</f>
        <v>217.5</v>
      </c>
      <c r="JW31" s="115"/>
      <c r="JX31" s="115"/>
      <c r="JY31" s="115"/>
      <c r="JZ31" s="115"/>
      <c r="KA31" s="115"/>
      <c r="KB31" s="115"/>
      <c r="KC31" s="115"/>
      <c r="KD31" s="115"/>
      <c r="KE31" s="115"/>
      <c r="KF31" s="115"/>
      <c r="KG31" s="115"/>
      <c r="KH31" s="115"/>
      <c r="KI31" s="115"/>
      <c r="KJ31" s="115"/>
      <c r="KK31" s="115"/>
      <c r="KL31" s="115"/>
      <c r="KM31" s="115"/>
      <c r="KN31" s="116"/>
      <c r="KO31" s="114">
        <f>データ!DM7</f>
        <v>262.5</v>
      </c>
      <c r="KP31" s="115"/>
      <c r="KQ31" s="115"/>
      <c r="KR31" s="115"/>
      <c r="KS31" s="115"/>
      <c r="KT31" s="115"/>
      <c r="KU31" s="115"/>
      <c r="KV31" s="115"/>
      <c r="KW31" s="115"/>
      <c r="KX31" s="115"/>
      <c r="KY31" s="115"/>
      <c r="KZ31" s="115"/>
      <c r="LA31" s="115"/>
      <c r="LB31" s="115"/>
      <c r="LC31" s="115"/>
      <c r="LD31" s="115"/>
      <c r="LE31" s="115"/>
      <c r="LF31" s="115"/>
      <c r="LG31" s="116"/>
      <c r="LH31" s="114">
        <f>データ!DN7</f>
        <v>290</v>
      </c>
      <c r="LI31" s="115"/>
      <c r="LJ31" s="115"/>
      <c r="LK31" s="115"/>
      <c r="LL31" s="115"/>
      <c r="LM31" s="115"/>
      <c r="LN31" s="115"/>
      <c r="LO31" s="115"/>
      <c r="LP31" s="115"/>
      <c r="LQ31" s="115"/>
      <c r="LR31" s="115"/>
      <c r="LS31" s="115"/>
      <c r="LT31" s="115"/>
      <c r="LU31" s="115"/>
      <c r="LV31" s="115"/>
      <c r="LW31" s="115"/>
      <c r="LX31" s="115"/>
      <c r="LY31" s="115"/>
      <c r="LZ31" s="116"/>
      <c r="MA31" s="114">
        <f>データ!DO7</f>
        <v>300</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0" t="s">
        <v>29</v>
      </c>
      <c r="K32" s="111"/>
      <c r="L32" s="111"/>
      <c r="M32" s="111"/>
      <c r="N32" s="111"/>
      <c r="O32" s="111"/>
      <c r="P32" s="111"/>
      <c r="Q32" s="111"/>
      <c r="R32" s="111"/>
      <c r="S32" s="111"/>
      <c r="T32" s="112"/>
      <c r="U32" s="113">
        <f>データ!AD7</f>
        <v>3200.8</v>
      </c>
      <c r="V32" s="113"/>
      <c r="W32" s="113"/>
      <c r="X32" s="113"/>
      <c r="Y32" s="113"/>
      <c r="Z32" s="113"/>
      <c r="AA32" s="113"/>
      <c r="AB32" s="113"/>
      <c r="AC32" s="113"/>
      <c r="AD32" s="113"/>
      <c r="AE32" s="113"/>
      <c r="AF32" s="113"/>
      <c r="AG32" s="113"/>
      <c r="AH32" s="113"/>
      <c r="AI32" s="113"/>
      <c r="AJ32" s="113"/>
      <c r="AK32" s="113"/>
      <c r="AL32" s="113"/>
      <c r="AM32" s="113"/>
      <c r="AN32" s="113">
        <f>データ!AE7</f>
        <v>274.39999999999998</v>
      </c>
      <c r="AO32" s="113"/>
      <c r="AP32" s="113"/>
      <c r="AQ32" s="113"/>
      <c r="AR32" s="113"/>
      <c r="AS32" s="113"/>
      <c r="AT32" s="113"/>
      <c r="AU32" s="113"/>
      <c r="AV32" s="113"/>
      <c r="AW32" s="113"/>
      <c r="AX32" s="113"/>
      <c r="AY32" s="113"/>
      <c r="AZ32" s="113"/>
      <c r="BA32" s="113"/>
      <c r="BB32" s="113"/>
      <c r="BC32" s="113"/>
      <c r="BD32" s="113"/>
      <c r="BE32" s="113"/>
      <c r="BF32" s="113"/>
      <c r="BG32" s="113">
        <f>データ!AF7</f>
        <v>972.8</v>
      </c>
      <c r="BH32" s="113"/>
      <c r="BI32" s="113"/>
      <c r="BJ32" s="113"/>
      <c r="BK32" s="113"/>
      <c r="BL32" s="113"/>
      <c r="BM32" s="113"/>
      <c r="BN32" s="113"/>
      <c r="BO32" s="113"/>
      <c r="BP32" s="113"/>
      <c r="BQ32" s="113"/>
      <c r="BR32" s="113"/>
      <c r="BS32" s="113"/>
      <c r="BT32" s="113"/>
      <c r="BU32" s="113"/>
      <c r="BV32" s="113"/>
      <c r="BW32" s="113"/>
      <c r="BX32" s="113"/>
      <c r="BY32" s="113"/>
      <c r="BZ32" s="113">
        <f>データ!AG7</f>
        <v>2703.2</v>
      </c>
      <c r="CA32" s="113"/>
      <c r="CB32" s="113"/>
      <c r="CC32" s="113"/>
      <c r="CD32" s="113"/>
      <c r="CE32" s="113"/>
      <c r="CF32" s="113"/>
      <c r="CG32" s="113"/>
      <c r="CH32" s="113"/>
      <c r="CI32" s="113"/>
      <c r="CJ32" s="113"/>
      <c r="CK32" s="113"/>
      <c r="CL32" s="113"/>
      <c r="CM32" s="113"/>
      <c r="CN32" s="113"/>
      <c r="CO32" s="113"/>
      <c r="CP32" s="113"/>
      <c r="CQ32" s="113"/>
      <c r="CR32" s="113"/>
      <c r="CS32" s="113">
        <f>データ!AH7</f>
        <v>1430.9</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4.8</v>
      </c>
      <c r="EM32" s="113"/>
      <c r="EN32" s="113"/>
      <c r="EO32" s="113"/>
      <c r="EP32" s="113"/>
      <c r="EQ32" s="113"/>
      <c r="ER32" s="113"/>
      <c r="ES32" s="113"/>
      <c r="ET32" s="113"/>
      <c r="EU32" s="113"/>
      <c r="EV32" s="113"/>
      <c r="EW32" s="113"/>
      <c r="EX32" s="113"/>
      <c r="EY32" s="113"/>
      <c r="EZ32" s="113"/>
      <c r="FA32" s="113"/>
      <c r="FB32" s="113"/>
      <c r="FC32" s="113"/>
      <c r="FD32" s="113"/>
      <c r="FE32" s="113">
        <f>データ!AP7</f>
        <v>3.3</v>
      </c>
      <c r="FF32" s="113"/>
      <c r="FG32" s="113"/>
      <c r="FH32" s="113"/>
      <c r="FI32" s="113"/>
      <c r="FJ32" s="113"/>
      <c r="FK32" s="113"/>
      <c r="FL32" s="113"/>
      <c r="FM32" s="113"/>
      <c r="FN32" s="113"/>
      <c r="FO32" s="113"/>
      <c r="FP32" s="113"/>
      <c r="FQ32" s="113"/>
      <c r="FR32" s="113"/>
      <c r="FS32" s="113"/>
      <c r="FT32" s="113"/>
      <c r="FU32" s="113"/>
      <c r="FV32" s="113"/>
      <c r="FW32" s="113"/>
      <c r="FX32" s="113">
        <f>データ!AQ7</f>
        <v>1.6</v>
      </c>
      <c r="FY32" s="113"/>
      <c r="FZ32" s="113"/>
      <c r="GA32" s="113"/>
      <c r="GB32" s="113"/>
      <c r="GC32" s="113"/>
      <c r="GD32" s="113"/>
      <c r="GE32" s="113"/>
      <c r="GF32" s="113"/>
      <c r="GG32" s="113"/>
      <c r="GH32" s="113"/>
      <c r="GI32" s="113"/>
      <c r="GJ32" s="113"/>
      <c r="GK32" s="113"/>
      <c r="GL32" s="113"/>
      <c r="GM32" s="113"/>
      <c r="GN32" s="113"/>
      <c r="GO32" s="113"/>
      <c r="GP32" s="113"/>
      <c r="GQ32" s="113">
        <f>データ!AR7</f>
        <v>1.5</v>
      </c>
      <c r="GR32" s="113"/>
      <c r="GS32" s="113"/>
      <c r="GT32" s="113"/>
      <c r="GU32" s="113"/>
      <c r="GV32" s="113"/>
      <c r="GW32" s="113"/>
      <c r="GX32" s="113"/>
      <c r="GY32" s="113"/>
      <c r="GZ32" s="113"/>
      <c r="HA32" s="113"/>
      <c r="HB32" s="113"/>
      <c r="HC32" s="113"/>
      <c r="HD32" s="113"/>
      <c r="HE32" s="113"/>
      <c r="HF32" s="113"/>
      <c r="HG32" s="113"/>
      <c r="HH32" s="113"/>
      <c r="HI32" s="113"/>
      <c r="HJ32" s="113">
        <f>データ!AS7</f>
        <v>2.2000000000000002</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128.5</v>
      </c>
      <c r="JD32" s="115"/>
      <c r="JE32" s="115"/>
      <c r="JF32" s="115"/>
      <c r="JG32" s="115"/>
      <c r="JH32" s="115"/>
      <c r="JI32" s="115"/>
      <c r="JJ32" s="115"/>
      <c r="JK32" s="115"/>
      <c r="JL32" s="115"/>
      <c r="JM32" s="115"/>
      <c r="JN32" s="115"/>
      <c r="JO32" s="115"/>
      <c r="JP32" s="115"/>
      <c r="JQ32" s="115"/>
      <c r="JR32" s="115"/>
      <c r="JS32" s="115"/>
      <c r="JT32" s="115"/>
      <c r="JU32" s="116"/>
      <c r="JV32" s="114">
        <f>データ!DQ7</f>
        <v>138.1</v>
      </c>
      <c r="JW32" s="115"/>
      <c r="JX32" s="115"/>
      <c r="JY32" s="115"/>
      <c r="JZ32" s="115"/>
      <c r="KA32" s="115"/>
      <c r="KB32" s="115"/>
      <c r="KC32" s="115"/>
      <c r="KD32" s="115"/>
      <c r="KE32" s="115"/>
      <c r="KF32" s="115"/>
      <c r="KG32" s="115"/>
      <c r="KH32" s="115"/>
      <c r="KI32" s="115"/>
      <c r="KJ32" s="115"/>
      <c r="KK32" s="115"/>
      <c r="KL32" s="115"/>
      <c r="KM32" s="115"/>
      <c r="KN32" s="116"/>
      <c r="KO32" s="114">
        <f>データ!DR7</f>
        <v>152.4</v>
      </c>
      <c r="KP32" s="115"/>
      <c r="KQ32" s="115"/>
      <c r="KR32" s="115"/>
      <c r="KS32" s="115"/>
      <c r="KT32" s="115"/>
      <c r="KU32" s="115"/>
      <c r="KV32" s="115"/>
      <c r="KW32" s="115"/>
      <c r="KX32" s="115"/>
      <c r="KY32" s="115"/>
      <c r="KZ32" s="115"/>
      <c r="LA32" s="115"/>
      <c r="LB32" s="115"/>
      <c r="LC32" s="115"/>
      <c r="LD32" s="115"/>
      <c r="LE32" s="115"/>
      <c r="LF32" s="115"/>
      <c r="LG32" s="116"/>
      <c r="LH32" s="114">
        <f>データ!DS7</f>
        <v>149.80000000000001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156.30000000000001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139</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140</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-85.9</v>
      </c>
      <c r="EM52" s="113"/>
      <c r="EN52" s="113"/>
      <c r="EO52" s="113"/>
      <c r="EP52" s="113"/>
      <c r="EQ52" s="113"/>
      <c r="ER52" s="113"/>
      <c r="ES52" s="113"/>
      <c r="ET52" s="113"/>
      <c r="EU52" s="113"/>
      <c r="EV52" s="113"/>
      <c r="EW52" s="113"/>
      <c r="EX52" s="113"/>
      <c r="EY52" s="113"/>
      <c r="EZ52" s="113"/>
      <c r="FA52" s="113"/>
      <c r="FB52" s="113"/>
      <c r="FC52" s="113"/>
      <c r="FD52" s="113"/>
      <c r="FE52" s="113">
        <f>データ!BG7</f>
        <v>-107.3</v>
      </c>
      <c r="FF52" s="113"/>
      <c r="FG52" s="113"/>
      <c r="FH52" s="113"/>
      <c r="FI52" s="113"/>
      <c r="FJ52" s="113"/>
      <c r="FK52" s="113"/>
      <c r="FL52" s="113"/>
      <c r="FM52" s="113"/>
      <c r="FN52" s="113"/>
      <c r="FO52" s="113"/>
      <c r="FP52" s="113"/>
      <c r="FQ52" s="113"/>
      <c r="FR52" s="113"/>
      <c r="FS52" s="113"/>
      <c r="FT52" s="113"/>
      <c r="FU52" s="113"/>
      <c r="FV52" s="113"/>
      <c r="FW52" s="113"/>
      <c r="FX52" s="113">
        <f>データ!BH7</f>
        <v>-112.8</v>
      </c>
      <c r="FY52" s="113"/>
      <c r="FZ52" s="113"/>
      <c r="GA52" s="113"/>
      <c r="GB52" s="113"/>
      <c r="GC52" s="113"/>
      <c r="GD52" s="113"/>
      <c r="GE52" s="113"/>
      <c r="GF52" s="113"/>
      <c r="GG52" s="113"/>
      <c r="GH52" s="113"/>
      <c r="GI52" s="113"/>
      <c r="GJ52" s="113"/>
      <c r="GK52" s="113"/>
      <c r="GL52" s="113"/>
      <c r="GM52" s="113"/>
      <c r="GN52" s="113"/>
      <c r="GO52" s="113"/>
      <c r="GP52" s="113"/>
      <c r="GQ52" s="113">
        <f>データ!BI7</f>
        <v>-61.2</v>
      </c>
      <c r="GR52" s="113"/>
      <c r="GS52" s="113"/>
      <c r="GT52" s="113"/>
      <c r="GU52" s="113"/>
      <c r="GV52" s="113"/>
      <c r="GW52" s="113"/>
      <c r="GX52" s="113"/>
      <c r="GY52" s="113"/>
      <c r="GZ52" s="113"/>
      <c r="HA52" s="113"/>
      <c r="HB52" s="113"/>
      <c r="HC52" s="113"/>
      <c r="HD52" s="113"/>
      <c r="HE52" s="113"/>
      <c r="HF52" s="113"/>
      <c r="HG52" s="113"/>
      <c r="HH52" s="113"/>
      <c r="HI52" s="113"/>
      <c r="HJ52" s="113">
        <f>データ!BJ7</f>
        <v>-107.2</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-2916</v>
      </c>
      <c r="JD52" s="120"/>
      <c r="JE52" s="120"/>
      <c r="JF52" s="120"/>
      <c r="JG52" s="120"/>
      <c r="JH52" s="120"/>
      <c r="JI52" s="120"/>
      <c r="JJ52" s="120"/>
      <c r="JK52" s="120"/>
      <c r="JL52" s="120"/>
      <c r="JM52" s="120"/>
      <c r="JN52" s="120"/>
      <c r="JO52" s="120"/>
      <c r="JP52" s="120"/>
      <c r="JQ52" s="120"/>
      <c r="JR52" s="120"/>
      <c r="JS52" s="120"/>
      <c r="JT52" s="120"/>
      <c r="JU52" s="120"/>
      <c r="JV52" s="120">
        <f>データ!BR7</f>
        <v>-4515</v>
      </c>
      <c r="JW52" s="120"/>
      <c r="JX52" s="120"/>
      <c r="JY52" s="120"/>
      <c r="JZ52" s="120"/>
      <c r="KA52" s="120"/>
      <c r="KB52" s="120"/>
      <c r="KC52" s="120"/>
      <c r="KD52" s="120"/>
      <c r="KE52" s="120"/>
      <c r="KF52" s="120"/>
      <c r="KG52" s="120"/>
      <c r="KH52" s="120"/>
      <c r="KI52" s="120"/>
      <c r="KJ52" s="120"/>
      <c r="KK52" s="120"/>
      <c r="KL52" s="120"/>
      <c r="KM52" s="120"/>
      <c r="KN52" s="120"/>
      <c r="KO52" s="120">
        <f>データ!BS7</f>
        <v>-4923</v>
      </c>
      <c r="KP52" s="120"/>
      <c r="KQ52" s="120"/>
      <c r="KR52" s="120"/>
      <c r="KS52" s="120"/>
      <c r="KT52" s="120"/>
      <c r="KU52" s="120"/>
      <c r="KV52" s="120"/>
      <c r="KW52" s="120"/>
      <c r="KX52" s="120"/>
      <c r="KY52" s="120"/>
      <c r="KZ52" s="120"/>
      <c r="LA52" s="120"/>
      <c r="LB52" s="120"/>
      <c r="LC52" s="120"/>
      <c r="LD52" s="120"/>
      <c r="LE52" s="120"/>
      <c r="LF52" s="120"/>
      <c r="LG52" s="120"/>
      <c r="LH52" s="120">
        <f>データ!BT7</f>
        <v>-4595</v>
      </c>
      <c r="LI52" s="120"/>
      <c r="LJ52" s="120"/>
      <c r="LK52" s="120"/>
      <c r="LL52" s="120"/>
      <c r="LM52" s="120"/>
      <c r="LN52" s="120"/>
      <c r="LO52" s="120"/>
      <c r="LP52" s="120"/>
      <c r="LQ52" s="120"/>
      <c r="LR52" s="120"/>
      <c r="LS52" s="120"/>
      <c r="LT52" s="120"/>
      <c r="LU52" s="120"/>
      <c r="LV52" s="120"/>
      <c r="LW52" s="120"/>
      <c r="LX52" s="120"/>
      <c r="LY52" s="120"/>
      <c r="LZ52" s="120"/>
      <c r="MA52" s="120">
        <f>データ!BU7</f>
        <v>-5373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0" t="s">
        <v>29</v>
      </c>
      <c r="K53" s="111"/>
      <c r="L53" s="111"/>
      <c r="M53" s="111"/>
      <c r="N53" s="111"/>
      <c r="O53" s="111"/>
      <c r="P53" s="111"/>
      <c r="Q53" s="111"/>
      <c r="R53" s="111"/>
      <c r="S53" s="111"/>
      <c r="T53" s="112"/>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-56.4</v>
      </c>
      <c r="EM53" s="113"/>
      <c r="EN53" s="113"/>
      <c r="EO53" s="113"/>
      <c r="EP53" s="113"/>
      <c r="EQ53" s="113"/>
      <c r="ER53" s="113"/>
      <c r="ES53" s="113"/>
      <c r="ET53" s="113"/>
      <c r="EU53" s="113"/>
      <c r="EV53" s="113"/>
      <c r="EW53" s="113"/>
      <c r="EX53" s="113"/>
      <c r="EY53" s="113"/>
      <c r="EZ53" s="113"/>
      <c r="FA53" s="113"/>
      <c r="FB53" s="113"/>
      <c r="FC53" s="113"/>
      <c r="FD53" s="113"/>
      <c r="FE53" s="113">
        <f>データ!BL7</f>
        <v>16.899999999999999</v>
      </c>
      <c r="FF53" s="113"/>
      <c r="FG53" s="113"/>
      <c r="FH53" s="113"/>
      <c r="FI53" s="113"/>
      <c r="FJ53" s="113"/>
      <c r="FK53" s="113"/>
      <c r="FL53" s="113"/>
      <c r="FM53" s="113"/>
      <c r="FN53" s="113"/>
      <c r="FO53" s="113"/>
      <c r="FP53" s="113"/>
      <c r="FQ53" s="113"/>
      <c r="FR53" s="113"/>
      <c r="FS53" s="113"/>
      <c r="FT53" s="113"/>
      <c r="FU53" s="113"/>
      <c r="FV53" s="113"/>
      <c r="FW53" s="113"/>
      <c r="FX53" s="113">
        <f>データ!BM7</f>
        <v>26.4</v>
      </c>
      <c r="FY53" s="113"/>
      <c r="FZ53" s="113"/>
      <c r="GA53" s="113"/>
      <c r="GB53" s="113"/>
      <c r="GC53" s="113"/>
      <c r="GD53" s="113"/>
      <c r="GE53" s="113"/>
      <c r="GF53" s="113"/>
      <c r="GG53" s="113"/>
      <c r="GH53" s="113"/>
      <c r="GI53" s="113"/>
      <c r="GJ53" s="113"/>
      <c r="GK53" s="113"/>
      <c r="GL53" s="113"/>
      <c r="GM53" s="113"/>
      <c r="GN53" s="113"/>
      <c r="GO53" s="113"/>
      <c r="GP53" s="113"/>
      <c r="GQ53" s="113">
        <f>データ!BN7</f>
        <v>-1.9</v>
      </c>
      <c r="GR53" s="113"/>
      <c r="GS53" s="113"/>
      <c r="GT53" s="113"/>
      <c r="GU53" s="113"/>
      <c r="GV53" s="113"/>
      <c r="GW53" s="113"/>
      <c r="GX53" s="113"/>
      <c r="GY53" s="113"/>
      <c r="GZ53" s="113"/>
      <c r="HA53" s="113"/>
      <c r="HB53" s="113"/>
      <c r="HC53" s="113"/>
      <c r="HD53" s="113"/>
      <c r="HE53" s="113"/>
      <c r="HF53" s="113"/>
      <c r="HG53" s="113"/>
      <c r="HH53" s="113"/>
      <c r="HI53" s="113"/>
      <c r="HJ53" s="113">
        <f>データ!BO7</f>
        <v>27</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141</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5790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764.6</v>
      </c>
      <c r="KB78" s="115"/>
      <c r="KC78" s="115"/>
      <c r="KD78" s="115"/>
      <c r="KE78" s="115"/>
      <c r="KF78" s="115"/>
      <c r="KG78" s="115"/>
      <c r="KH78" s="115"/>
      <c r="KI78" s="115"/>
      <c r="KJ78" s="115"/>
      <c r="KK78" s="115"/>
      <c r="KL78" s="115"/>
      <c r="KM78" s="115"/>
      <c r="KN78" s="115"/>
      <c r="KO78" s="116"/>
      <c r="KP78" s="114">
        <f>データ!DF7</f>
        <v>72.599999999999994</v>
      </c>
      <c r="KQ78" s="115"/>
      <c r="KR78" s="115"/>
      <c r="KS78" s="115"/>
      <c r="KT78" s="115"/>
      <c r="KU78" s="115"/>
      <c r="KV78" s="115"/>
      <c r="KW78" s="115"/>
      <c r="KX78" s="115"/>
      <c r="KY78" s="115"/>
      <c r="KZ78" s="115"/>
      <c r="LA78" s="115"/>
      <c r="LB78" s="115"/>
      <c r="LC78" s="115"/>
      <c r="LD78" s="116"/>
      <c r="LE78" s="114">
        <f>データ!DG7</f>
        <v>50.4</v>
      </c>
      <c r="LF78" s="115"/>
      <c r="LG78" s="115"/>
      <c r="LH78" s="115"/>
      <c r="LI78" s="115"/>
      <c r="LJ78" s="115"/>
      <c r="LK78" s="115"/>
      <c r="LL78" s="115"/>
      <c r="LM78" s="115"/>
      <c r="LN78" s="115"/>
      <c r="LO78" s="115"/>
      <c r="LP78" s="115"/>
      <c r="LQ78" s="115"/>
      <c r="LR78" s="115"/>
      <c r="LS78" s="116"/>
      <c r="LT78" s="114">
        <f>データ!DH7</f>
        <v>32.799999999999997</v>
      </c>
      <c r="LU78" s="115"/>
      <c r="LV78" s="115"/>
      <c r="LW78" s="115"/>
      <c r="LX78" s="115"/>
      <c r="LY78" s="115"/>
      <c r="LZ78" s="115"/>
      <c r="MA78" s="115"/>
      <c r="MB78" s="115"/>
      <c r="MC78" s="115"/>
      <c r="MD78" s="115"/>
      <c r="ME78" s="115"/>
      <c r="MF78" s="115"/>
      <c r="MG78" s="115"/>
      <c r="MH78" s="116"/>
      <c r="MI78" s="114">
        <f>データ!DI7</f>
        <v>72.400000000000006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GIUlU5AFxgcaPa6o3rEG+xrUzaFTvKdbp1JT7rw8RM9Z2W0hhZjFZsV70EOdfOL8oyEdhTbDhB7+6Ce9JO7mA==" saltValue="meihrTvKbjBfs+coDFn+h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105</v>
      </c>
      <c r="AV5" s="47" t="s">
        <v>101</v>
      </c>
      <c r="AW5" s="47" t="s">
        <v>106</v>
      </c>
      <c r="AX5" s="47" t="s">
        <v>107</v>
      </c>
      <c r="AY5" s="47" t="s">
        <v>104</v>
      </c>
      <c r="AZ5" s="47" t="s">
        <v>94</v>
      </c>
      <c r="BA5" s="47" t="s">
        <v>95</v>
      </c>
      <c r="BB5" s="47" t="s">
        <v>96</v>
      </c>
      <c r="BC5" s="47" t="s">
        <v>97</v>
      </c>
      <c r="BD5" s="47" t="s">
        <v>98</v>
      </c>
      <c r="BE5" s="47" t="s">
        <v>99</v>
      </c>
      <c r="BF5" s="47" t="s">
        <v>108</v>
      </c>
      <c r="BG5" s="47" t="s">
        <v>109</v>
      </c>
      <c r="BH5" s="47" t="s">
        <v>102</v>
      </c>
      <c r="BI5" s="47" t="s">
        <v>92</v>
      </c>
      <c r="BJ5" s="47" t="s">
        <v>104</v>
      </c>
      <c r="BK5" s="47" t="s">
        <v>94</v>
      </c>
      <c r="BL5" s="47" t="s">
        <v>95</v>
      </c>
      <c r="BM5" s="47" t="s">
        <v>96</v>
      </c>
      <c r="BN5" s="47" t="s">
        <v>97</v>
      </c>
      <c r="BO5" s="47" t="s">
        <v>98</v>
      </c>
      <c r="BP5" s="47" t="s">
        <v>99</v>
      </c>
      <c r="BQ5" s="47" t="s">
        <v>105</v>
      </c>
      <c r="BR5" s="47" t="s">
        <v>109</v>
      </c>
      <c r="BS5" s="47" t="s">
        <v>91</v>
      </c>
      <c r="BT5" s="47" t="s">
        <v>92</v>
      </c>
      <c r="BU5" s="47" t="s">
        <v>110</v>
      </c>
      <c r="BV5" s="47" t="s">
        <v>94</v>
      </c>
      <c r="BW5" s="47" t="s">
        <v>95</v>
      </c>
      <c r="BX5" s="47" t="s">
        <v>96</v>
      </c>
      <c r="BY5" s="47" t="s">
        <v>97</v>
      </c>
      <c r="BZ5" s="47" t="s">
        <v>98</v>
      </c>
      <c r="CA5" s="47" t="s">
        <v>99</v>
      </c>
      <c r="CB5" s="47" t="s">
        <v>100</v>
      </c>
      <c r="CC5" s="47" t="s">
        <v>90</v>
      </c>
      <c r="CD5" s="47" t="s">
        <v>111</v>
      </c>
      <c r="CE5" s="47" t="s">
        <v>107</v>
      </c>
      <c r="CF5" s="47" t="s">
        <v>104</v>
      </c>
      <c r="CG5" s="47" t="s">
        <v>94</v>
      </c>
      <c r="CH5" s="47" t="s">
        <v>95</v>
      </c>
      <c r="CI5" s="47" t="s">
        <v>96</v>
      </c>
      <c r="CJ5" s="47" t="s">
        <v>97</v>
      </c>
      <c r="CK5" s="47" t="s">
        <v>98</v>
      </c>
      <c r="CL5" s="47" t="s">
        <v>99</v>
      </c>
      <c r="CM5" s="145"/>
      <c r="CN5" s="145"/>
      <c r="CO5" s="47" t="s">
        <v>108</v>
      </c>
      <c r="CP5" s="47" t="s">
        <v>109</v>
      </c>
      <c r="CQ5" s="47" t="s">
        <v>102</v>
      </c>
      <c r="CR5" s="47" t="s">
        <v>112</v>
      </c>
      <c r="CS5" s="47" t="s">
        <v>104</v>
      </c>
      <c r="CT5" s="47" t="s">
        <v>94</v>
      </c>
      <c r="CU5" s="47" t="s">
        <v>95</v>
      </c>
      <c r="CV5" s="47" t="s">
        <v>96</v>
      </c>
      <c r="CW5" s="47" t="s">
        <v>97</v>
      </c>
      <c r="CX5" s="47" t="s">
        <v>98</v>
      </c>
      <c r="CY5" s="47" t="s">
        <v>99</v>
      </c>
      <c r="CZ5" s="47" t="s">
        <v>100</v>
      </c>
      <c r="DA5" s="47" t="s">
        <v>101</v>
      </c>
      <c r="DB5" s="47" t="s">
        <v>102</v>
      </c>
      <c r="DC5" s="47" t="s">
        <v>112</v>
      </c>
      <c r="DD5" s="47" t="s">
        <v>110</v>
      </c>
      <c r="DE5" s="47" t="s">
        <v>94</v>
      </c>
      <c r="DF5" s="47" t="s">
        <v>95</v>
      </c>
      <c r="DG5" s="47" t="s">
        <v>96</v>
      </c>
      <c r="DH5" s="47" t="s">
        <v>97</v>
      </c>
      <c r="DI5" s="47" t="s">
        <v>98</v>
      </c>
      <c r="DJ5" s="47" t="s">
        <v>35</v>
      </c>
      <c r="DK5" s="47" t="s">
        <v>108</v>
      </c>
      <c r="DL5" s="47" t="s">
        <v>113</v>
      </c>
      <c r="DM5" s="47" t="s">
        <v>91</v>
      </c>
      <c r="DN5" s="47" t="s">
        <v>107</v>
      </c>
      <c r="DO5" s="47" t="s">
        <v>93</v>
      </c>
      <c r="DP5" s="47" t="s">
        <v>94</v>
      </c>
      <c r="DQ5" s="47" t="s">
        <v>95</v>
      </c>
      <c r="DR5" s="47" t="s">
        <v>96</v>
      </c>
      <c r="DS5" s="47" t="s">
        <v>97</v>
      </c>
      <c r="DT5" s="47" t="s">
        <v>98</v>
      </c>
      <c r="DU5" s="47" t="s">
        <v>99</v>
      </c>
    </row>
    <row r="6" spans="1:125" s="54" customFormat="1" x14ac:dyDescent="0.2">
      <c r="A6" s="37" t="s">
        <v>114</v>
      </c>
      <c r="B6" s="48">
        <f>B8</f>
        <v>2024</v>
      </c>
      <c r="C6" s="48">
        <f t="shared" ref="C6:X6" si="1">C8</f>
        <v>325287</v>
      </c>
      <c r="D6" s="48">
        <f t="shared" si="1"/>
        <v>47</v>
      </c>
      <c r="E6" s="48">
        <f t="shared" si="1"/>
        <v>14</v>
      </c>
      <c r="F6" s="48">
        <f t="shared" si="1"/>
        <v>0</v>
      </c>
      <c r="G6" s="48">
        <f t="shared" si="1"/>
        <v>1</v>
      </c>
      <c r="H6" s="48" t="str">
        <f>SUBSTITUTE(H8,"　","")</f>
        <v>島根県隠岐の島町</v>
      </c>
      <c r="I6" s="48" t="str">
        <f t="shared" si="1"/>
        <v>西郷港埠頭第一駐車場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36</v>
      </c>
      <c r="S6" s="50" t="str">
        <f t="shared" si="1"/>
        <v>公共施設</v>
      </c>
      <c r="T6" s="50" t="str">
        <f t="shared" si="1"/>
        <v>無</v>
      </c>
      <c r="U6" s="51">
        <f t="shared" si="1"/>
        <v>1038</v>
      </c>
      <c r="V6" s="51">
        <f t="shared" si="1"/>
        <v>40</v>
      </c>
      <c r="W6" s="51">
        <f t="shared" si="1"/>
        <v>100</v>
      </c>
      <c r="X6" s="50" t="str">
        <f t="shared" si="1"/>
        <v>代行制</v>
      </c>
      <c r="Y6" s="52">
        <f>IF(Y8="-",NA(),Y8)</f>
        <v>-49.9</v>
      </c>
      <c r="Z6" s="52">
        <f t="shared" ref="Z6:AH6" si="2">IF(Z8="-",NA(),Z8)</f>
        <v>44.7</v>
      </c>
      <c r="AA6" s="52">
        <f t="shared" si="2"/>
        <v>43.6</v>
      </c>
      <c r="AB6" s="52">
        <f t="shared" si="2"/>
        <v>52.9</v>
      </c>
      <c r="AC6" s="52">
        <f t="shared" si="2"/>
        <v>44.9</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-85.9</v>
      </c>
      <c r="BG6" s="52">
        <f t="shared" ref="BG6:BO6" si="5">IF(BG8="-",NA(),BG8)</f>
        <v>-107.3</v>
      </c>
      <c r="BH6" s="52">
        <f t="shared" si="5"/>
        <v>-112.8</v>
      </c>
      <c r="BI6" s="52">
        <f t="shared" si="5"/>
        <v>-61.2</v>
      </c>
      <c r="BJ6" s="52">
        <f t="shared" si="5"/>
        <v>-107.2</v>
      </c>
      <c r="BK6" s="52">
        <f t="shared" si="5"/>
        <v>-56.4</v>
      </c>
      <c r="BL6" s="52">
        <f t="shared" si="5"/>
        <v>16.899999999999999</v>
      </c>
      <c r="BM6" s="52">
        <f t="shared" si="5"/>
        <v>26.4</v>
      </c>
      <c r="BN6" s="52">
        <f t="shared" si="5"/>
        <v>-1.9</v>
      </c>
      <c r="BO6" s="52">
        <f t="shared" si="5"/>
        <v>27</v>
      </c>
      <c r="BP6" s="49" t="str">
        <f>IF(BP8="-","",IF(BP8="-","【-】","【"&amp;SUBSTITUTE(TEXT(BP8,"#,##0.0"),"-","△")&amp;"】"))</f>
        <v>【2.0】</v>
      </c>
      <c r="BQ6" s="53">
        <f>IF(BQ8="-",NA(),BQ8)</f>
        <v>-2916</v>
      </c>
      <c r="BR6" s="53">
        <f t="shared" ref="BR6:BZ6" si="6">IF(BR8="-",NA(),BR8)</f>
        <v>-4515</v>
      </c>
      <c r="BS6" s="53">
        <f t="shared" si="6"/>
        <v>-4923</v>
      </c>
      <c r="BT6" s="53">
        <f t="shared" si="6"/>
        <v>-4595</v>
      </c>
      <c r="BU6" s="53">
        <f t="shared" si="6"/>
        <v>-5373</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115</v>
      </c>
      <c r="CM6" s="51">
        <f t="shared" ref="CM6:CN6" si="7">CM8</f>
        <v>0</v>
      </c>
      <c r="CN6" s="51">
        <f t="shared" si="7"/>
        <v>5790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202.5</v>
      </c>
      <c r="DL6" s="52">
        <f t="shared" ref="DL6:DT6" si="9">IF(DL8="-",NA(),DL8)</f>
        <v>217.5</v>
      </c>
      <c r="DM6" s="52">
        <f t="shared" si="9"/>
        <v>262.5</v>
      </c>
      <c r="DN6" s="52">
        <f t="shared" si="9"/>
        <v>290</v>
      </c>
      <c r="DO6" s="52">
        <f t="shared" si="9"/>
        <v>300</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2">
      <c r="A7" s="37" t="s">
        <v>117</v>
      </c>
      <c r="B7" s="48">
        <f t="shared" ref="B7:X7" si="10">B8</f>
        <v>2024</v>
      </c>
      <c r="C7" s="48">
        <f t="shared" si="10"/>
        <v>325287</v>
      </c>
      <c r="D7" s="48">
        <f t="shared" si="10"/>
        <v>47</v>
      </c>
      <c r="E7" s="48">
        <f t="shared" si="10"/>
        <v>14</v>
      </c>
      <c r="F7" s="48">
        <f t="shared" si="10"/>
        <v>0</v>
      </c>
      <c r="G7" s="48">
        <f t="shared" si="10"/>
        <v>1</v>
      </c>
      <c r="H7" s="48" t="str">
        <f t="shared" si="10"/>
        <v>島根県　隠岐の島町</v>
      </c>
      <c r="I7" s="48" t="str">
        <f t="shared" si="10"/>
        <v>西郷港埠頭第一駐車場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36</v>
      </c>
      <c r="S7" s="50" t="str">
        <f t="shared" si="10"/>
        <v>公共施設</v>
      </c>
      <c r="T7" s="50" t="str">
        <f t="shared" si="10"/>
        <v>無</v>
      </c>
      <c r="U7" s="51">
        <f t="shared" si="10"/>
        <v>1038</v>
      </c>
      <c r="V7" s="51">
        <f t="shared" si="10"/>
        <v>40</v>
      </c>
      <c r="W7" s="51">
        <f t="shared" si="10"/>
        <v>100</v>
      </c>
      <c r="X7" s="50" t="str">
        <f t="shared" si="10"/>
        <v>代行制</v>
      </c>
      <c r="Y7" s="52">
        <f>Y8</f>
        <v>-49.9</v>
      </c>
      <c r="Z7" s="52">
        <f t="shared" ref="Z7:AH7" si="11">Z8</f>
        <v>44.7</v>
      </c>
      <c r="AA7" s="52">
        <f t="shared" si="11"/>
        <v>43.6</v>
      </c>
      <c r="AB7" s="52">
        <f t="shared" si="11"/>
        <v>52.9</v>
      </c>
      <c r="AC7" s="52">
        <f t="shared" si="11"/>
        <v>44.9</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-85.9</v>
      </c>
      <c r="BG7" s="52">
        <f t="shared" ref="BG7:BO7" si="14">BG8</f>
        <v>-107.3</v>
      </c>
      <c r="BH7" s="52">
        <f t="shared" si="14"/>
        <v>-112.8</v>
      </c>
      <c r="BI7" s="52">
        <f t="shared" si="14"/>
        <v>-61.2</v>
      </c>
      <c r="BJ7" s="52">
        <f t="shared" si="14"/>
        <v>-107.2</v>
      </c>
      <c r="BK7" s="52">
        <f t="shared" si="14"/>
        <v>-56.4</v>
      </c>
      <c r="BL7" s="52">
        <f t="shared" si="14"/>
        <v>16.899999999999999</v>
      </c>
      <c r="BM7" s="52">
        <f t="shared" si="14"/>
        <v>26.4</v>
      </c>
      <c r="BN7" s="52">
        <f t="shared" si="14"/>
        <v>-1.9</v>
      </c>
      <c r="BO7" s="52">
        <f t="shared" si="14"/>
        <v>27</v>
      </c>
      <c r="BP7" s="49"/>
      <c r="BQ7" s="53">
        <f>BQ8</f>
        <v>-2916</v>
      </c>
      <c r="BR7" s="53">
        <f t="shared" ref="BR7:BZ7" si="15">BR8</f>
        <v>-4515</v>
      </c>
      <c r="BS7" s="53">
        <f t="shared" si="15"/>
        <v>-4923</v>
      </c>
      <c r="BT7" s="53">
        <f t="shared" si="15"/>
        <v>-4595</v>
      </c>
      <c r="BU7" s="53">
        <f t="shared" si="15"/>
        <v>-5373</v>
      </c>
      <c r="BV7" s="53">
        <f t="shared" si="15"/>
        <v>1059</v>
      </c>
      <c r="BW7" s="53">
        <f t="shared" si="15"/>
        <v>2866</v>
      </c>
      <c r="BX7" s="53">
        <f t="shared" si="15"/>
        <v>4637</v>
      </c>
      <c r="BY7" s="53">
        <f t="shared" si="15"/>
        <v>4223</v>
      </c>
      <c r="BZ7" s="53">
        <f t="shared" si="15"/>
        <v>4987</v>
      </c>
      <c r="CA7" s="51"/>
      <c r="CB7" s="52" t="s">
        <v>118</v>
      </c>
      <c r="CC7" s="52" t="s">
        <v>118</v>
      </c>
      <c r="CD7" s="52" t="s">
        <v>118</v>
      </c>
      <c r="CE7" s="52" t="s">
        <v>118</v>
      </c>
      <c r="CF7" s="52" t="s">
        <v>118</v>
      </c>
      <c r="CG7" s="52" t="s">
        <v>118</v>
      </c>
      <c r="CH7" s="52" t="s">
        <v>118</v>
      </c>
      <c r="CI7" s="52" t="s">
        <v>118</v>
      </c>
      <c r="CJ7" s="52" t="s">
        <v>118</v>
      </c>
      <c r="CK7" s="52" t="s">
        <v>116</v>
      </c>
      <c r="CL7" s="49"/>
      <c r="CM7" s="51">
        <f>CM8</f>
        <v>0</v>
      </c>
      <c r="CN7" s="51">
        <f>CN8</f>
        <v>5790</v>
      </c>
      <c r="CO7" s="52" t="s">
        <v>118</v>
      </c>
      <c r="CP7" s="52" t="s">
        <v>118</v>
      </c>
      <c r="CQ7" s="52" t="s">
        <v>118</v>
      </c>
      <c r="CR7" s="52" t="s">
        <v>118</v>
      </c>
      <c r="CS7" s="52" t="s">
        <v>118</v>
      </c>
      <c r="CT7" s="52" t="s">
        <v>118</v>
      </c>
      <c r="CU7" s="52" t="s">
        <v>118</v>
      </c>
      <c r="CV7" s="52" t="s">
        <v>118</v>
      </c>
      <c r="CW7" s="52" t="s">
        <v>118</v>
      </c>
      <c r="CX7" s="52" t="s">
        <v>119</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202.5</v>
      </c>
      <c r="DL7" s="52">
        <f t="shared" ref="DL7:DT7" si="17">DL8</f>
        <v>217.5</v>
      </c>
      <c r="DM7" s="52">
        <f t="shared" si="17"/>
        <v>262.5</v>
      </c>
      <c r="DN7" s="52">
        <f t="shared" si="17"/>
        <v>290</v>
      </c>
      <c r="DO7" s="52">
        <f t="shared" si="17"/>
        <v>300</v>
      </c>
      <c r="DP7" s="52">
        <f t="shared" si="17"/>
        <v>128.5</v>
      </c>
      <c r="DQ7" s="52">
        <f t="shared" si="17"/>
        <v>138.1</v>
      </c>
      <c r="DR7" s="52">
        <f t="shared" si="17"/>
        <v>152.4</v>
      </c>
      <c r="DS7" s="52">
        <f t="shared" si="17"/>
        <v>149.80000000000001</v>
      </c>
      <c r="DT7" s="52">
        <f t="shared" si="17"/>
        <v>156.30000000000001</v>
      </c>
      <c r="DU7" s="49"/>
    </row>
    <row r="8" spans="1:125" s="54" customFormat="1" x14ac:dyDescent="0.2">
      <c r="A8" s="37"/>
      <c r="B8" s="55">
        <v>2024</v>
      </c>
      <c r="C8" s="55">
        <v>325287</v>
      </c>
      <c r="D8" s="55">
        <v>47</v>
      </c>
      <c r="E8" s="55">
        <v>14</v>
      </c>
      <c r="F8" s="55">
        <v>0</v>
      </c>
      <c r="G8" s="55">
        <v>1</v>
      </c>
      <c r="H8" s="55" t="s">
        <v>120</v>
      </c>
      <c r="I8" s="55" t="s">
        <v>121</v>
      </c>
      <c r="J8" s="55" t="s">
        <v>122</v>
      </c>
      <c r="K8" s="55" t="s">
        <v>123</v>
      </c>
      <c r="L8" s="55" t="s">
        <v>124</v>
      </c>
      <c r="M8" s="55" t="s">
        <v>125</v>
      </c>
      <c r="N8" s="55" t="s">
        <v>126</v>
      </c>
      <c r="O8" s="56" t="s">
        <v>127</v>
      </c>
      <c r="P8" s="57" t="s">
        <v>128</v>
      </c>
      <c r="Q8" s="57" t="s">
        <v>129</v>
      </c>
      <c r="R8" s="58">
        <v>36</v>
      </c>
      <c r="S8" s="57" t="s">
        <v>130</v>
      </c>
      <c r="T8" s="57" t="s">
        <v>131</v>
      </c>
      <c r="U8" s="58">
        <v>1038</v>
      </c>
      <c r="V8" s="58">
        <v>40</v>
      </c>
      <c r="W8" s="58">
        <v>100</v>
      </c>
      <c r="X8" s="57" t="s">
        <v>132</v>
      </c>
      <c r="Y8" s="59">
        <v>-49.9</v>
      </c>
      <c r="Z8" s="59">
        <v>44.7</v>
      </c>
      <c r="AA8" s="59">
        <v>43.6</v>
      </c>
      <c r="AB8" s="59">
        <v>52.9</v>
      </c>
      <c r="AC8" s="59">
        <v>44.9</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-85.9</v>
      </c>
      <c r="BG8" s="59">
        <v>-107.3</v>
      </c>
      <c r="BH8" s="59">
        <v>-112.8</v>
      </c>
      <c r="BI8" s="59">
        <v>-61.2</v>
      </c>
      <c r="BJ8" s="59">
        <v>-107.2</v>
      </c>
      <c r="BK8" s="59">
        <v>-56.4</v>
      </c>
      <c r="BL8" s="59">
        <v>16.899999999999999</v>
      </c>
      <c r="BM8" s="59">
        <v>26.4</v>
      </c>
      <c r="BN8" s="59">
        <v>-1.9</v>
      </c>
      <c r="BO8" s="59">
        <v>27</v>
      </c>
      <c r="BP8" s="56">
        <v>2</v>
      </c>
      <c r="BQ8" s="60">
        <v>-2916</v>
      </c>
      <c r="BR8" s="60">
        <v>-4515</v>
      </c>
      <c r="BS8" s="60">
        <v>-4923</v>
      </c>
      <c r="BT8" s="61">
        <v>-4595</v>
      </c>
      <c r="BU8" s="61">
        <v>-5373</v>
      </c>
      <c r="BV8" s="60">
        <v>1059</v>
      </c>
      <c r="BW8" s="60">
        <v>2866</v>
      </c>
      <c r="BX8" s="60">
        <v>4637</v>
      </c>
      <c r="BY8" s="60">
        <v>4223</v>
      </c>
      <c r="BZ8" s="60">
        <v>4987</v>
      </c>
      <c r="CA8" s="58">
        <v>10905</v>
      </c>
      <c r="CB8" s="59" t="s">
        <v>124</v>
      </c>
      <c r="CC8" s="59" t="s">
        <v>124</v>
      </c>
      <c r="CD8" s="59" t="s">
        <v>124</v>
      </c>
      <c r="CE8" s="59" t="s">
        <v>124</v>
      </c>
      <c r="CF8" s="59" t="s">
        <v>124</v>
      </c>
      <c r="CG8" s="59" t="s">
        <v>124</v>
      </c>
      <c r="CH8" s="59" t="s">
        <v>124</v>
      </c>
      <c r="CI8" s="59" t="s">
        <v>124</v>
      </c>
      <c r="CJ8" s="59" t="s">
        <v>124</v>
      </c>
      <c r="CK8" s="59" t="s">
        <v>124</v>
      </c>
      <c r="CL8" s="56" t="s">
        <v>124</v>
      </c>
      <c r="CM8" s="58">
        <v>0</v>
      </c>
      <c r="CN8" s="58">
        <v>5790</v>
      </c>
      <c r="CO8" s="59" t="s">
        <v>124</v>
      </c>
      <c r="CP8" s="59" t="s">
        <v>124</v>
      </c>
      <c r="CQ8" s="59" t="s">
        <v>124</v>
      </c>
      <c r="CR8" s="59" t="s">
        <v>124</v>
      </c>
      <c r="CS8" s="59" t="s">
        <v>124</v>
      </c>
      <c r="CT8" s="59" t="s">
        <v>124</v>
      </c>
      <c r="CU8" s="59" t="s">
        <v>124</v>
      </c>
      <c r="CV8" s="59" t="s">
        <v>124</v>
      </c>
      <c r="CW8" s="59" t="s">
        <v>124</v>
      </c>
      <c r="CX8" s="59" t="s">
        <v>124</v>
      </c>
      <c r="CY8" s="56" t="s">
        <v>124</v>
      </c>
      <c r="CZ8" s="59">
        <v>0</v>
      </c>
      <c r="DA8" s="59">
        <v>0</v>
      </c>
      <c r="DB8" s="59">
        <v>0</v>
      </c>
      <c r="DC8" s="59">
        <v>0</v>
      </c>
      <c r="DD8" s="59">
        <v>0</v>
      </c>
      <c r="DE8" s="59">
        <v>764.6</v>
      </c>
      <c r="DF8" s="59">
        <v>72.599999999999994</v>
      </c>
      <c r="DG8" s="59">
        <v>50.4</v>
      </c>
      <c r="DH8" s="59">
        <v>32.799999999999997</v>
      </c>
      <c r="DI8" s="59">
        <v>72.400000000000006</v>
      </c>
      <c r="DJ8" s="56">
        <v>73.400000000000006</v>
      </c>
      <c r="DK8" s="59">
        <v>202.5</v>
      </c>
      <c r="DL8" s="59">
        <v>217.5</v>
      </c>
      <c r="DM8" s="59">
        <v>262.5</v>
      </c>
      <c r="DN8" s="59">
        <v>290</v>
      </c>
      <c r="DO8" s="59">
        <v>300</v>
      </c>
      <c r="DP8" s="59">
        <v>128.5</v>
      </c>
      <c r="DQ8" s="59">
        <v>138.1</v>
      </c>
      <c r="DR8" s="59">
        <v>152.4</v>
      </c>
      <c r="DS8" s="59">
        <v>149.80000000000001</v>
      </c>
      <c r="DT8" s="59">
        <v>156.30000000000001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2025-12-12T09:32:00Z</dcterms:created>
  <dcterms:modified xsi:type="dcterms:W3CDTF">2026-01-19T01:37:34Z</dcterms:modified>
  <cp:category/>
</cp:coreProperties>
</file>