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fs.ad.pref.shimane.jp\地域振興部\市町村課\03財政グループ\財政グループ共通\03_公営企業一般\経営戦略\R7\R8.1.13_公営企業に係る経営比較分析表（令和６年度決算）の分析・公表について\04_団体→県\19_隠岐の島町\下水道事業\"/>
    </mc:Choice>
  </mc:AlternateContent>
  <xr:revisionPtr revIDLastSave="0" documentId="13_ncr:1_{9164B7DA-E59D-493D-B49A-82AF07E075FE}" xr6:coauthVersionLast="47" xr6:coauthVersionMax="47" xr10:uidLastSave="{00000000-0000-0000-0000-000000000000}"/>
  <workbookProtection workbookAlgorithmName="SHA-512" workbookHashValue="CcZFuC8mNAKNrTn5cSegthigBOW2im1lK6SglYtKIPH+lNYs3sk9jIybtb2TKIa2hiFtMc8CqrjuxvG/6YhVjg==" workbookSaltValue="7LkKthZLxAsyqLTFuToGhQ==" workbookSpinCount="100000" lockStructure="1"/>
  <bookViews>
    <workbookView xWindow="1480" yWindow="1480" windowWidth="12530" windowHeight="673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U6" i="5"/>
  <c r="BB8" i="4" s="1"/>
  <c r="T6" i="5"/>
  <c r="AT8" i="4" s="1"/>
  <c r="S6" i="5"/>
  <c r="AL8" i="4" s="1"/>
  <c r="R6" i="5"/>
  <c r="AD10" i="4" s="1"/>
  <c r="Q6" i="5"/>
  <c r="W10" i="4" s="1"/>
  <c r="P6" i="5"/>
  <c r="P10" i="4" s="1"/>
  <c r="O6" i="5"/>
  <c r="I10" i="4" s="1"/>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G85" i="4"/>
  <c r="F85" i="4"/>
  <c r="AL10" i="4"/>
</calcChain>
</file>

<file path=xl/sharedStrings.xml><?xml version="1.0" encoding="utf-8"?>
<sst xmlns="http://schemas.openxmlformats.org/spreadsheetml/2006/main" count="325" uniqueCount="115">
  <si>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</si>
  <si>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</si>
  <si>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</si>
  <si>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</si>
  <si>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</si>
  <si>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</si>
  <si>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</si>
  <si>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</si>
  <si>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</si>
  <si>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</si>
  <si>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</si>
  <si>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</si>
  <si>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</si>
  <si>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</si>
  <si>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</si>
  <si>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</si>
  <si>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</si>
  <si>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</si>
  <si>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</si>
  <si>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</si>
  <si>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</si>
  <si>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</si>
  <si>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</si>
  <si>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</si>
  <si>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</si>
  <si>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</si>
  <si>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</si>
  <si>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</si>
  <si>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</si>
  <si>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</si>
  <si>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</si>
  <si>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</si>
  <si>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</si>
  <si>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</si>
  <si>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</si>
  <si>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</si>
  <si>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</si>
  <si>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</si>
  <si>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</si>
  <si>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</si>
  <si>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</si>
  <si>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</si>
  <si>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</si>
  <si>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</si>
  <si>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</si>
  <si>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</si>
  <si>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</si>
  <si>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</si>
  <si>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</si>
  <si>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</si>
  <si>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</si>
  <si>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</si>
  <si>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</si>
  <si>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</si>
  <si>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</si>
  <si>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</si>
  <si>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</si>
  <si>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</si>
  <si>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</si>
  <si>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</si>
  <si>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</si>
  <si>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</si>
  <si>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</si>
  <si>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</si>
  <si>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</si>
  <si>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</si>
  <si>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</si>
  <si>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</si>
  <si>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</si>
  <si>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</si>
  <si>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</si>
  <si>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</si>
  <si>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</si>
  <si>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</si>
  <si>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</si>
  <si>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</si>
  <si>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</si>
  <si>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</si>
  <si>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</si>
  <si>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</si>
  <si>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</si>
  <si>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</si>
  <si>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</si>
  <si>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</si>
  <si>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</si>
  <si>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</si>
  <si>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</si>
  <si>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</si>
  <si>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</si>
  <si>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</si>
  <si>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</si>
  <si>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</si>
  <si>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</si>
  <si>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</si>
  <si>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</si>
  <si>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</si>
  <si>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島根県　隠岐の島町</t>
  </si>
  <si>
    <t>法適用</t>
  </si>
  <si>
    <t>下水道事業</t>
  </si>
  <si>
    <t>個別排水処理</t>
  </si>
  <si>
    <t>L3</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</si>
  <si>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</si>
  <si>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</si>
  <si>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</si>
  <si>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</si>
  <si>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</si>
  <si>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</si>
  <si>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</si>
  <si>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</si>
  <si>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</si>
  <si>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</si>
  <si>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</si>
  <si>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本町は令和6年度から地方公営企業法を適用した。
①経常収支比率は53.87％で、②累積欠損金比率も229.55％となっており、類似団体と比べると経営状況は悪い。総収益のうち下水道使用料の占める割合は34.7％しかなく一般会計からの繰入金等に依存しているため、今後は料金改定などによって経営改善を図る必要がある。
③流動比率は類似団体を下回っており、資金繰りは厳しい状況にある。
④企業債残高対事業規模比率は類似団体を上回っている。
類似団体と比べ⑤経費回収率は低く、⑥汚水処理原価は高いため、費用を抑制しつつ料金改定により料金収入を増やす必要がある。
⑦浄化槽設置数が少なく、人口減少等で使用水量が少ないため類似団体に比較して低い。
⑧類似団体と比較して高く、100%である。</t>
    <rPh sb="168" eb="169">
      <t>シタ</t>
    </rPh>
    <rPh sb="210" eb="211">
      <t>ウエ</t>
    </rPh>
    <phoneticPr fontId="4"/>
  </si>
  <si>
    <t>平成25年度から事業開始で、新しい施設のため減価償却率も低く耐用年数内であり、老朽化による改善は実施していない。</t>
    <rPh sb="22" eb="27">
      <t>ゲンカショウキャクリツ</t>
    </rPh>
    <rPh sb="28" eb="29">
      <t>ヒク</t>
    </rPh>
    <phoneticPr fontId="4"/>
  </si>
  <si>
    <t>個別排水処理事業は、平成25年度から事業開始で今後も事業を継続して進めるため、企業債残高は増加傾向である。世帯人口減少による経費回収率の改善が見込まれないことが問題である。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</si>
</sst>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0E1-4A4E-A207-EEE78B8403DA}"/>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E0E1-4A4E-A207-EEE78B8403DA}"/>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34.520000000000003</c:v>
                </c:pt>
              </c:numCache>
            </c:numRef>
          </c:val>
          <c:extLst>
            <c:ext xmlns:c16="http://schemas.microsoft.com/office/drawing/2014/chart" uri="{C3380CC4-5D6E-409C-BE32-E72D297353CC}">
              <c16:uniqueId val="{00000000-B45A-432D-87B1-505F68D4394B}"/>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59.61</c:v>
                </c:pt>
              </c:numCache>
            </c:numRef>
          </c:val>
          <c:smooth val="0"/>
          <c:extLst>
            <c:ext xmlns:c16="http://schemas.microsoft.com/office/drawing/2014/chart" uri="{C3380CC4-5D6E-409C-BE32-E72D297353CC}">
              <c16:uniqueId val="{00000001-B45A-432D-87B1-505F68D4394B}"/>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100</c:v>
                </c:pt>
              </c:numCache>
            </c:numRef>
          </c:val>
          <c:extLst>
            <c:ext xmlns:c16="http://schemas.microsoft.com/office/drawing/2014/chart" uri="{C3380CC4-5D6E-409C-BE32-E72D297353CC}">
              <c16:uniqueId val="{00000000-F1D0-4D0F-ADC6-BAA519DB5042}"/>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69.72</c:v>
                </c:pt>
              </c:numCache>
            </c:numRef>
          </c:val>
          <c:smooth val="0"/>
          <c:extLst>
            <c:ext xmlns:c16="http://schemas.microsoft.com/office/drawing/2014/chart" uri="{C3380CC4-5D6E-409C-BE32-E72D297353CC}">
              <c16:uniqueId val="{00000001-F1D0-4D0F-ADC6-BAA519DB5042}"/>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53.87</c:v>
                </c:pt>
              </c:numCache>
            </c:numRef>
          </c:val>
          <c:extLst>
            <c:ext xmlns:c16="http://schemas.microsoft.com/office/drawing/2014/chart" uri="{C3380CC4-5D6E-409C-BE32-E72D297353CC}">
              <c16:uniqueId val="{00000000-97FE-4768-9119-CBC07871DCB5}"/>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105.73</c:v>
                </c:pt>
              </c:numCache>
            </c:numRef>
          </c:val>
          <c:smooth val="0"/>
          <c:extLst>
            <c:ext xmlns:c16="http://schemas.microsoft.com/office/drawing/2014/chart" uri="{C3380CC4-5D6E-409C-BE32-E72D297353CC}">
              <c16:uniqueId val="{00000001-97FE-4768-9119-CBC07871DCB5}"/>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18.07</c:v>
                </c:pt>
              </c:numCache>
            </c:numRef>
          </c:val>
          <c:extLst>
            <c:ext xmlns:c16="http://schemas.microsoft.com/office/drawing/2014/chart" uri="{C3380CC4-5D6E-409C-BE32-E72D297353CC}">
              <c16:uniqueId val="{00000000-B652-4D41-8C1E-6DAA296AFC30}"/>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29.5</c:v>
                </c:pt>
              </c:numCache>
            </c:numRef>
          </c:val>
          <c:smooth val="0"/>
          <c:extLst>
            <c:ext xmlns:c16="http://schemas.microsoft.com/office/drawing/2014/chart" uri="{C3380CC4-5D6E-409C-BE32-E72D297353CC}">
              <c16:uniqueId val="{00000001-B652-4D41-8C1E-6DAA296AFC30}"/>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68B-44A5-BBB8-4B0CD9B5CBC3}"/>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268B-44A5-BBB8-4B0CD9B5CBC3}"/>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229.55</c:v>
                </c:pt>
              </c:numCache>
            </c:numRef>
          </c:val>
          <c:extLst>
            <c:ext xmlns:c16="http://schemas.microsoft.com/office/drawing/2014/chart" uri="{C3380CC4-5D6E-409C-BE32-E72D297353CC}">
              <c16:uniqueId val="{00000000-FFA0-4907-8EE3-799B9B102BBF}"/>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51.06</c:v>
                </c:pt>
              </c:numCache>
            </c:numRef>
          </c:val>
          <c:smooth val="0"/>
          <c:extLst>
            <c:ext xmlns:c16="http://schemas.microsoft.com/office/drawing/2014/chart" uri="{C3380CC4-5D6E-409C-BE32-E72D297353CC}">
              <c16:uniqueId val="{00000001-FFA0-4907-8EE3-799B9B102BBF}"/>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16.21</c:v>
                </c:pt>
              </c:numCache>
            </c:numRef>
          </c:val>
          <c:extLst>
            <c:ext xmlns:c16="http://schemas.microsoft.com/office/drawing/2014/chart" uri="{C3380CC4-5D6E-409C-BE32-E72D297353CC}">
              <c16:uniqueId val="{00000000-B3C1-484C-9183-38C7C4F7DF56}"/>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131.12</c:v>
                </c:pt>
              </c:numCache>
            </c:numRef>
          </c:val>
          <c:smooth val="0"/>
          <c:extLst>
            <c:ext xmlns:c16="http://schemas.microsoft.com/office/drawing/2014/chart" uri="{C3380CC4-5D6E-409C-BE32-E72D297353CC}">
              <c16:uniqueId val="{00000001-B3C1-484C-9183-38C7C4F7DF56}"/>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640.89</c:v>
                </c:pt>
              </c:numCache>
            </c:numRef>
          </c:val>
          <c:extLst>
            <c:ext xmlns:c16="http://schemas.microsoft.com/office/drawing/2014/chart" uri="{C3380CC4-5D6E-409C-BE32-E72D297353CC}">
              <c16:uniqueId val="{00000000-810D-424A-A43C-1F6438D37BBD}"/>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420.15</c:v>
                </c:pt>
              </c:numCache>
            </c:numRef>
          </c:val>
          <c:smooth val="0"/>
          <c:extLst>
            <c:ext xmlns:c16="http://schemas.microsoft.com/office/drawing/2014/chart" uri="{C3380CC4-5D6E-409C-BE32-E72D297353CC}">
              <c16:uniqueId val="{00000001-810D-424A-A43C-1F6438D37BBD}"/>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21</c:v>
                </c:pt>
              </c:numCache>
            </c:numRef>
          </c:val>
          <c:extLst>
            <c:ext xmlns:c16="http://schemas.microsoft.com/office/drawing/2014/chart" uri="{C3380CC4-5D6E-409C-BE32-E72D297353CC}">
              <c16:uniqueId val="{00000000-2062-4D2E-B681-3C3DC268D0E6}"/>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49.41</c:v>
                </c:pt>
              </c:numCache>
            </c:numRef>
          </c:val>
          <c:smooth val="0"/>
          <c:extLst>
            <c:ext xmlns:c16="http://schemas.microsoft.com/office/drawing/2014/chart" uri="{C3380CC4-5D6E-409C-BE32-E72D297353CC}">
              <c16:uniqueId val="{00000001-2062-4D2E-B681-3C3DC268D0E6}"/>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664.77</c:v>
                </c:pt>
              </c:numCache>
            </c:numRef>
          </c:val>
          <c:extLst>
            <c:ext xmlns:c16="http://schemas.microsoft.com/office/drawing/2014/chart" uri="{C3380CC4-5D6E-409C-BE32-E72D297353CC}">
              <c16:uniqueId val="{00000000-4DC4-4BAF-AA4D-8F72989D57B1}"/>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527.91</c:v>
                </c:pt>
              </c:numCache>
            </c:numRef>
          </c:val>
          <c:smooth val="0"/>
          <c:extLst>
            <c:ext xmlns:c16="http://schemas.microsoft.com/office/drawing/2014/chart" uri="{C3380CC4-5D6E-409C-BE32-E72D297353CC}">
              <c16:uniqueId val="{00000001-4DC4-4BAF-AA4D-8F72989D57B1}"/>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【100.11】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【144.34】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【114.26】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【876.32】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【45.56】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【390.09】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【39.48】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【39.30】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election activeCell="BL66" sqref="BL66:BZ82"/>
    </sheetView>
  </sheetViews>
  <sheetFormatPr defaultColWidth="2.6328125" defaultRowHeight="13" x14ac:dyDescent="0.2"/>
  <cols>
    <col min="1" max="1" width="2.6328125" customWidth="1"/>
    <col min="2" max="62" width="3.81640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島根県　隠岐の島町</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4" t="str">
        <f>データ!I6</f>
        <v>法適用</v>
      </c>
      <c r="C8" s="34"/>
      <c r="D8" s="34"/>
      <c r="E8" s="34"/>
      <c r="F8" s="34"/>
      <c r="G8" s="34"/>
      <c r="H8" s="34"/>
      <c r="I8" s="34" t="str">
        <f>データ!J6</f>
        <v>下水道事業</v>
      </c>
      <c r="J8" s="34"/>
      <c r="K8" s="34"/>
      <c r="L8" s="34"/>
      <c r="M8" s="34"/>
      <c r="N8" s="34"/>
      <c r="O8" s="34"/>
      <c r="P8" s="34" t="str">
        <f>データ!K6</f>
        <v>個別排水処理</v>
      </c>
      <c r="Q8" s="34"/>
      <c r="R8" s="34"/>
      <c r="S8" s="34"/>
      <c r="T8" s="34"/>
      <c r="U8" s="34"/>
      <c r="V8" s="34"/>
      <c r="W8" s="34" t="str">
        <f>データ!L6</f>
        <v>L3</v>
      </c>
      <c r="X8" s="34"/>
      <c r="Y8" s="34"/>
      <c r="Z8" s="34"/>
      <c r="AA8" s="34"/>
      <c r="AB8" s="34"/>
      <c r="AC8" s="34"/>
      <c r="AD8" s="35" t="str">
        <f>データ!$M$6</f>
        <v>非設置</v>
      </c>
      <c r="AE8" s="35"/>
      <c r="AF8" s="35"/>
      <c r="AG8" s="35"/>
      <c r="AH8" s="35"/>
      <c r="AI8" s="35"/>
      <c r="AJ8" s="35"/>
      <c r="AK8" s="3"/>
      <c r="AL8" s="36">
        <f>データ!S6</f>
        <v>13036</v>
      </c>
      <c r="AM8" s="36"/>
      <c r="AN8" s="36"/>
      <c r="AO8" s="36"/>
      <c r="AP8" s="36"/>
      <c r="AQ8" s="36"/>
      <c r="AR8" s="36"/>
      <c r="AS8" s="36"/>
      <c r="AT8" s="37">
        <f>データ!T6</f>
        <v>242.82</v>
      </c>
      <c r="AU8" s="37"/>
      <c r="AV8" s="37"/>
      <c r="AW8" s="37"/>
      <c r="AX8" s="37"/>
      <c r="AY8" s="37"/>
      <c r="AZ8" s="37"/>
      <c r="BA8" s="37"/>
      <c r="BB8" s="37">
        <f>データ!U6</f>
        <v>53.69</v>
      </c>
      <c r="BC8" s="37"/>
      <c r="BD8" s="37"/>
      <c r="BE8" s="37"/>
      <c r="BF8" s="37"/>
      <c r="BG8" s="37"/>
      <c r="BH8" s="37"/>
      <c r="BI8" s="37"/>
      <c r="BJ8" s="3"/>
      <c r="BK8" s="3"/>
      <c r="BL8" s="38" t="s">
        <v>10</v>
      </c>
      <c r="BM8" s="39"/>
      <c r="BN8" s="40" t="s">
        <v>11</v>
      </c>
      <c r="BO8" s="40"/>
      <c r="BP8" s="40"/>
      <c r="BQ8" s="40"/>
      <c r="BR8" s="40"/>
      <c r="BS8" s="40"/>
      <c r="BT8" s="40"/>
      <c r="BU8" s="40"/>
      <c r="BV8" s="40"/>
      <c r="BW8" s="40"/>
      <c r="BX8" s="40"/>
      <c r="BY8" s="41"/>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7" t="str">
        <f>データ!N6</f>
        <v>-</v>
      </c>
      <c r="C10" s="37"/>
      <c r="D10" s="37"/>
      <c r="E10" s="37"/>
      <c r="F10" s="37"/>
      <c r="G10" s="37"/>
      <c r="H10" s="37"/>
      <c r="I10" s="37">
        <f>データ!O6</f>
        <v>-9.27</v>
      </c>
      <c r="J10" s="37"/>
      <c r="K10" s="37"/>
      <c r="L10" s="37"/>
      <c r="M10" s="37"/>
      <c r="N10" s="37"/>
      <c r="O10" s="37"/>
      <c r="P10" s="37">
        <f>データ!P6</f>
        <v>0.99</v>
      </c>
      <c r="Q10" s="37"/>
      <c r="R10" s="37"/>
      <c r="S10" s="37"/>
      <c r="T10" s="37"/>
      <c r="U10" s="37"/>
      <c r="V10" s="37"/>
      <c r="W10" s="37">
        <f>データ!Q6</f>
        <v>100</v>
      </c>
      <c r="X10" s="37"/>
      <c r="Y10" s="37"/>
      <c r="Z10" s="37"/>
      <c r="AA10" s="37"/>
      <c r="AB10" s="37"/>
      <c r="AC10" s="37"/>
      <c r="AD10" s="36">
        <f>データ!R6</f>
        <v>3848</v>
      </c>
      <c r="AE10" s="36"/>
      <c r="AF10" s="36"/>
      <c r="AG10" s="36"/>
      <c r="AH10" s="36"/>
      <c r="AI10" s="36"/>
      <c r="AJ10" s="36"/>
      <c r="AK10" s="2"/>
      <c r="AL10" s="36">
        <f>データ!V6</f>
        <v>127</v>
      </c>
      <c r="AM10" s="36"/>
      <c r="AN10" s="36"/>
      <c r="AO10" s="36"/>
      <c r="AP10" s="36"/>
      <c r="AQ10" s="36"/>
      <c r="AR10" s="36"/>
      <c r="AS10" s="36"/>
      <c r="AT10" s="37">
        <f>データ!W6</f>
        <v>0.19</v>
      </c>
      <c r="AU10" s="37"/>
      <c r="AV10" s="37"/>
      <c r="AW10" s="37"/>
      <c r="AX10" s="37"/>
      <c r="AY10" s="37"/>
      <c r="AZ10" s="37"/>
      <c r="BA10" s="37"/>
      <c r="BB10" s="37">
        <f>データ!X6</f>
        <v>668.42</v>
      </c>
      <c r="BC10" s="37"/>
      <c r="BD10" s="37"/>
      <c r="BE10" s="37"/>
      <c r="BF10" s="37"/>
      <c r="BG10" s="37"/>
      <c r="BH10" s="37"/>
      <c r="BI10" s="37"/>
      <c r="BJ10" s="2"/>
      <c r="BK10" s="2"/>
      <c r="BL10" s="52" t="s">
        <v>22</v>
      </c>
      <c r="BM10" s="53"/>
      <c r="BN10" s="54" t="s">
        <v>23</v>
      </c>
      <c r="BO10" s="54"/>
      <c r="BP10" s="54"/>
      <c r="BQ10" s="54"/>
      <c r="BR10" s="54"/>
      <c r="BS10" s="54"/>
      <c r="BT10" s="54"/>
      <c r="BU10" s="54"/>
      <c r="BV10" s="54"/>
      <c r="BW10" s="54"/>
      <c r="BX10" s="54"/>
      <c r="BY10" s="5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2">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2">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112</v>
      </c>
      <c r="BM16" s="65"/>
      <c r="BN16" s="65"/>
      <c r="BO16" s="65"/>
      <c r="BP16" s="65"/>
      <c r="BQ16" s="65"/>
      <c r="BR16" s="65"/>
      <c r="BS16" s="65"/>
      <c r="BT16" s="65"/>
      <c r="BU16" s="65"/>
      <c r="BV16" s="65"/>
      <c r="BW16" s="65"/>
      <c r="BX16" s="65"/>
      <c r="BY16" s="65"/>
      <c r="BZ16" s="66"/>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113</v>
      </c>
      <c r="BM47" s="65"/>
      <c r="BN47" s="65"/>
      <c r="BO47" s="65"/>
      <c r="BP47" s="65"/>
      <c r="BQ47" s="65"/>
      <c r="BR47" s="65"/>
      <c r="BS47" s="65"/>
      <c r="BT47" s="65"/>
      <c r="BU47" s="65"/>
      <c r="BV47" s="65"/>
      <c r="BW47" s="65"/>
      <c r="BX47" s="65"/>
      <c r="BY47" s="65"/>
      <c r="BZ47" s="66"/>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2">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2">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114</v>
      </c>
      <c r="BM66" s="65"/>
      <c r="BN66" s="65"/>
      <c r="BO66" s="65"/>
      <c r="BP66" s="65"/>
      <c r="BQ66" s="65"/>
      <c r="BR66" s="65"/>
      <c r="BS66" s="65"/>
      <c r="BT66" s="65"/>
      <c r="BU66" s="65"/>
      <c r="BV66" s="65"/>
      <c r="BW66" s="65"/>
      <c r="BX66" s="65"/>
      <c r="BY66" s="65"/>
      <c r="BZ66" s="66"/>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2">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【100.11】</v>
      </c>
      <c r="F85" s="12" t="str">
        <f>データ!AT6</f>
        <v>【144.34】</v>
      </c>
      <c r="G85" s="12" t="str">
        <f>データ!BE6</f>
        <v>【114.26】</v>
      </c>
      <c r="H85" s="12" t="str">
        <f>データ!BP6</f>
        <v>【876.32】</v>
      </c>
      <c r="I85" s="12" t="str">
        <f>データ!CA6</f>
        <v>【39.48】</v>
      </c>
      <c r="J85" s="12" t="str">
        <f>データ!CL6</f>
        <v>【390.09】</v>
      </c>
      <c r="K85" s="12" t="str">
        <f>データ!CW6</f>
        <v>【45.56】</v>
      </c>
      <c r="L85" s="12" t="str">
        <f>データ!DH6</f>
        <v>【82.62】</v>
      </c>
      <c r="M85" s="12" t="str">
        <f>データ!DS6</f>
        <v>【39.30】</v>
      </c>
      <c r="N85" s="12" t="str">
        <f>データ!ED6</f>
        <v>【-】</v>
      </c>
      <c r="O85" s="12" t="str">
        <f>データ!EO6</f>
        <v>【-】</v>
      </c>
    </row>
  </sheetData>
  <sheetProtection algorithmName="SHA-512" hashValue="f90+mzmbjUjI/QTNwqKxEJf+8372I0McxbVR/Wu3pd8N7e8ESOqcUzjUu9I/X8sDv/rGq2lXUREo8Gj/G3FwHQ==" saltValue="tMwx7ZZrWjssCXaZ+3MnLA=="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 x14ac:dyDescent="0.2"/>
  <cols>
    <col min="2" max="144" width="11.9062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325287</v>
      </c>
      <c r="D6" s="19">
        <f t="shared" si="3"/>
        <v>46</v>
      </c>
      <c r="E6" s="19">
        <f t="shared" si="3"/>
        <v>18</v>
      </c>
      <c r="F6" s="19">
        <f t="shared" si="3"/>
        <v>1</v>
      </c>
      <c r="G6" s="19">
        <f t="shared" si="3"/>
        <v>0</v>
      </c>
      <c r="H6" s="19" t="str">
        <f t="shared" si="3"/>
        <v>島根県　隠岐の島町</v>
      </c>
      <c r="I6" s="19" t="str">
        <f t="shared" si="3"/>
        <v>法適用</v>
      </c>
      <c r="J6" s="19" t="str">
        <f t="shared" si="3"/>
        <v>下水道事業</v>
      </c>
      <c r="K6" s="19" t="str">
        <f t="shared" si="3"/>
        <v>個別排水処理</v>
      </c>
      <c r="L6" s="19" t="str">
        <f t="shared" si="3"/>
        <v>L3</v>
      </c>
      <c r="M6" s="19" t="str">
        <f t="shared" si="3"/>
        <v>非設置</v>
      </c>
      <c r="N6" s="20" t="str">
        <f t="shared" si="3"/>
        <v>-</v>
      </c>
      <c r="O6" s="20">
        <f t="shared" si="3"/>
        <v>-9.27</v>
      </c>
      <c r="P6" s="20">
        <f t="shared" si="3"/>
        <v>0.99</v>
      </c>
      <c r="Q6" s="20">
        <f t="shared" si="3"/>
        <v>100</v>
      </c>
      <c r="R6" s="20">
        <f t="shared" si="3"/>
        <v>3848</v>
      </c>
      <c r="S6" s="20">
        <f t="shared" si="3"/>
        <v>13036</v>
      </c>
      <c r="T6" s="20">
        <f t="shared" si="3"/>
        <v>242.82</v>
      </c>
      <c r="U6" s="20">
        <f t="shared" si="3"/>
        <v>53.69</v>
      </c>
      <c r="V6" s="20">
        <f t="shared" si="3"/>
        <v>127</v>
      </c>
      <c r="W6" s="20">
        <f t="shared" si="3"/>
        <v>0.19</v>
      </c>
      <c r="X6" s="20">
        <f t="shared" si="3"/>
        <v>668.42</v>
      </c>
      <c r="Y6" s="21" t="str">
        <f>IF(Y7="",NA(),Y7)</f>
        <v>-</v>
      </c>
      <c r="Z6" s="21" t="str">
        <f t="shared" ref="Z6:AH6" si="4">IF(Z7="",NA(),Z7)</f>
        <v>-</v>
      </c>
      <c r="AA6" s="21" t="str">
        <f t="shared" si="4"/>
        <v>-</v>
      </c>
      <c r="AB6" s="21" t="str">
        <f t="shared" si="4"/>
        <v>-</v>
      </c>
      <c r="AC6" s="21">
        <f t="shared" si="4"/>
        <v>53.87</v>
      </c>
      <c r="AD6" s="21" t="str">
        <f t="shared" si="4"/>
        <v>-</v>
      </c>
      <c r="AE6" s="21" t="str">
        <f t="shared" si="4"/>
        <v>-</v>
      </c>
      <c r="AF6" s="21" t="str">
        <f t="shared" si="4"/>
        <v>-</v>
      </c>
      <c r="AG6" s="21" t="str">
        <f t="shared" si="4"/>
        <v>-</v>
      </c>
      <c r="AH6" s="21">
        <f t="shared" si="4"/>
        <v>105.73</v>
      </c>
      <c r="AI6" s="20" t="str">
        <f>IF(AI7="","",IF(AI7="-","【-】","【"&amp;SUBSTITUTE(TEXT(AI7,"#,##0.00"),"-","△")&amp;"】"))</f>
        <v>【100.11】</v>
      </c>
      <c r="AJ6" s="21" t="str">
        <f>IF(AJ7="",NA(),AJ7)</f>
        <v>-</v>
      </c>
      <c r="AK6" s="21" t="str">
        <f t="shared" ref="AK6:AS6" si="5">IF(AK7="",NA(),AK7)</f>
        <v>-</v>
      </c>
      <c r="AL6" s="21" t="str">
        <f t="shared" si="5"/>
        <v>-</v>
      </c>
      <c r="AM6" s="21" t="str">
        <f t="shared" si="5"/>
        <v>-</v>
      </c>
      <c r="AN6" s="21">
        <f t="shared" si="5"/>
        <v>229.55</v>
      </c>
      <c r="AO6" s="21" t="str">
        <f t="shared" si="5"/>
        <v>-</v>
      </c>
      <c r="AP6" s="21" t="str">
        <f t="shared" si="5"/>
        <v>-</v>
      </c>
      <c r="AQ6" s="21" t="str">
        <f t="shared" si="5"/>
        <v>-</v>
      </c>
      <c r="AR6" s="21" t="str">
        <f t="shared" si="5"/>
        <v>-</v>
      </c>
      <c r="AS6" s="21">
        <f t="shared" si="5"/>
        <v>51.06</v>
      </c>
      <c r="AT6" s="20" t="str">
        <f>IF(AT7="","",IF(AT7="-","【-】","【"&amp;SUBSTITUTE(TEXT(AT7,"#,##0.00"),"-","△")&amp;"】"))</f>
        <v>【144.34】</v>
      </c>
      <c r="AU6" s="21" t="str">
        <f>IF(AU7="",NA(),AU7)</f>
        <v>-</v>
      </c>
      <c r="AV6" s="21" t="str">
        <f t="shared" ref="AV6:BD6" si="6">IF(AV7="",NA(),AV7)</f>
        <v>-</v>
      </c>
      <c r="AW6" s="21" t="str">
        <f t="shared" si="6"/>
        <v>-</v>
      </c>
      <c r="AX6" s="21" t="str">
        <f t="shared" si="6"/>
        <v>-</v>
      </c>
      <c r="AY6" s="21">
        <f t="shared" si="6"/>
        <v>16.21</v>
      </c>
      <c r="AZ6" s="21" t="str">
        <f t="shared" si="6"/>
        <v>-</v>
      </c>
      <c r="BA6" s="21" t="str">
        <f t="shared" si="6"/>
        <v>-</v>
      </c>
      <c r="BB6" s="21" t="str">
        <f t="shared" si="6"/>
        <v>-</v>
      </c>
      <c r="BC6" s="21" t="str">
        <f t="shared" si="6"/>
        <v>-</v>
      </c>
      <c r="BD6" s="21">
        <f t="shared" si="6"/>
        <v>131.12</v>
      </c>
      <c r="BE6" s="20" t="str">
        <f>IF(BE7="","",IF(BE7="-","【-】","【"&amp;SUBSTITUTE(TEXT(BE7,"#,##0.00"),"-","△")&amp;"】"))</f>
        <v>【114.26】</v>
      </c>
      <c r="BF6" s="21" t="str">
        <f>IF(BF7="",NA(),BF7)</f>
        <v>-</v>
      </c>
      <c r="BG6" s="21" t="str">
        <f t="shared" ref="BG6:BO6" si="7">IF(BG7="",NA(),BG7)</f>
        <v>-</v>
      </c>
      <c r="BH6" s="21" t="str">
        <f t="shared" si="7"/>
        <v>-</v>
      </c>
      <c r="BI6" s="21" t="str">
        <f t="shared" si="7"/>
        <v>-</v>
      </c>
      <c r="BJ6" s="21">
        <f t="shared" si="7"/>
        <v>640.89</v>
      </c>
      <c r="BK6" s="21" t="str">
        <f t="shared" si="7"/>
        <v>-</v>
      </c>
      <c r="BL6" s="21" t="str">
        <f t="shared" si="7"/>
        <v>-</v>
      </c>
      <c r="BM6" s="21" t="str">
        <f t="shared" si="7"/>
        <v>-</v>
      </c>
      <c r="BN6" s="21" t="str">
        <f t="shared" si="7"/>
        <v>-</v>
      </c>
      <c r="BO6" s="21">
        <f t="shared" si="7"/>
        <v>420.15</v>
      </c>
      <c r="BP6" s="20" t="str">
        <f>IF(BP7="","",IF(BP7="-","【-】","【"&amp;SUBSTITUTE(TEXT(BP7,"#,##0.00"),"-","△")&amp;"】"))</f>
        <v>【876.32】</v>
      </c>
      <c r="BQ6" s="21" t="str">
        <f>IF(BQ7="",NA(),BQ7)</f>
        <v>-</v>
      </c>
      <c r="BR6" s="21" t="str">
        <f t="shared" ref="BR6:BZ6" si="8">IF(BR7="",NA(),BR7)</f>
        <v>-</v>
      </c>
      <c r="BS6" s="21" t="str">
        <f t="shared" si="8"/>
        <v>-</v>
      </c>
      <c r="BT6" s="21" t="str">
        <f t="shared" si="8"/>
        <v>-</v>
      </c>
      <c r="BU6" s="21">
        <f t="shared" si="8"/>
        <v>21</v>
      </c>
      <c r="BV6" s="21" t="str">
        <f t="shared" si="8"/>
        <v>-</v>
      </c>
      <c r="BW6" s="21" t="str">
        <f t="shared" si="8"/>
        <v>-</v>
      </c>
      <c r="BX6" s="21" t="str">
        <f t="shared" si="8"/>
        <v>-</v>
      </c>
      <c r="BY6" s="21" t="str">
        <f t="shared" si="8"/>
        <v>-</v>
      </c>
      <c r="BZ6" s="21">
        <f t="shared" si="8"/>
        <v>49.41</v>
      </c>
      <c r="CA6" s="20" t="str">
        <f>IF(CA7="","",IF(CA7="-","【-】","【"&amp;SUBSTITUTE(TEXT(CA7,"#,##0.00"),"-","△")&amp;"】"))</f>
        <v>【39.48】</v>
      </c>
      <c r="CB6" s="21" t="str">
        <f>IF(CB7="",NA(),CB7)</f>
        <v>-</v>
      </c>
      <c r="CC6" s="21" t="str">
        <f t="shared" ref="CC6:CK6" si="9">IF(CC7="",NA(),CC7)</f>
        <v>-</v>
      </c>
      <c r="CD6" s="21" t="str">
        <f t="shared" si="9"/>
        <v>-</v>
      </c>
      <c r="CE6" s="21" t="str">
        <f t="shared" si="9"/>
        <v>-</v>
      </c>
      <c r="CF6" s="21">
        <f t="shared" si="9"/>
        <v>664.77</v>
      </c>
      <c r="CG6" s="21" t="str">
        <f t="shared" si="9"/>
        <v>-</v>
      </c>
      <c r="CH6" s="21" t="str">
        <f t="shared" si="9"/>
        <v>-</v>
      </c>
      <c r="CI6" s="21" t="str">
        <f t="shared" si="9"/>
        <v>-</v>
      </c>
      <c r="CJ6" s="21" t="str">
        <f t="shared" si="9"/>
        <v>-</v>
      </c>
      <c r="CK6" s="21">
        <f t="shared" si="9"/>
        <v>527.91</v>
      </c>
      <c r="CL6" s="20" t="str">
        <f>IF(CL7="","",IF(CL7="-","【-】","【"&amp;SUBSTITUTE(TEXT(CL7,"#,##0.00"),"-","△")&amp;"】"))</f>
        <v>【390.09】</v>
      </c>
      <c r="CM6" s="21" t="str">
        <f>IF(CM7="",NA(),CM7)</f>
        <v>-</v>
      </c>
      <c r="CN6" s="21" t="str">
        <f t="shared" ref="CN6:CV6" si="10">IF(CN7="",NA(),CN7)</f>
        <v>-</v>
      </c>
      <c r="CO6" s="21" t="str">
        <f t="shared" si="10"/>
        <v>-</v>
      </c>
      <c r="CP6" s="21" t="str">
        <f t="shared" si="10"/>
        <v>-</v>
      </c>
      <c r="CQ6" s="21">
        <f t="shared" si="10"/>
        <v>34.520000000000003</v>
      </c>
      <c r="CR6" s="21" t="str">
        <f t="shared" si="10"/>
        <v>-</v>
      </c>
      <c r="CS6" s="21" t="str">
        <f t="shared" si="10"/>
        <v>-</v>
      </c>
      <c r="CT6" s="21" t="str">
        <f t="shared" si="10"/>
        <v>-</v>
      </c>
      <c r="CU6" s="21" t="str">
        <f t="shared" si="10"/>
        <v>-</v>
      </c>
      <c r="CV6" s="21">
        <f t="shared" si="10"/>
        <v>59.61</v>
      </c>
      <c r="CW6" s="20" t="str">
        <f>IF(CW7="","",IF(CW7="-","【-】","【"&amp;SUBSTITUTE(TEXT(CW7,"#,##0.00"),"-","△")&amp;"】"))</f>
        <v>【45.56】</v>
      </c>
      <c r="CX6" s="21" t="str">
        <f>IF(CX7="",NA(),CX7)</f>
        <v>-</v>
      </c>
      <c r="CY6" s="21" t="str">
        <f t="shared" ref="CY6:DG6" si="11">IF(CY7="",NA(),CY7)</f>
        <v>-</v>
      </c>
      <c r="CZ6" s="21" t="str">
        <f t="shared" si="11"/>
        <v>-</v>
      </c>
      <c r="DA6" s="21" t="str">
        <f t="shared" si="11"/>
        <v>-</v>
      </c>
      <c r="DB6" s="21">
        <f t="shared" si="11"/>
        <v>100</v>
      </c>
      <c r="DC6" s="21" t="str">
        <f t="shared" si="11"/>
        <v>-</v>
      </c>
      <c r="DD6" s="21" t="str">
        <f t="shared" si="11"/>
        <v>-</v>
      </c>
      <c r="DE6" s="21" t="str">
        <f t="shared" si="11"/>
        <v>-</v>
      </c>
      <c r="DF6" s="21" t="str">
        <f t="shared" si="11"/>
        <v>-</v>
      </c>
      <c r="DG6" s="21">
        <f t="shared" si="11"/>
        <v>69.72</v>
      </c>
      <c r="DH6" s="20" t="str">
        <f>IF(DH7="","",IF(DH7="-","【-】","【"&amp;SUBSTITUTE(TEXT(DH7,"#,##0.00"),"-","△")&amp;"】"))</f>
        <v>【82.62】</v>
      </c>
      <c r="DI6" s="21" t="str">
        <f>IF(DI7="",NA(),DI7)</f>
        <v>-</v>
      </c>
      <c r="DJ6" s="21" t="str">
        <f t="shared" ref="DJ6:DR6" si="12">IF(DJ7="",NA(),DJ7)</f>
        <v>-</v>
      </c>
      <c r="DK6" s="21" t="str">
        <f t="shared" si="12"/>
        <v>-</v>
      </c>
      <c r="DL6" s="21" t="str">
        <f t="shared" si="12"/>
        <v>-</v>
      </c>
      <c r="DM6" s="21">
        <f t="shared" si="12"/>
        <v>18.07</v>
      </c>
      <c r="DN6" s="21" t="str">
        <f t="shared" si="12"/>
        <v>-</v>
      </c>
      <c r="DO6" s="21" t="str">
        <f t="shared" si="12"/>
        <v>-</v>
      </c>
      <c r="DP6" s="21" t="str">
        <f t="shared" si="12"/>
        <v>-</v>
      </c>
      <c r="DQ6" s="21" t="str">
        <f t="shared" si="12"/>
        <v>-</v>
      </c>
      <c r="DR6" s="21">
        <f t="shared" si="12"/>
        <v>29.5</v>
      </c>
      <c r="DS6" s="20" t="str">
        <f>IF(DS7="","",IF(DS7="-","【-】","【"&amp;SUBSTITUTE(TEXT(DS7,"#,##0.00"),"-","△")&amp;"】"))</f>
        <v>【39.30】</v>
      </c>
      <c r="DT6" s="21" t="str">
        <f>IF(DT7="",NA(),DT7)</f>
        <v>-</v>
      </c>
      <c r="DU6" s="21" t="str">
        <f t="shared" ref="DU6:EC6" si="13">IF(DU7="",NA(),DU7)</f>
        <v>-</v>
      </c>
      <c r="DV6" s="21" t="str">
        <f t="shared" si="13"/>
        <v>-</v>
      </c>
      <c r="DW6" s="21" t="str">
        <f t="shared" si="13"/>
        <v>-</v>
      </c>
      <c r="DX6" s="21" t="str">
        <f t="shared" si="13"/>
        <v>-</v>
      </c>
      <c r="DY6" s="21" t="str">
        <f t="shared" si="13"/>
        <v>-</v>
      </c>
      <c r="DZ6" s="21" t="str">
        <f t="shared" si="13"/>
        <v>-</v>
      </c>
      <c r="EA6" s="21" t="str">
        <f t="shared" si="13"/>
        <v>-</v>
      </c>
      <c r="EB6" s="21" t="str">
        <f t="shared" si="13"/>
        <v>-</v>
      </c>
      <c r="EC6" s="21" t="str">
        <f t="shared" si="13"/>
        <v>-</v>
      </c>
      <c r="ED6" s="20" t="str">
        <f>IF(ED7="","",IF(ED7="-","【-】","【"&amp;SUBSTITUTE(TEXT(ED7,"#,##0.00"),"-","△")&amp;"】"))</f>
        <v>【-】</v>
      </c>
      <c r="EE6" s="21" t="str">
        <f>IF(EE7="",NA(),EE7)</f>
        <v>-</v>
      </c>
      <c r="EF6" s="21" t="str">
        <f t="shared" ref="EF6:EN6" si="14">IF(EF7="",NA(),EF7)</f>
        <v>-</v>
      </c>
      <c r="EG6" s="21" t="str">
        <f t="shared" si="14"/>
        <v>-</v>
      </c>
      <c r="EH6" s="21" t="str">
        <f t="shared" si="14"/>
        <v>-</v>
      </c>
      <c r="EI6" s="21" t="str">
        <f t="shared" si="14"/>
        <v>-</v>
      </c>
      <c r="EJ6" s="21" t="str">
        <f t="shared" si="14"/>
        <v>-</v>
      </c>
      <c r="EK6" s="21" t="str">
        <f t="shared" si="14"/>
        <v>-</v>
      </c>
      <c r="EL6" s="21" t="str">
        <f t="shared" si="14"/>
        <v>-</v>
      </c>
      <c r="EM6" s="21" t="str">
        <f t="shared" si="14"/>
        <v>-</v>
      </c>
      <c r="EN6" s="21" t="str">
        <f t="shared" si="14"/>
        <v>-</v>
      </c>
      <c r="EO6" s="20" t="str">
        <f>IF(EO7="","",IF(EO7="-","【-】","【"&amp;SUBSTITUTE(TEXT(EO7,"#,##0.00"),"-","△")&amp;"】"))</f>
        <v>【-】</v>
      </c>
    </row>
    <row r="7" spans="1:148" s="22" customFormat="1" x14ac:dyDescent="0.2">
      <c r="A7" s="14"/>
      <c r="B7" s="23">
        <v>2024</v>
      </c>
      <c r="C7" s="23">
        <v>325287</v>
      </c>
      <c r="D7" s="23">
        <v>46</v>
      </c>
      <c r="E7" s="23">
        <v>18</v>
      </c>
      <c r="F7" s="23">
        <v>1</v>
      </c>
      <c r="G7" s="23">
        <v>0</v>
      </c>
      <c r="H7" s="23" t="s">
        <v>96</v>
      </c>
      <c r="I7" s="23" t="s">
        <v>97</v>
      </c>
      <c r="J7" s="23" t="s">
        <v>98</v>
      </c>
      <c r="K7" s="23" t="s">
        <v>99</v>
      </c>
      <c r="L7" s="23" t="s">
        <v>100</v>
      </c>
      <c r="M7" s="23" t="s">
        <v>101</v>
      </c>
      <c r="N7" s="24" t="s">
        <v>102</v>
      </c>
      <c r="O7" s="24">
        <v>-9.27</v>
      </c>
      <c r="P7" s="24">
        <v>0.99</v>
      </c>
      <c r="Q7" s="24">
        <v>100</v>
      </c>
      <c r="R7" s="24">
        <v>3848</v>
      </c>
      <c r="S7" s="24">
        <v>13036</v>
      </c>
      <c r="T7" s="24">
        <v>242.82</v>
      </c>
      <c r="U7" s="24">
        <v>53.69</v>
      </c>
      <c r="V7" s="24">
        <v>127</v>
      </c>
      <c r="W7" s="24">
        <v>0.19</v>
      </c>
      <c r="X7" s="24">
        <v>668.42</v>
      </c>
      <c r="Y7" s="24" t="s">
        <v>102</v>
      </c>
      <c r="Z7" s="24" t="s">
        <v>102</v>
      </c>
      <c r="AA7" s="24" t="s">
        <v>102</v>
      </c>
      <c r="AB7" s="24" t="s">
        <v>102</v>
      </c>
      <c r="AC7" s="24">
        <v>53.87</v>
      </c>
      <c r="AD7" s="24" t="s">
        <v>102</v>
      </c>
      <c r="AE7" s="24" t="s">
        <v>102</v>
      </c>
      <c r="AF7" s="24" t="s">
        <v>102</v>
      </c>
      <c r="AG7" s="24" t="s">
        <v>102</v>
      </c>
      <c r="AH7" s="24">
        <v>105.73</v>
      </c>
      <c r="AI7" s="24">
        <v>100.11</v>
      </c>
      <c r="AJ7" s="24" t="s">
        <v>102</v>
      </c>
      <c r="AK7" s="24" t="s">
        <v>102</v>
      </c>
      <c r="AL7" s="24" t="s">
        <v>102</v>
      </c>
      <c r="AM7" s="24" t="s">
        <v>102</v>
      </c>
      <c r="AN7" s="24">
        <v>229.55</v>
      </c>
      <c r="AO7" s="24" t="s">
        <v>102</v>
      </c>
      <c r="AP7" s="24" t="s">
        <v>102</v>
      </c>
      <c r="AQ7" s="24" t="s">
        <v>102</v>
      </c>
      <c r="AR7" s="24" t="s">
        <v>102</v>
      </c>
      <c r="AS7" s="24">
        <v>51.06</v>
      </c>
      <c r="AT7" s="24">
        <v>144.34</v>
      </c>
      <c r="AU7" s="24" t="s">
        <v>102</v>
      </c>
      <c r="AV7" s="24" t="s">
        <v>102</v>
      </c>
      <c r="AW7" s="24" t="s">
        <v>102</v>
      </c>
      <c r="AX7" s="24" t="s">
        <v>102</v>
      </c>
      <c r="AY7" s="24">
        <v>16.21</v>
      </c>
      <c r="AZ7" s="24" t="s">
        <v>102</v>
      </c>
      <c r="BA7" s="24" t="s">
        <v>102</v>
      </c>
      <c r="BB7" s="24" t="s">
        <v>102</v>
      </c>
      <c r="BC7" s="24" t="s">
        <v>102</v>
      </c>
      <c r="BD7" s="24">
        <v>131.12</v>
      </c>
      <c r="BE7" s="24">
        <v>114.26</v>
      </c>
      <c r="BF7" s="24" t="s">
        <v>102</v>
      </c>
      <c r="BG7" s="24" t="s">
        <v>102</v>
      </c>
      <c r="BH7" s="24" t="s">
        <v>102</v>
      </c>
      <c r="BI7" s="24" t="s">
        <v>102</v>
      </c>
      <c r="BJ7" s="24">
        <v>640.89</v>
      </c>
      <c r="BK7" s="24" t="s">
        <v>102</v>
      </c>
      <c r="BL7" s="24" t="s">
        <v>102</v>
      </c>
      <c r="BM7" s="24" t="s">
        <v>102</v>
      </c>
      <c r="BN7" s="24" t="s">
        <v>102</v>
      </c>
      <c r="BO7" s="24">
        <v>420.15</v>
      </c>
      <c r="BP7" s="24">
        <v>876.32</v>
      </c>
      <c r="BQ7" s="24" t="s">
        <v>102</v>
      </c>
      <c r="BR7" s="24" t="s">
        <v>102</v>
      </c>
      <c r="BS7" s="24" t="s">
        <v>102</v>
      </c>
      <c r="BT7" s="24" t="s">
        <v>102</v>
      </c>
      <c r="BU7" s="24">
        <v>21</v>
      </c>
      <c r="BV7" s="24" t="s">
        <v>102</v>
      </c>
      <c r="BW7" s="24" t="s">
        <v>102</v>
      </c>
      <c r="BX7" s="24" t="s">
        <v>102</v>
      </c>
      <c r="BY7" s="24" t="s">
        <v>102</v>
      </c>
      <c r="BZ7" s="24">
        <v>49.41</v>
      </c>
      <c r="CA7" s="24">
        <v>39.479999999999997</v>
      </c>
      <c r="CB7" s="24" t="s">
        <v>102</v>
      </c>
      <c r="CC7" s="24" t="s">
        <v>102</v>
      </c>
      <c r="CD7" s="24" t="s">
        <v>102</v>
      </c>
      <c r="CE7" s="24" t="s">
        <v>102</v>
      </c>
      <c r="CF7" s="24">
        <v>664.77</v>
      </c>
      <c r="CG7" s="24" t="s">
        <v>102</v>
      </c>
      <c r="CH7" s="24" t="s">
        <v>102</v>
      </c>
      <c r="CI7" s="24" t="s">
        <v>102</v>
      </c>
      <c r="CJ7" s="24" t="s">
        <v>102</v>
      </c>
      <c r="CK7" s="24">
        <v>527.91</v>
      </c>
      <c r="CL7" s="24">
        <v>390.09</v>
      </c>
      <c r="CM7" s="24" t="s">
        <v>102</v>
      </c>
      <c r="CN7" s="24" t="s">
        <v>102</v>
      </c>
      <c r="CO7" s="24" t="s">
        <v>102</v>
      </c>
      <c r="CP7" s="24" t="s">
        <v>102</v>
      </c>
      <c r="CQ7" s="24">
        <v>34.520000000000003</v>
      </c>
      <c r="CR7" s="24" t="s">
        <v>102</v>
      </c>
      <c r="CS7" s="24" t="s">
        <v>102</v>
      </c>
      <c r="CT7" s="24" t="s">
        <v>102</v>
      </c>
      <c r="CU7" s="24" t="s">
        <v>102</v>
      </c>
      <c r="CV7" s="24">
        <v>59.61</v>
      </c>
      <c r="CW7" s="24">
        <v>45.56</v>
      </c>
      <c r="CX7" s="24" t="s">
        <v>102</v>
      </c>
      <c r="CY7" s="24" t="s">
        <v>102</v>
      </c>
      <c r="CZ7" s="24" t="s">
        <v>102</v>
      </c>
      <c r="DA7" s="24" t="s">
        <v>102</v>
      </c>
      <c r="DB7" s="24">
        <v>100</v>
      </c>
      <c r="DC7" s="24" t="s">
        <v>102</v>
      </c>
      <c r="DD7" s="24" t="s">
        <v>102</v>
      </c>
      <c r="DE7" s="24" t="s">
        <v>102</v>
      </c>
      <c r="DF7" s="24" t="s">
        <v>102</v>
      </c>
      <c r="DG7" s="24">
        <v>69.72</v>
      </c>
      <c r="DH7" s="24">
        <v>82.62</v>
      </c>
      <c r="DI7" s="24" t="s">
        <v>102</v>
      </c>
      <c r="DJ7" s="24" t="s">
        <v>102</v>
      </c>
      <c r="DK7" s="24" t="s">
        <v>102</v>
      </c>
      <c r="DL7" s="24" t="s">
        <v>102</v>
      </c>
      <c r="DM7" s="24">
        <v>18.07</v>
      </c>
      <c r="DN7" s="24" t="s">
        <v>102</v>
      </c>
      <c r="DO7" s="24" t="s">
        <v>102</v>
      </c>
      <c r="DP7" s="24" t="s">
        <v>102</v>
      </c>
      <c r="DQ7" s="24" t="s">
        <v>102</v>
      </c>
      <c r="DR7" s="24">
        <v>29.5</v>
      </c>
      <c r="DS7" s="24">
        <v>39.299999999999997</v>
      </c>
      <c r="DT7" s="24" t="s">
        <v>102</v>
      </c>
      <c r="DU7" s="24" t="s">
        <v>102</v>
      </c>
      <c r="DV7" s="24" t="s">
        <v>102</v>
      </c>
      <c r="DW7" s="24" t="s">
        <v>102</v>
      </c>
      <c r="DX7" s="24" t="s">
        <v>102</v>
      </c>
      <c r="DY7" s="24" t="s">
        <v>102</v>
      </c>
      <c r="DZ7" s="24" t="s">
        <v>102</v>
      </c>
      <c r="EA7" s="24" t="s">
        <v>102</v>
      </c>
      <c r="EB7" s="24" t="s">
        <v>102</v>
      </c>
      <c r="EC7" s="24" t="s">
        <v>102</v>
      </c>
      <c r="ED7" s="24" t="s">
        <v>102</v>
      </c>
      <c r="EE7" s="24" t="s">
        <v>102</v>
      </c>
      <c r="EF7" s="24" t="s">
        <v>102</v>
      </c>
      <c r="EG7" s="24" t="s">
        <v>102</v>
      </c>
      <c r="EH7" s="24" t="s">
        <v>102</v>
      </c>
      <c r="EI7" s="24" t="s">
        <v>102</v>
      </c>
      <c r="EJ7" s="24" t="s">
        <v>102</v>
      </c>
      <c r="EK7" s="24" t="s">
        <v>102</v>
      </c>
      <c r="EL7" s="24" t="s">
        <v>102</v>
      </c>
      <c r="EM7" s="24" t="s">
        <v>102</v>
      </c>
      <c r="EN7" s="24" t="s">
        <v>102</v>
      </c>
      <c r="EO7" s="24" t="s">
        <v>102</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島根県小山　実桜子</cp:lastModifiedBy>
  <cp:lastPrinted>2026-02-09T04:31:15Z</cp:lastPrinted>
  <dcterms:created xsi:type="dcterms:W3CDTF">2025-12-23T06:33:42Z</dcterms:created>
  <dcterms:modified xsi:type="dcterms:W3CDTF">2026-02-09T04:31:17Z</dcterms:modified>
  <cp:category/>
</cp:coreProperties>
</file>