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PC202206002SID\Desktop\080206〆経営比較分析表\提出\"/>
    </mc:Choice>
  </mc:AlternateContent>
  <xr:revisionPtr revIDLastSave="0" documentId="13_ncr:1_{BA3933D4-1633-4283-A2AC-C9AA4F9F0FED}" xr6:coauthVersionLast="47" xr6:coauthVersionMax="47" xr10:uidLastSave="{00000000-0000-0000-0000-000000000000}"/>
  <workbookProtection workbookAlgorithmName="SHA-512" workbookHashValue="IbeoWMREIj0xuK3dq0O811Ks2GvnKYR6d07wOXRfuG/kalOl4dQmV8fTRCt79+AnqReeCvX3dxk/1ds2GjbEPA==" workbookSaltValue="avblotVqQXcKpaP1mFlDvg==" workbookSpinCount="100000" lockStructure="1"/>
  <bookViews>
    <workbookView xWindow="-28920" yWindow="-10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<sst xmlns="http://schemas.openxmlformats.org/spreadsheetml/2006/main" count="228" uniqueCount="112">
  <si>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</si>
  <si>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</si>
  <si>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</si>
  <si>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</si>
  <si>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</si>
  <si>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</si>
  <si>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</si>
  <si>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</si>
  <si>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</si>
  <si>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</si>
  <si>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</si>
  <si>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</si>
  <si>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</si>
  <si>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</si>
  <si>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</si>
  <si>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</si>
  <si>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</si>
  <si>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</si>
  <si>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</si>
  <si>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</si>
  <si>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</si>
  <si>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</si>
  <si>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</si>
  <si>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</si>
  <si>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</si>
  <si>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</si>
  <si>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</si>
  <si>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</si>
  <si>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</si>
  <si>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</si>
  <si>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</si>
  <si>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</si>
  <si>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</si>
  <si>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</si>
  <si>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</si>
  <si>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</si>
  <si>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</si>
  <si>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</si>
  <si>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</si>
  <si>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</si>
  <si>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</si>
  <si>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</si>
  <si>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</si>
  <si>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</si>
  <si>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</si>
  <si>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</si>
  <si>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</si>
  <si>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</si>
  <si>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</si>
  <si>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</si>
  <si>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</si>
  <si>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</si>
  <si>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</si>
  <si>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</si>
  <si>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</si>
  <si>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</si>
  <si>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</si>
  <si>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</si>
  <si>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</si>
  <si>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</si>
  <si>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</si>
  <si>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</si>
  <si>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</si>
  <si>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</si>
  <si>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</si>
  <si>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</si>
  <si>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</si>
  <si>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</si>
  <si>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</si>
  <si>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</si>
  <si>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</si>
  <si>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</si>
  <si>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</si>
  <si>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</si>
  <si>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</si>
  <si>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</si>
  <si>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</si>
  <si>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</si>
  <si>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</si>
  <si>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</si>
  <si>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</si>
  <si>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</si>
  <si>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</si>
  <si>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</si>
  <si>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</si>
  <si>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</si>
  <si>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</si>
  <si>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</si>
  <si>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</si>
  <si>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</si>
  <si>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</si>
  <si>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</si>
  <si>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</si>
  <si>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隠岐の島町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</si>
  <si>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</si>
  <si>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</si>
  <si>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</si>
  <si>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</si>
  <si>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</si>
  <si>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</si>
  <si>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</si>
  <si>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</si>
  <si>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</si>
  <si>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</si>
  <si>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</si>
  <si>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</si>
  <si>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</si>
  <si>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</si>
  <si>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</si>
  <si>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水道事業の経営は離島という地理的条件や集落の点在による多額の施設維持費、人口減少等による収益の減少など厳しい状況にある。
現在は多額の企業債元利償還金が経営を硬直化させており、加えて水道施設の更新需要の高まりや物価高騰の影響により資金が減少し続けている状況にある。
計画的な企業債の活用や経費削減、料金水準の適正化などを通じて安定的な経営を図る必要がある。</t>
    <rPh sb="0" eb="4">
      <t>スイドウジギョウ</t>
    </rPh>
    <rPh sb="5" eb="7">
      <t>ケイエイ</t>
    </rPh>
    <rPh sb="8" eb="10">
      <t>リトウ</t>
    </rPh>
    <rPh sb="13" eb="18">
      <t>チリテキジョウケン</t>
    </rPh>
    <rPh sb="19" eb="21">
      <t>シュウラク</t>
    </rPh>
    <rPh sb="22" eb="24">
      <t>テンザイ</t>
    </rPh>
    <rPh sb="27" eb="29">
      <t>タガク</t>
    </rPh>
    <rPh sb="30" eb="32">
      <t>シセツ</t>
    </rPh>
    <rPh sb="32" eb="34">
      <t>イジ</t>
    </rPh>
    <rPh sb="36" eb="40">
      <t>ジンコウゲンショウ</t>
    </rPh>
    <rPh sb="40" eb="41">
      <t>トウ</t>
    </rPh>
    <rPh sb="44" eb="46">
      <t>シュウエキ</t>
    </rPh>
    <rPh sb="47" eb="49">
      <t>ゲンショウ</t>
    </rPh>
    <rPh sb="51" eb="52">
      <t>キビ</t>
    </rPh>
    <rPh sb="54" eb="56">
      <t>ジョウキョウ</t>
    </rPh>
    <rPh sb="61" eb="63">
      <t>ゲンザイ</t>
    </rPh>
    <rPh sb="64" eb="66">
      <t>タガク</t>
    </rPh>
    <rPh sb="67" eb="75">
      <t>キギョウサイガンリショウカンキン</t>
    </rPh>
    <rPh sb="76" eb="78">
      <t>ケイエイ</t>
    </rPh>
    <rPh sb="79" eb="82">
      <t>コウチョクカ</t>
    </rPh>
    <rPh sb="88" eb="89">
      <t>クワ</t>
    </rPh>
    <rPh sb="91" eb="95">
      <t>スイドウシセツ</t>
    </rPh>
    <rPh sb="96" eb="100">
      <t>コウシンジュヨウ</t>
    </rPh>
    <rPh sb="101" eb="102">
      <t>タカ</t>
    </rPh>
    <rPh sb="105" eb="109">
      <t>ブッカコウトウ</t>
    </rPh>
    <rPh sb="110" eb="112">
      <t>エイキョウ</t>
    </rPh>
    <rPh sb="115" eb="117">
      <t>シキン</t>
    </rPh>
    <rPh sb="118" eb="120">
      <t>ゲンショウ</t>
    </rPh>
    <rPh sb="121" eb="122">
      <t>ツヅ</t>
    </rPh>
    <rPh sb="126" eb="128">
      <t>ジョウキョウ</t>
    </rPh>
    <rPh sb="133" eb="136">
      <t>ケイカクテキ</t>
    </rPh>
    <rPh sb="137" eb="140">
      <t>キギョウサイ</t>
    </rPh>
    <rPh sb="141" eb="143">
      <t>カツヨウ</t>
    </rPh>
    <rPh sb="144" eb="148">
      <t>ケイヒサクゲン</t>
    </rPh>
    <rPh sb="149" eb="153">
      <t>リョウキンスイジュン</t>
    </rPh>
    <rPh sb="154" eb="157">
      <t>テキセイカ</t>
    </rPh>
    <rPh sb="160" eb="161">
      <t>ツウ</t>
    </rPh>
    <rPh sb="163" eb="166">
      <t>アンテイテキ</t>
    </rPh>
    <rPh sb="167" eb="169">
      <t>ケイエイ</t>
    </rPh>
    <rPh sb="170" eb="171">
      <t>ハカ</t>
    </rPh>
    <rPh sb="172" eb="174">
      <t>ヒツヨウ</t>
    </rPh>
    <phoneticPr fontId="4"/>
  </si>
  <si>
    <t>①人口集中地域の供用開始もS34～38年からであり、主な施設の取得から60年程度経過しているなど、今後も計画的な老朽施設の更新が必要である。
②施設情報の精査により経年化率が低下した。老朽化した管路の更新と基幹管路の耐震化を均衡を図りつつ実施する必要がある。
③令和６年度は浄水施設の更新事業を主に実施したため、管路更新率が低下した。</t>
    <rPh sb="72" eb="76">
      <t>シセツジョウホウ</t>
    </rPh>
    <rPh sb="77" eb="79">
      <t>セイサ</t>
    </rPh>
    <rPh sb="82" eb="86">
      <t>ケイネンカリツ</t>
    </rPh>
    <rPh sb="87" eb="89">
      <t>テイカ</t>
    </rPh>
    <rPh sb="100" eb="102">
      <t>コウシン</t>
    </rPh>
    <rPh sb="103" eb="105">
      <t>キカン</t>
    </rPh>
    <rPh sb="105" eb="107">
      <t>カンロ</t>
    </rPh>
    <rPh sb="108" eb="111">
      <t>タイシンカ</t>
    </rPh>
    <rPh sb="112" eb="114">
      <t>キンコウ</t>
    </rPh>
    <rPh sb="115" eb="116">
      <t>ハカ</t>
    </rPh>
    <rPh sb="119" eb="121">
      <t>ジッシ</t>
    </rPh>
    <rPh sb="123" eb="125">
      <t>ヒツヨウ</t>
    </rPh>
    <rPh sb="131" eb="133">
      <t>レイワ</t>
    </rPh>
    <rPh sb="134" eb="136">
      <t>ネンド</t>
    </rPh>
    <rPh sb="137" eb="141">
      <t>ジョウスイシセツ</t>
    </rPh>
    <rPh sb="142" eb="146">
      <t>コウシンジギョウ</t>
    </rPh>
    <rPh sb="147" eb="148">
      <t>オモ</t>
    </rPh>
    <rPh sb="149" eb="151">
      <t>ジッシ</t>
    </rPh>
    <rPh sb="156" eb="161">
      <t>カンロコウシンリツ</t>
    </rPh>
    <rPh sb="162" eb="164">
      <t>テイカ</t>
    </rPh>
    <phoneticPr fontId="4"/>
  </si>
  <si>
    <t>①収益面では給水収益や他会計繰入金の減少、費用面では減価償却費や動力費の増加により経常収支比率が低下した。
②累積欠損金は生じていない。
③企業債元金償還金が多額であることが主な要因であり、計画的な企業債の活用と償還に向けた資金の確保が求められる。
④企業債残高は減少傾向にあるが、令和６年度は検針方法の変更により、１箇月相当分の料金収入が減少したことから比率が上昇した。類似団体と比較しても比率が高いため、企業債の活用と料金の水準について見直す必要がある。
⑤給水収益が１箇月相当分減少したこと、減価償却費等の費用が増加したことにより料金回収率が低下した。収益の減少、費用の増加は今後も継続することが見込まれるため、経営の見直しが求められる。
⑥減価償却費や動力費などの費用の増加、１箇月相当分の有収水量の減少により給水原価が上昇した。
⑦施設利用率が減少傾向にあり、施設の能力等の適正化に留意した施設整備を行っていく必要がある。
⑧一時的な有収水量の減少（検針方法等の変更による。）により有収率が大きく低下した。無効水量の増加を防ぐため、老朽化した施設の更新を進める必要がある。</t>
    <rPh sb="1" eb="4">
      <t>シュウエキメン</t>
    </rPh>
    <rPh sb="6" eb="10">
      <t>キュウスイシュウエキ</t>
    </rPh>
    <rPh sb="11" eb="17">
      <t>タカイケイクリイレキン</t>
    </rPh>
    <rPh sb="18" eb="20">
      <t>ゲンショウ</t>
    </rPh>
    <rPh sb="21" eb="24">
      <t>ヒヨウメン</t>
    </rPh>
    <rPh sb="26" eb="31">
      <t>ゲンカショウキャクヒ</t>
    </rPh>
    <rPh sb="32" eb="35">
      <t>ドウリョクヒ</t>
    </rPh>
    <rPh sb="36" eb="38">
      <t>ゾウカ</t>
    </rPh>
    <rPh sb="41" eb="47">
      <t>ケイジョウシュウシヒリツ</t>
    </rPh>
    <rPh sb="48" eb="50">
      <t>テイカ</t>
    </rPh>
    <rPh sb="55" eb="60">
      <t>ルイセキケッソンキン</t>
    </rPh>
    <rPh sb="61" eb="62">
      <t>ショウ</t>
    </rPh>
    <rPh sb="70" eb="73">
      <t>キギョウサイ</t>
    </rPh>
    <rPh sb="73" eb="78">
      <t>ガンキンショウカンキン</t>
    </rPh>
    <rPh sb="79" eb="81">
      <t>タガク</t>
    </rPh>
    <rPh sb="95" eb="98">
      <t>ケイカクテキ</t>
    </rPh>
    <rPh sb="99" eb="102">
      <t>キギョウサイ</t>
    </rPh>
    <rPh sb="103" eb="105">
      <t>カツヨウ</t>
    </rPh>
    <rPh sb="106" eb="108">
      <t>ショウカン</t>
    </rPh>
    <rPh sb="109" eb="110">
      <t>ム</t>
    </rPh>
    <rPh sb="112" eb="114">
      <t>シキン</t>
    </rPh>
    <rPh sb="115" eb="117">
      <t>カクホ</t>
    </rPh>
    <rPh sb="118" eb="119">
      <t>モト</t>
    </rPh>
    <rPh sb="126" eb="131">
      <t>キギョウサイザンダカ</t>
    </rPh>
    <rPh sb="132" eb="136">
      <t>ゲンショウケイコウ</t>
    </rPh>
    <rPh sb="141" eb="143">
      <t>レイワ</t>
    </rPh>
    <rPh sb="144" eb="146">
      <t>ネンド</t>
    </rPh>
    <rPh sb="152" eb="154">
      <t>ヘンコウ</t>
    </rPh>
    <rPh sb="159" eb="164">
      <t>カゲツソウトウブン</t>
    </rPh>
    <rPh sb="165" eb="167">
      <t>リョウキン</t>
    </rPh>
    <rPh sb="167" eb="169">
      <t>シュウニュウ</t>
    </rPh>
    <rPh sb="170" eb="172">
      <t>ゲンショウ</t>
    </rPh>
    <rPh sb="178" eb="180">
      <t>ヒリツ</t>
    </rPh>
    <rPh sb="181" eb="183">
      <t>ジョウショウ</t>
    </rPh>
    <rPh sb="186" eb="190">
      <t>ルイジダンタイ</t>
    </rPh>
    <rPh sb="191" eb="193">
      <t>ヒカク</t>
    </rPh>
    <rPh sb="196" eb="198">
      <t>ヒリツ</t>
    </rPh>
    <rPh sb="199" eb="200">
      <t>タカ</t>
    </rPh>
    <rPh sb="208" eb="210">
      <t>カツヨウ</t>
    </rPh>
    <rPh sb="220" eb="222">
      <t>ミナオ</t>
    </rPh>
    <rPh sb="223" eb="225">
      <t>ヒツヨウ</t>
    </rPh>
    <rPh sb="231" eb="235">
      <t>キュウスイシュウエキ</t>
    </rPh>
    <rPh sb="237" eb="242">
      <t>カゲツソウトウブン</t>
    </rPh>
    <rPh sb="242" eb="244">
      <t>ゲンショウ</t>
    </rPh>
    <rPh sb="249" eb="255">
      <t>ゲンカショウキャクヒトウ</t>
    </rPh>
    <rPh sb="256" eb="258">
      <t>ヒヨウ</t>
    </rPh>
    <rPh sb="259" eb="261">
      <t>ゾウカ</t>
    </rPh>
    <rPh sb="268" eb="273">
      <t>リョウキンカイシュウリツ</t>
    </rPh>
    <rPh sb="274" eb="276">
      <t>テイカ</t>
    </rPh>
    <rPh sb="279" eb="281">
      <t>シュウエキ</t>
    </rPh>
    <rPh sb="282" eb="284">
      <t>ゲンショウ</t>
    </rPh>
    <rPh sb="285" eb="287">
      <t>ヒヨウ</t>
    </rPh>
    <rPh sb="288" eb="290">
      <t>ゾウカ</t>
    </rPh>
    <rPh sb="291" eb="293">
      <t>コンゴ</t>
    </rPh>
    <rPh sb="294" eb="296">
      <t>ケイゾク</t>
    </rPh>
    <rPh sb="301" eb="303">
      <t>ミコ</t>
    </rPh>
    <rPh sb="309" eb="311">
      <t>ケイエイ</t>
    </rPh>
    <rPh sb="312" eb="314">
      <t>ミナオ</t>
    </rPh>
    <rPh sb="316" eb="317">
      <t>モト</t>
    </rPh>
    <rPh sb="324" eb="329">
      <t>ゲンカショウキャクヒ</t>
    </rPh>
    <rPh sb="330" eb="333">
      <t>ドウリョクヒ</t>
    </rPh>
    <rPh sb="336" eb="338">
      <t>ヒヨウ</t>
    </rPh>
    <rPh sb="339" eb="341">
      <t>ゾウカ</t>
    </rPh>
    <rPh sb="343" eb="348">
      <t>カゲツソウトウブン</t>
    </rPh>
    <rPh sb="349" eb="353">
      <t>ユウシュウスイリョウ</t>
    </rPh>
    <rPh sb="354" eb="356">
      <t>ゲンショウ</t>
    </rPh>
    <rPh sb="359" eb="363">
      <t>キュウスイゲンカ</t>
    </rPh>
    <rPh sb="364" eb="366">
      <t>ジョウショウ</t>
    </rPh>
    <rPh sb="371" eb="373">
      <t>シセツ</t>
    </rPh>
    <rPh sb="373" eb="376">
      <t>リヨウリツ</t>
    </rPh>
    <rPh sb="377" eb="381">
      <t>ゲンショウケイコウ</t>
    </rPh>
    <rPh sb="385" eb="387">
      <t>シセツ</t>
    </rPh>
    <rPh sb="388" eb="391">
      <t>ノウリョクトウ</t>
    </rPh>
    <rPh sb="392" eb="395">
      <t>テキセイカ</t>
    </rPh>
    <rPh sb="396" eb="398">
      <t>リュウイ</t>
    </rPh>
    <rPh sb="400" eb="404">
      <t>シセツセイビ</t>
    </rPh>
    <rPh sb="405" eb="406">
      <t>オコナ</t>
    </rPh>
    <rPh sb="410" eb="412">
      <t>ヒツヨウ</t>
    </rPh>
    <rPh sb="418" eb="421">
      <t>イチジテキ</t>
    </rPh>
    <rPh sb="422" eb="426">
      <t>ユウシュウスイリョウ</t>
    </rPh>
    <rPh sb="427" eb="429">
      <t>ゲンショウ</t>
    </rPh>
    <rPh sb="430" eb="434">
      <t>ケンシンホウホウ</t>
    </rPh>
    <rPh sb="434" eb="435">
      <t>トウ</t>
    </rPh>
    <rPh sb="436" eb="438">
      <t>ヘンコウ</t>
    </rPh>
    <rPh sb="446" eb="449">
      <t>ユウシュウリツ</t>
    </rPh>
    <rPh sb="450" eb="451">
      <t>オオ</t>
    </rPh>
    <rPh sb="453" eb="455">
      <t>テイカ</t>
    </rPh>
    <rPh sb="458" eb="462">
      <t>ムコウスイリョウ</t>
    </rPh>
    <rPh sb="463" eb="465">
      <t>ゾウカ</t>
    </rPh>
    <rPh sb="466" eb="467">
      <t>フセ</t>
    </rPh>
    <rPh sb="479" eb="481">
      <t>コウシン</t>
    </rPh>
    <rPh sb="482" eb="483">
      <t>スス</t>
    </rPh>
    <rPh sb="485" eb="48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</si>
</sst>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0.15</c:v>
                </c:pt>
                <c:pt idx="2">
                  <c:v>0.18</c:v>
                </c:pt>
                <c:pt idx="3">
                  <c:v>0.41</c:v>
                </c:pt>
                <c:pt idx="4">
                  <c:v>0.02</c:v>
                </c:pt>
              </c:numCache>
            </c:numRef>
          </c:val>
          <c:extLst>
            <c:ext xmlns:c16="http://schemas.microsoft.com/office/drawing/2014/chart" uri="{C3380CC4-5D6E-409C-BE32-E72D297353CC}">
              <c16:uniqueId val="{00000000-6734-4A31-A481-532E5FB67C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734-4A31-A481-532E5FB67C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61.29</c:v>
                </c:pt>
                <c:pt idx="1">
                  <c:v>59.72</c:v>
                </c:pt>
                <c:pt idx="2">
                  <c:v>58.89</c:v>
                </c:pt>
                <c:pt idx="3">
                  <c:v>59.17</c:v>
                </c:pt>
                <c:pt idx="4">
                  <c:v>58.04</c:v>
                </c:pt>
              </c:numCache>
            </c:numRef>
          </c:val>
          <c:extLst>
            <c:ext xmlns:c16="http://schemas.microsoft.com/office/drawing/2014/chart" uri="{C3380CC4-5D6E-409C-BE32-E72D297353CC}">
              <c16:uniqueId val="{00000000-DFF6-4BF4-9F02-801A352CC7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FF6-4BF4-9F02-801A352CC7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81.03</c:v>
                </c:pt>
                <c:pt idx="1">
                  <c:v>79.77</c:v>
                </c:pt>
                <c:pt idx="2">
                  <c:v>79.650000000000006</c:v>
                </c:pt>
                <c:pt idx="3">
                  <c:v>77.98</c:v>
                </c:pt>
                <c:pt idx="4">
                  <c:v>71.86</c:v>
                </c:pt>
              </c:numCache>
            </c:numRef>
          </c:val>
          <c:extLst>
            <c:ext xmlns:c16="http://schemas.microsoft.com/office/drawing/2014/chart" uri="{C3380CC4-5D6E-409C-BE32-E72D297353CC}">
              <c16:uniqueId val="{00000000-8D99-4737-8BB5-7A8B52155C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D99-4737-8BB5-7A8B52155C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108.15</c:v>
                </c:pt>
                <c:pt idx="1">
                  <c:v>100.99</c:v>
                </c:pt>
                <c:pt idx="2">
                  <c:v>119.25</c:v>
                </c:pt>
                <c:pt idx="3">
                  <c:v>112.01</c:v>
                </c:pt>
                <c:pt idx="4">
                  <c:v>100.59</c:v>
                </c:pt>
              </c:numCache>
            </c:numRef>
          </c:val>
          <c:extLst>
            <c:ext xmlns:c16="http://schemas.microsoft.com/office/drawing/2014/chart" uri="{C3380CC4-5D6E-409C-BE32-E72D297353CC}">
              <c16:uniqueId val="{00000000-D2E7-417A-B221-B30B25EAAEC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2E7-417A-B221-B30B25EAAEC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39.630000000000003</c:v>
                </c:pt>
                <c:pt idx="1">
                  <c:v>41.96</c:v>
                </c:pt>
                <c:pt idx="2">
                  <c:v>43.99</c:v>
                </c:pt>
                <c:pt idx="3">
                  <c:v>46.49</c:v>
                </c:pt>
                <c:pt idx="4">
                  <c:v>49.02</c:v>
                </c:pt>
              </c:numCache>
            </c:numRef>
          </c:val>
          <c:extLst>
            <c:ext xmlns:c16="http://schemas.microsoft.com/office/drawing/2014/chart" uri="{C3380CC4-5D6E-409C-BE32-E72D297353CC}">
              <c16:uniqueId val="{00000000-0A8A-4B7A-8690-0B46792661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A8A-4B7A-8690-0B46792661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15.29</c:v>
                </c:pt>
                <c:pt idx="1">
                  <c:v>16.350000000000001</c:v>
                </c:pt>
                <c:pt idx="2">
                  <c:v>17.21</c:v>
                </c:pt>
                <c:pt idx="3">
                  <c:v>19.260000000000002</c:v>
                </c:pt>
                <c:pt idx="4">
                  <c:v>9.1199999999999992</c:v>
                </c:pt>
              </c:numCache>
            </c:numRef>
          </c:val>
          <c:extLst>
            <c:ext xmlns:c16="http://schemas.microsoft.com/office/drawing/2014/chart" uri="{C3380CC4-5D6E-409C-BE32-E72D297353CC}">
              <c16:uniqueId val="{00000000-0F88-4FC2-BD6F-7FD43F18D4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F88-4FC2-BD6F-7FD43F18D4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D6-463C-ACD7-1C45D92529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E7D6-463C-ACD7-1C45D92529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74.84</c:v>
                </c:pt>
                <c:pt idx="1">
                  <c:v>89.52</c:v>
                </c:pt>
                <c:pt idx="2">
                  <c:v>88.2</c:v>
                </c:pt>
                <c:pt idx="3">
                  <c:v>76.150000000000006</c:v>
                </c:pt>
                <c:pt idx="4">
                  <c:v>75.39</c:v>
                </c:pt>
              </c:numCache>
            </c:numRef>
          </c:val>
          <c:extLst>
            <c:ext xmlns:c16="http://schemas.microsoft.com/office/drawing/2014/chart" uri="{C3380CC4-5D6E-409C-BE32-E72D297353CC}">
              <c16:uniqueId val="{00000000-B7E5-4ED3-B7A7-93AC97AA35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B7E5-4ED3-B7A7-93AC97AA35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691.62</c:v>
                </c:pt>
                <c:pt idx="1">
                  <c:v>690.95</c:v>
                </c:pt>
                <c:pt idx="2">
                  <c:v>659.8</c:v>
                </c:pt>
                <c:pt idx="3">
                  <c:v>612.17999999999995</c:v>
                </c:pt>
                <c:pt idx="4">
                  <c:v>630.54999999999995</c:v>
                </c:pt>
              </c:numCache>
            </c:numRef>
          </c:val>
          <c:extLst>
            <c:ext xmlns:c16="http://schemas.microsoft.com/office/drawing/2014/chart" uri="{C3380CC4-5D6E-409C-BE32-E72D297353CC}">
              <c16:uniqueId val="{00000000-87A2-4736-9414-464520ACA8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87A2-4736-9414-464520ACA8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98.86</c:v>
                </c:pt>
                <c:pt idx="1">
                  <c:v>90.68</c:v>
                </c:pt>
                <c:pt idx="2">
                  <c:v>113.23</c:v>
                </c:pt>
                <c:pt idx="3">
                  <c:v>98.22</c:v>
                </c:pt>
                <c:pt idx="4">
                  <c:v>85.24</c:v>
                </c:pt>
              </c:numCache>
            </c:numRef>
          </c:val>
          <c:extLst>
            <c:ext xmlns:c16="http://schemas.microsoft.com/office/drawing/2014/chart" uri="{C3380CC4-5D6E-409C-BE32-E72D297353CC}">
              <c16:uniqueId val="{00000000-9332-46A4-AAF2-CCFB4D689A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332-46A4-AAF2-CCFB4D689A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264.60000000000002</c:v>
                </c:pt>
                <c:pt idx="1">
                  <c:v>287.20999999999998</c:v>
                </c:pt>
                <c:pt idx="2">
                  <c:v>229.8</c:v>
                </c:pt>
                <c:pt idx="3">
                  <c:v>266.51</c:v>
                </c:pt>
                <c:pt idx="4">
                  <c:v>305.79000000000002</c:v>
                </c:pt>
              </c:numCache>
            </c:numRef>
          </c:val>
          <c:extLst>
            <c:ext xmlns:c16="http://schemas.microsoft.com/office/drawing/2014/chart" uri="{C3380CC4-5D6E-409C-BE32-E72D297353CC}">
              <c16:uniqueId val="{00000000-548C-445D-9414-188F80E17D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548C-445D-9414-188F80E17D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島根県　隠岐の島町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13036</v>
      </c>
      <c r="AM8" s="44"/>
      <c r="AN8" s="44"/>
      <c r="AO8" s="44"/>
      <c r="AP8" s="44"/>
      <c r="AQ8" s="44"/>
      <c r="AR8" s="44"/>
      <c r="AS8" s="44"/>
      <c r="AT8" s="45">
        <f>データ!$S$6</f>
        <v>242.82</v>
      </c>
      <c r="AU8" s="46"/>
      <c r="AV8" s="46"/>
      <c r="AW8" s="46"/>
      <c r="AX8" s="46"/>
      <c r="AY8" s="46"/>
      <c r="AZ8" s="46"/>
      <c r="BA8" s="46"/>
      <c r="BB8" s="47">
        <f>データ!$T$6</f>
        <v>53.69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59.5</v>
      </c>
      <c r="J10" s="46"/>
      <c r="K10" s="46"/>
      <c r="L10" s="46"/>
      <c r="M10" s="46"/>
      <c r="N10" s="46"/>
      <c r="O10" s="80"/>
      <c r="P10" s="47">
        <f>データ!$P$6</f>
        <v>99.91</v>
      </c>
      <c r="Q10" s="47"/>
      <c r="R10" s="47"/>
      <c r="S10" s="47"/>
      <c r="T10" s="47"/>
      <c r="U10" s="47"/>
      <c r="V10" s="47"/>
      <c r="W10" s="44">
        <f>データ!$Q$6</f>
        <v>4766</v>
      </c>
      <c r="X10" s="44"/>
      <c r="Y10" s="44"/>
      <c r="Z10" s="44"/>
      <c r="AA10" s="44"/>
      <c r="AB10" s="44"/>
      <c r="AC10" s="44"/>
      <c r="AD10" s="2"/>
      <c r="AE10" s="2"/>
      <c r="AF10" s="2"/>
      <c r="AG10" s="2"/>
      <c r="AH10" s="2"/>
      <c r="AI10" s="2"/>
      <c r="AJ10" s="2"/>
      <c r="AK10" s="2"/>
      <c r="AL10" s="44">
        <f>データ!$U$6</f>
        <v>12865</v>
      </c>
      <c r="AM10" s="44"/>
      <c r="AN10" s="44"/>
      <c r="AO10" s="44"/>
      <c r="AP10" s="44"/>
      <c r="AQ10" s="44"/>
      <c r="AR10" s="44"/>
      <c r="AS10" s="44"/>
      <c r="AT10" s="45">
        <f>データ!$V$6</f>
        <v>31.78</v>
      </c>
      <c r="AU10" s="46"/>
      <c r="AV10" s="46"/>
      <c r="AW10" s="46"/>
      <c r="AX10" s="46"/>
      <c r="AY10" s="46"/>
      <c r="AZ10" s="46"/>
      <c r="BA10" s="46"/>
      <c r="BB10" s="47">
        <f>データ!$W$6</f>
        <v>404.81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WPlUxaoCUTVeS7Ch+p2QdThmwHHnzgSkchO0fr18zyeUkfIPasJKKIo4HYafqL/MLSFQy6HnxtJeiuY5x47Dg==" saltValue="rBtVTXE1szksy0FuxVeNl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325287</v>
      </c>
      <c r="D6" s="20">
        <f t="shared" si="3"/>
        <v>46</v>
      </c>
      <c r="E6" s="20">
        <f t="shared" si="3"/>
        <v>1</v>
      </c>
      <c r="F6" s="20">
        <f t="shared" si="3"/>
        <v>0</v>
      </c>
      <c r="G6" s="20">
        <f t="shared" si="3"/>
        <v>1</v>
      </c>
      <c r="H6" s="20" t="str">
        <f t="shared" si="3"/>
        <v>島根県　隠岐の島町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59.5</v>
      </c>
      <c r="P6" s="21">
        <f t="shared" si="3"/>
        <v>99.91</v>
      </c>
      <c r="Q6" s="21">
        <f t="shared" si="3"/>
        <v>4766</v>
      </c>
      <c r="R6" s="21">
        <f t="shared" si="3"/>
        <v>13036</v>
      </c>
      <c r="S6" s="21">
        <f t="shared" si="3"/>
        <v>242.82</v>
      </c>
      <c r="T6" s="21">
        <f t="shared" si="3"/>
        <v>53.69</v>
      </c>
      <c r="U6" s="21">
        <f t="shared" si="3"/>
        <v>12865</v>
      </c>
      <c r="V6" s="21">
        <f t="shared" si="3"/>
        <v>31.78</v>
      </c>
      <c r="W6" s="21">
        <f t="shared" si="3"/>
        <v>404.81</v>
      </c>
      <c r="X6" s="22">
        <f>IF(X7="",NA(),X7)</f>
        <v>108.15</v>
      </c>
      <c r="Y6" s="22">
        <f t="shared" ref="Y6:AG6" si="4">IF(Y7="",NA(),Y7)</f>
        <v>100.99</v>
      </c>
      <c r="Z6" s="22">
        <f t="shared" si="4"/>
        <v>119.25</v>
      </c>
      <c r="AA6" s="22">
        <f t="shared" si="4"/>
        <v>112.01</v>
      </c>
      <c r="AB6" s="22">
        <f t="shared" si="4"/>
        <v>100.59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74.84</v>
      </c>
      <c r="AU6" s="22">
        <f t="shared" ref="AU6:BC6" si="6">IF(AU7="",NA(),AU7)</f>
        <v>89.52</v>
      </c>
      <c r="AV6" s="22">
        <f t="shared" si="6"/>
        <v>88.2</v>
      </c>
      <c r="AW6" s="22">
        <f t="shared" si="6"/>
        <v>76.150000000000006</v>
      </c>
      <c r="AX6" s="22">
        <f t="shared" si="6"/>
        <v>75.39</v>
      </c>
      <c r="AY6" s="22">
        <f t="shared" si="6"/>
        <v>371.81</v>
      </c>
      <c r="AZ6" s="22">
        <f t="shared" si="6"/>
        <v>384.23</v>
      </c>
      <c r="BA6" s="22">
        <f t="shared" si="6"/>
        <v>364.3</v>
      </c>
      <c r="BB6" s="22">
        <f t="shared" si="6"/>
        <v>378.87</v>
      </c>
      <c r="BC6" s="22">
        <f t="shared" si="6"/>
        <v>362.35</v>
      </c>
      <c r="BD6" s="21" t="str">
        <f>IF(BD7="","",IF(BD7="-","【-】","【"&amp;SUBSTITUTE(TEXT(BD7,"#,##0.00"),"-","△")&amp;"】"))</f>
        <v>【239.69】</v>
      </c>
      <c r="BE6" s="22">
        <f>IF(BE7="",NA(),BE7)</f>
        <v>691.62</v>
      </c>
      <c r="BF6" s="22">
        <f t="shared" ref="BF6:BN6" si="7">IF(BF7="",NA(),BF7)</f>
        <v>690.95</v>
      </c>
      <c r="BG6" s="22">
        <f t="shared" si="7"/>
        <v>659.8</v>
      </c>
      <c r="BH6" s="22">
        <f t="shared" si="7"/>
        <v>612.17999999999995</v>
      </c>
      <c r="BI6" s="22">
        <f t="shared" si="7"/>
        <v>630.54999999999995</v>
      </c>
      <c r="BJ6" s="22">
        <f t="shared" si="7"/>
        <v>465.85</v>
      </c>
      <c r="BK6" s="22">
        <f t="shared" si="7"/>
        <v>439.43</v>
      </c>
      <c r="BL6" s="22">
        <f t="shared" si="7"/>
        <v>438.41</v>
      </c>
      <c r="BM6" s="22">
        <f t="shared" si="7"/>
        <v>430.23</v>
      </c>
      <c r="BN6" s="22">
        <f t="shared" si="7"/>
        <v>429.24</v>
      </c>
      <c r="BO6" s="21" t="str">
        <f>IF(BO7="","",IF(BO7="-","【-】","【"&amp;SUBSTITUTE(TEXT(BO7,"#,##0.00"),"-","△")&amp;"】"))</f>
        <v>【264.86】</v>
      </c>
      <c r="BP6" s="22">
        <f>IF(BP7="",NA(),BP7)</f>
        <v>98.86</v>
      </c>
      <c r="BQ6" s="22">
        <f t="shared" ref="BQ6:BY6" si="8">IF(BQ7="",NA(),BQ7)</f>
        <v>90.68</v>
      </c>
      <c r="BR6" s="22">
        <f t="shared" si="8"/>
        <v>113.23</v>
      </c>
      <c r="BS6" s="22">
        <f t="shared" si="8"/>
        <v>98.22</v>
      </c>
      <c r="BT6" s="22">
        <f t="shared" si="8"/>
        <v>85.24</v>
      </c>
      <c r="BU6" s="22">
        <f t="shared" si="8"/>
        <v>92.39</v>
      </c>
      <c r="BV6" s="22">
        <f t="shared" si="8"/>
        <v>94.41</v>
      </c>
      <c r="BW6" s="22">
        <f t="shared" si="8"/>
        <v>90.96</v>
      </c>
      <c r="BX6" s="22">
        <f t="shared" si="8"/>
        <v>90.66</v>
      </c>
      <c r="BY6" s="22">
        <f t="shared" si="8"/>
        <v>90.78</v>
      </c>
      <c r="BZ6" s="21" t="str">
        <f>IF(BZ7="","",IF(BZ7="-","【-】","【"&amp;SUBSTITUTE(TEXT(BZ7,"#,##0.00"),"-","△")&amp;"】"))</f>
        <v>【97.59】</v>
      </c>
      <c r="CA6" s="22">
        <f>IF(CA7="",NA(),CA7)</f>
        <v>264.60000000000002</v>
      </c>
      <c r="CB6" s="22">
        <f t="shared" ref="CB6:CJ6" si="9">IF(CB7="",NA(),CB7)</f>
        <v>287.20999999999998</v>
      </c>
      <c r="CC6" s="22">
        <f t="shared" si="9"/>
        <v>229.8</v>
      </c>
      <c r="CD6" s="22">
        <f t="shared" si="9"/>
        <v>266.51</v>
      </c>
      <c r="CE6" s="22">
        <f t="shared" si="9"/>
        <v>305.79000000000002</v>
      </c>
      <c r="CF6" s="22">
        <f t="shared" si="9"/>
        <v>192.98</v>
      </c>
      <c r="CG6" s="22">
        <f t="shared" si="9"/>
        <v>192.13</v>
      </c>
      <c r="CH6" s="22">
        <f t="shared" si="9"/>
        <v>197.04</v>
      </c>
      <c r="CI6" s="22">
        <f t="shared" si="9"/>
        <v>199.33</v>
      </c>
      <c r="CJ6" s="22">
        <f t="shared" si="9"/>
        <v>202.75</v>
      </c>
      <c r="CK6" s="21" t="str">
        <f>IF(CK7="","",IF(CK7="-","【-】","【"&amp;SUBSTITUTE(TEXT(CK7,"#,##0.00"),"-","△")&amp;"】"))</f>
        <v>【181.66】</v>
      </c>
      <c r="CL6" s="22">
        <f>IF(CL7="",NA(),CL7)</f>
        <v>61.29</v>
      </c>
      <c r="CM6" s="22">
        <f t="shared" ref="CM6:CU6" si="10">IF(CM7="",NA(),CM7)</f>
        <v>59.72</v>
      </c>
      <c r="CN6" s="22">
        <f t="shared" si="10"/>
        <v>58.89</v>
      </c>
      <c r="CO6" s="22">
        <f t="shared" si="10"/>
        <v>59.17</v>
      </c>
      <c r="CP6" s="22">
        <f t="shared" si="10"/>
        <v>58.04</v>
      </c>
      <c r="CQ6" s="22">
        <f t="shared" si="10"/>
        <v>54.43</v>
      </c>
      <c r="CR6" s="22">
        <f t="shared" si="10"/>
        <v>53.87</v>
      </c>
      <c r="CS6" s="22">
        <f t="shared" si="10"/>
        <v>54.49</v>
      </c>
      <c r="CT6" s="22">
        <f t="shared" si="10"/>
        <v>54.8</v>
      </c>
      <c r="CU6" s="22">
        <f t="shared" si="10"/>
        <v>55.47</v>
      </c>
      <c r="CV6" s="21" t="str">
        <f>IF(CV7="","",IF(CV7="-","【-】","【"&amp;SUBSTITUTE(TEXT(CV7,"#,##0.00"),"-","△")&amp;"】"))</f>
        <v>【60.21】</v>
      </c>
      <c r="CW6" s="22">
        <f>IF(CW7="",NA(),CW7)</f>
        <v>81.03</v>
      </c>
      <c r="CX6" s="22">
        <f t="shared" ref="CX6:DF6" si="11">IF(CX7="",NA(),CX7)</f>
        <v>79.77</v>
      </c>
      <c r="CY6" s="22">
        <f t="shared" si="11"/>
        <v>79.650000000000006</v>
      </c>
      <c r="CZ6" s="22">
        <f t="shared" si="11"/>
        <v>77.98</v>
      </c>
      <c r="DA6" s="22">
        <f t="shared" si="11"/>
        <v>71.86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39.630000000000003</v>
      </c>
      <c r="DI6" s="22">
        <f t="shared" ref="DI6:DQ6" si="12">IF(DI7="",NA(),DI7)</f>
        <v>41.96</v>
      </c>
      <c r="DJ6" s="22">
        <f t="shared" si="12"/>
        <v>43.99</v>
      </c>
      <c r="DK6" s="22">
        <f t="shared" si="12"/>
        <v>46.49</v>
      </c>
      <c r="DL6" s="22">
        <f t="shared" si="12"/>
        <v>49.02</v>
      </c>
      <c r="DM6" s="22">
        <f t="shared" si="12"/>
        <v>49.39</v>
      </c>
      <c r="DN6" s="22">
        <f t="shared" si="12"/>
        <v>50.75</v>
      </c>
      <c r="DO6" s="22">
        <f t="shared" si="12"/>
        <v>51.72</v>
      </c>
      <c r="DP6" s="22">
        <f t="shared" si="12"/>
        <v>52.27</v>
      </c>
      <c r="DQ6" s="22">
        <f t="shared" si="12"/>
        <v>52.87</v>
      </c>
      <c r="DR6" s="21" t="str">
        <f>IF(DR7="","",IF(DR7="-","【-】","【"&amp;SUBSTITUTE(TEXT(DR7,"#,##0.00"),"-","△")&amp;"】"))</f>
        <v>【52.41】</v>
      </c>
      <c r="DS6" s="22">
        <f>IF(DS7="",NA(),DS7)</f>
        <v>15.29</v>
      </c>
      <c r="DT6" s="22">
        <f t="shared" ref="DT6:EB6" si="13">IF(DT7="",NA(),DT7)</f>
        <v>16.350000000000001</v>
      </c>
      <c r="DU6" s="22">
        <f t="shared" si="13"/>
        <v>17.21</v>
      </c>
      <c r="DV6" s="22">
        <f t="shared" si="13"/>
        <v>19.260000000000002</v>
      </c>
      <c r="DW6" s="22">
        <f t="shared" si="13"/>
        <v>9.1199999999999992</v>
      </c>
      <c r="DX6" s="22">
        <f t="shared" si="13"/>
        <v>18.57</v>
      </c>
      <c r="DY6" s="22">
        <f t="shared" si="13"/>
        <v>21.14</v>
      </c>
      <c r="DZ6" s="22">
        <f t="shared" si="13"/>
        <v>22.12</v>
      </c>
      <c r="EA6" s="22">
        <f t="shared" si="13"/>
        <v>25.67</v>
      </c>
      <c r="EB6" s="22">
        <f t="shared" si="13"/>
        <v>26.86</v>
      </c>
      <c r="EC6" s="21" t="str">
        <f>IF(EC7="","",IF(EC7="-","【-】","【"&amp;SUBSTITUTE(TEXT(EC7,"#,##0.00"),"-","△")&amp;"】"))</f>
        <v>【26.78】</v>
      </c>
      <c r="ED6" s="22">
        <f>IF(ED7="",NA(),ED7)</f>
        <v>0.34</v>
      </c>
      <c r="EE6" s="22">
        <f t="shared" ref="EE6:EM6" si="14">IF(EE7="",NA(),EE7)</f>
        <v>0.15</v>
      </c>
      <c r="EF6" s="22">
        <f t="shared" si="14"/>
        <v>0.18</v>
      </c>
      <c r="EG6" s="22">
        <f t="shared" si="14"/>
        <v>0.41</v>
      </c>
      <c r="EH6" s="22">
        <f t="shared" si="14"/>
        <v>0.02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325287</v>
      </c>
      <c r="D7" s="24">
        <v>46</v>
      </c>
      <c r="E7" s="24">
        <v>1</v>
      </c>
      <c r="F7" s="24">
        <v>0</v>
      </c>
      <c r="G7" s="24">
        <v>1</v>
      </c>
      <c r="H7" s="24" t="s">
        <v>93</v>
      </c>
      <c r="I7" s="24" t="s">
        <v>94</v>
      </c>
      <c r="J7" s="24" t="s">
        <v>95</v>
      </c>
      <c r="K7" s="24" t="s">
        <v>96</v>
      </c>
      <c r="L7" s="24" t="s">
        <v>97</v>
      </c>
      <c r="M7" s="24" t="s">
        <v>98</v>
      </c>
      <c r="N7" s="25" t="s">
        <v>99</v>
      </c>
      <c r="O7" s="25">
        <v>59.5</v>
      </c>
      <c r="P7" s="25">
        <v>99.91</v>
      </c>
      <c r="Q7" s="25">
        <v>4766</v>
      </c>
      <c r="R7" s="25">
        <v>13036</v>
      </c>
      <c r="S7" s="25">
        <v>242.82</v>
      </c>
      <c r="T7" s="25">
        <v>53.69</v>
      </c>
      <c r="U7" s="25">
        <v>12865</v>
      </c>
      <c r="V7" s="25">
        <v>31.78</v>
      </c>
      <c r="W7" s="25">
        <v>404.81</v>
      </c>
      <c r="X7" s="25">
        <v>108.15</v>
      </c>
      <c r="Y7" s="25">
        <v>100.99</v>
      </c>
      <c r="Z7" s="25">
        <v>119.25</v>
      </c>
      <c r="AA7" s="25">
        <v>112.01</v>
      </c>
      <c r="AB7" s="25">
        <v>100.59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74.84</v>
      </c>
      <c r="AU7" s="25">
        <v>89.52</v>
      </c>
      <c r="AV7" s="25">
        <v>88.2</v>
      </c>
      <c r="AW7" s="25">
        <v>76.150000000000006</v>
      </c>
      <c r="AX7" s="25">
        <v>75.39</v>
      </c>
      <c r="AY7" s="25">
        <v>371.81</v>
      </c>
      <c r="AZ7" s="25">
        <v>384.23</v>
      </c>
      <c r="BA7" s="25">
        <v>364.3</v>
      </c>
      <c r="BB7" s="25">
        <v>378.87</v>
      </c>
      <c r="BC7" s="25">
        <v>362.35</v>
      </c>
      <c r="BD7" s="25">
        <v>239.69</v>
      </c>
      <c r="BE7" s="25">
        <v>691.62</v>
      </c>
      <c r="BF7" s="25">
        <v>690.95</v>
      </c>
      <c r="BG7" s="25">
        <v>659.8</v>
      </c>
      <c r="BH7" s="25">
        <v>612.17999999999995</v>
      </c>
      <c r="BI7" s="25">
        <v>630.54999999999995</v>
      </c>
      <c r="BJ7" s="25">
        <v>465.85</v>
      </c>
      <c r="BK7" s="25">
        <v>439.43</v>
      </c>
      <c r="BL7" s="25">
        <v>438.41</v>
      </c>
      <c r="BM7" s="25">
        <v>430.23</v>
      </c>
      <c r="BN7" s="25">
        <v>429.24</v>
      </c>
      <c r="BO7" s="25">
        <v>264.86</v>
      </c>
      <c r="BP7" s="25">
        <v>98.86</v>
      </c>
      <c r="BQ7" s="25">
        <v>90.68</v>
      </c>
      <c r="BR7" s="25">
        <v>113.23</v>
      </c>
      <c r="BS7" s="25">
        <v>98.22</v>
      </c>
      <c r="BT7" s="25">
        <v>85.24</v>
      </c>
      <c r="BU7" s="25">
        <v>92.39</v>
      </c>
      <c r="BV7" s="25">
        <v>94.41</v>
      </c>
      <c r="BW7" s="25">
        <v>90.96</v>
      </c>
      <c r="BX7" s="25">
        <v>90.66</v>
      </c>
      <c r="BY7" s="25">
        <v>90.78</v>
      </c>
      <c r="BZ7" s="25">
        <v>97.59</v>
      </c>
      <c r="CA7" s="25">
        <v>264.60000000000002</v>
      </c>
      <c r="CB7" s="25">
        <v>287.20999999999998</v>
      </c>
      <c r="CC7" s="25">
        <v>229.8</v>
      </c>
      <c r="CD7" s="25">
        <v>266.51</v>
      </c>
      <c r="CE7" s="25">
        <v>305.79000000000002</v>
      </c>
      <c r="CF7" s="25">
        <v>192.98</v>
      </c>
      <c r="CG7" s="25">
        <v>192.13</v>
      </c>
      <c r="CH7" s="25">
        <v>197.04</v>
      </c>
      <c r="CI7" s="25">
        <v>199.33</v>
      </c>
      <c r="CJ7" s="25">
        <v>202.75</v>
      </c>
      <c r="CK7" s="25">
        <v>181.66</v>
      </c>
      <c r="CL7" s="25">
        <v>61.29</v>
      </c>
      <c r="CM7" s="25">
        <v>59.72</v>
      </c>
      <c r="CN7" s="25">
        <v>58.89</v>
      </c>
      <c r="CO7" s="25">
        <v>59.17</v>
      </c>
      <c r="CP7" s="25">
        <v>58.04</v>
      </c>
      <c r="CQ7" s="25">
        <v>54.43</v>
      </c>
      <c r="CR7" s="25">
        <v>53.87</v>
      </c>
      <c r="CS7" s="25">
        <v>54.49</v>
      </c>
      <c r="CT7" s="25">
        <v>54.8</v>
      </c>
      <c r="CU7" s="25">
        <v>55.47</v>
      </c>
      <c r="CV7" s="25">
        <v>60.21</v>
      </c>
      <c r="CW7" s="25">
        <v>81.03</v>
      </c>
      <c r="CX7" s="25">
        <v>79.77</v>
      </c>
      <c r="CY7" s="25">
        <v>79.650000000000006</v>
      </c>
      <c r="CZ7" s="25">
        <v>77.98</v>
      </c>
      <c r="DA7" s="25">
        <v>71.86</v>
      </c>
      <c r="DB7" s="25">
        <v>79.44</v>
      </c>
      <c r="DC7" s="25">
        <v>79.489999999999995</v>
      </c>
      <c r="DD7" s="25">
        <v>78.8</v>
      </c>
      <c r="DE7" s="25">
        <v>77.98</v>
      </c>
      <c r="DF7" s="25">
        <v>76.97</v>
      </c>
      <c r="DG7" s="25">
        <v>89.21</v>
      </c>
      <c r="DH7" s="25">
        <v>39.630000000000003</v>
      </c>
      <c r="DI7" s="25">
        <v>41.96</v>
      </c>
      <c r="DJ7" s="25">
        <v>43.99</v>
      </c>
      <c r="DK7" s="25">
        <v>46.49</v>
      </c>
      <c r="DL7" s="25">
        <v>49.02</v>
      </c>
      <c r="DM7" s="25">
        <v>49.39</v>
      </c>
      <c r="DN7" s="25">
        <v>50.75</v>
      </c>
      <c r="DO7" s="25">
        <v>51.72</v>
      </c>
      <c r="DP7" s="25">
        <v>52.27</v>
      </c>
      <c r="DQ7" s="25">
        <v>52.87</v>
      </c>
      <c r="DR7" s="25">
        <v>52.41</v>
      </c>
      <c r="DS7" s="25">
        <v>15.29</v>
      </c>
      <c r="DT7" s="25">
        <v>16.350000000000001</v>
      </c>
      <c r="DU7" s="25">
        <v>17.21</v>
      </c>
      <c r="DV7" s="25">
        <v>19.260000000000002</v>
      </c>
      <c r="DW7" s="25">
        <v>9.1199999999999992</v>
      </c>
      <c r="DX7" s="25">
        <v>18.57</v>
      </c>
      <c r="DY7" s="25">
        <v>21.14</v>
      </c>
      <c r="DZ7" s="25">
        <v>22.12</v>
      </c>
      <c r="EA7" s="25">
        <v>25.67</v>
      </c>
      <c r="EB7" s="25">
        <v>26.86</v>
      </c>
      <c r="EC7" s="25">
        <v>26.78</v>
      </c>
      <c r="ED7" s="25">
        <v>0.34</v>
      </c>
      <c r="EE7" s="25">
        <v>0.15</v>
      </c>
      <c r="EF7" s="25">
        <v>0.18</v>
      </c>
      <c r="EG7" s="25">
        <v>0.41</v>
      </c>
      <c r="EH7" s="25">
        <v>0.02</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PC202206002SID</cp:lastModifiedBy>
  <cp:lastPrinted>2026-02-06T03:58:21Z</cp:lastPrinted>
  <dcterms:created xsi:type="dcterms:W3CDTF">2025-12-12T09:21:25Z</dcterms:created>
  <dcterms:modified xsi:type="dcterms:W3CDTF">2026-02-06T05:57:04Z</dcterms:modified>
  <cp:category/>
</cp:coreProperties>
</file>