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6_海士町\"/>
    </mc:Choice>
  </mc:AlternateContent>
  <xr:revisionPtr revIDLastSave="0" documentId="13_ncr:1_{7A73D1BC-F598-4F3D-AF7C-8611519C7335}" xr6:coauthVersionLast="47" xr6:coauthVersionMax="47" xr10:uidLastSave="{00000000-0000-0000-0000-000000000000}"/>
  <workbookProtection workbookAlgorithmName="SHA-512" workbookHashValue="LV/Fh43CslA30+xmSVo3aCx8k7xe5GfCzvGr+HOcfwveJPRguO8Mlk7YmxgfX1+3JmhHT9rfsv1QrLZ2UD2NTw==" workbookSaltValue="WFEOBczizSXJfN5lx9ViaQ==" workbookSpinCount="100000" lockStructure="1"/>
  <bookViews>
    <workbookView xWindow="28680" yWindow="11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AT10" i="4"/>
  <c r="AL10" i="4"/>
  <c r="AL8" i="4"/>
  <c r="P8" i="4"/>
  <c r="I8" i="4"/>
</calcChain>
</file>

<file path=xl/sharedStrings.xml><?xml version="1.0" encoding="utf-8"?>
<sst xmlns="http://schemas.openxmlformats.org/spreadsheetml/2006/main" count="326" uniqueCount="115">
  <si>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</si>
  <si>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</si>
  <si>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</si>
  <si>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</si>
  <si>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</si>
  <si>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</si>
  <si>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</si>
  <si>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</si>
  <si>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</si>
  <si>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</si>
  <si>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</si>
  <si>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</si>
  <si>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</si>
  <si>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</si>
  <si>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</si>
  <si>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</si>
  <si>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</si>
  <si>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</si>
  <si>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</si>
  <si>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</si>
  <si>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</si>
  <si>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</si>
  <si>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</si>
  <si>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</si>
  <si>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</si>
  <si>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</si>
  <si>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</si>
  <si>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</si>
  <si>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</si>
  <si>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</si>
  <si>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</si>
  <si>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</si>
  <si>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</si>
  <si>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</si>
  <si>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</si>
  <si>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</si>
  <si>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</si>
  <si>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</si>
  <si>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</si>
  <si>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</si>
  <si>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</si>
  <si>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</si>
  <si>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</si>
  <si>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</si>
  <si>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</si>
  <si>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</si>
  <si>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</si>
  <si>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</si>
  <si>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</si>
  <si>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</si>
  <si>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</si>
  <si>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</si>
  <si>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</si>
  <si>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</si>
  <si>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</si>
  <si>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</si>
  <si>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</si>
  <si>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</si>
  <si>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</si>
  <si>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</si>
  <si>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</si>
  <si>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</si>
  <si>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</si>
  <si>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</si>
  <si>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</si>
  <si>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</si>
  <si>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</si>
  <si>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</si>
  <si>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</si>
  <si>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</si>
  <si>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</si>
  <si>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</si>
  <si>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</si>
  <si>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</si>
  <si>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</si>
  <si>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</si>
  <si>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</si>
  <si>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</si>
  <si>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</si>
  <si>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</si>
  <si>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</si>
  <si>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</si>
  <si>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</si>
  <si>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</si>
  <si>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</si>
  <si>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</si>
  <si>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</si>
  <si>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</si>
  <si>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</si>
  <si>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</si>
  <si>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</si>
  <si>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</si>
  <si>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</si>
  <si>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</si>
  <si>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</si>
  <si>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</si>
  <si>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海士町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</si>
  <si>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</si>
  <si>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</si>
  <si>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</si>
  <si>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</si>
  <si>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</si>
  <si>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</si>
  <si>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</si>
  <si>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</si>
  <si>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</si>
  <si>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</si>
  <si>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</si>
  <si>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</si>
  <si>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</si>
  <si>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</si>
  <si>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</si>
  <si>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管渠については、完成から１０数年程度とまだ更新までは期間があるため、管渠の更新工事の予定はしておりません。その他機械・設備については、長寿命化支援事業を計画的に実施していくことにより、設備の適切な管理に努めて参ります。</t>
    <phoneticPr fontId="4"/>
  </si>
  <si>
    <t>　下水道事業は、家庭や事業所などから排出される汚水を処理することで、公衆衛生の向上・公共用水域の水質保全に貢献する重要な役割を担っています。
そのために「経営戦略」を着実に実行し、適切なローリングを実施することで、経費の削減及び適正な収入の確保、また施設の適正化を進めるなど、引き続き経営努力を行っていきます。</t>
    <phoneticPr fontId="4"/>
  </si>
  <si>
    <t>　本町は、島根半島の沖合約６０kmに浮かぶ離島であり、人口密度も高くないことから装置産業である下水道事業を経営するには、厳しい環境にあります。　
令和6年度より法適用に移行しました。健全な経営を目指し努力を続けて参ります。
[①収益的収支比率］は、平均値とほぼ同等となっており引き続き一般会計繰入金からの補填が必要な状態に変わりはなく、より効率的な運営のため経営改善に向けた取組を進めていく必要があります。
［④企業債残高対事業規模比率］は、類似団体と比較すると高い傾向にあります。これは企業債の償還期間が比較的長く、減少しにくこと等が考えられます。今後は人口減少や施設の老朽化などが進行するため、企業債も増加する予想であり、更なる経営努力が必要となります。　　　　　　　　
［⑤経費回収率]・［⑧水洗化率］は類似団体に比べ高くなっています。今後も経営の健全化に努めていきます。
［⑥汚水処理原価]は平均値とほぼ同等となっております。今後も効率的に維持管理できるよう務めていきます。
[⑦施設利用率]は類似団体に比べ低い数字になっています。これは、浄化槽毎の特有事情も考えられますが、適切な施設規模や処理能力について今後も検討を続けていく必要があります。　　　　　　　　　　　　　　
本町は、令和８年度までの経営見通しや投資計画に基づく「経営戦略」を策定済であり、適切なローリングを実施していきながら健全な経営に取り組んでいきます。</t>
    <rPh sb="213" eb="217">
      <t>ジギョウキボ</t>
    </rPh>
    <rPh sb="350" eb="354">
      <t>スイセンカリツ</t>
    </rPh>
    <rPh sb="363" eb="364">
      <t>タカ</t>
    </rPh>
    <rPh sb="372" eb="374">
      <t>コンゴ</t>
    </rPh>
    <rPh sb="375" eb="377">
      <t>ケイエイ</t>
    </rPh>
    <rPh sb="378" eb="381">
      <t>ケンゼンカ</t>
    </rPh>
    <rPh sb="382" eb="383">
      <t>ツト</t>
    </rPh>
    <rPh sb="401" eb="404">
      <t>ヘイキンチ</t>
    </rPh>
    <rPh sb="407" eb="409">
      <t>ドウトウ</t>
    </rPh>
    <rPh sb="418" eb="42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</si>
</sst>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2D-44DE-9376-3E315D636F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2D-44DE-9376-3E315D636F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25.11</c:v>
                </c:pt>
              </c:numCache>
            </c:numRef>
          </c:val>
          <c:extLst>
            <c:ext xmlns:c16="http://schemas.microsoft.com/office/drawing/2014/chart" uri="{C3380CC4-5D6E-409C-BE32-E72D297353CC}">
              <c16:uniqueId val="{00000000-6B43-4123-8BAE-2F9F917263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6B43-4123-8BAE-2F9F917263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92.51</c:v>
                </c:pt>
              </c:numCache>
            </c:numRef>
          </c:val>
          <c:extLst>
            <c:ext xmlns:c16="http://schemas.microsoft.com/office/drawing/2014/chart" uri="{C3380CC4-5D6E-409C-BE32-E72D297353CC}">
              <c16:uniqueId val="{00000000-E4DD-43E2-B016-7940EE6D5D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4DD-43E2-B016-7940EE6D5D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104.09</c:v>
                </c:pt>
              </c:numCache>
            </c:numRef>
          </c:val>
          <c:extLst>
            <c:ext xmlns:c16="http://schemas.microsoft.com/office/drawing/2014/chart" uri="{C3380CC4-5D6E-409C-BE32-E72D297353CC}">
              <c16:uniqueId val="{00000000-8588-4F2D-8719-F2293B4372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8588-4F2D-8719-F2293B4372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20.87</c:v>
                </c:pt>
              </c:numCache>
            </c:numRef>
          </c:val>
          <c:extLst>
            <c:ext xmlns:c16="http://schemas.microsoft.com/office/drawing/2014/chart" uri="{C3380CC4-5D6E-409C-BE32-E72D297353CC}">
              <c16:uniqueId val="{00000000-D664-43A3-8955-8A301C62AC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664-43A3-8955-8A301C62AC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CD-4706-BF9D-52E4D9EA5F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CD-4706-BF9D-52E4D9EA5F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6C-4AF2-8485-7DFC4614CF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596C-4AF2-8485-7DFC4614CF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36-4634-9A00-18615D5976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A436-4634-9A00-18615D5976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817.85</c:v>
                </c:pt>
              </c:numCache>
            </c:numRef>
          </c:val>
          <c:extLst>
            <c:ext xmlns:c16="http://schemas.microsoft.com/office/drawing/2014/chart" uri="{C3380CC4-5D6E-409C-BE32-E72D297353CC}">
              <c16:uniqueId val="{00000000-4130-43EF-A291-0C6FAED406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130-43EF-A291-0C6FAED406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123.56</c:v>
                </c:pt>
              </c:numCache>
            </c:numRef>
          </c:val>
          <c:extLst>
            <c:ext xmlns:c16="http://schemas.microsoft.com/office/drawing/2014/chart" uri="{C3380CC4-5D6E-409C-BE32-E72D297353CC}">
              <c16:uniqueId val="{00000000-94C8-45EE-8286-2C7AAC787F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94C8-45EE-8286-2C7AAC787F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315.57</c:v>
                </c:pt>
              </c:numCache>
            </c:numRef>
          </c:val>
          <c:extLst>
            <c:ext xmlns:c16="http://schemas.microsoft.com/office/drawing/2014/chart" uri="{C3380CC4-5D6E-409C-BE32-E72D297353CC}">
              <c16:uniqueId val="{00000000-B43F-455A-B2E6-C92AAE6B78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B43F-455A-B2E6-C92AAE6B78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2" zoomScale="85" zoomScaleNormal="85" workbookViewId="0">
      <selection activeCell="B60" sqref="B60:BJ61"/>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島根県　海士町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特定地域生活排水処理</v>
      </c>
      <c r="Q8" s="58"/>
      <c r="R8" s="58"/>
      <c r="S8" s="58"/>
      <c r="T8" s="58"/>
      <c r="U8" s="58"/>
      <c r="V8" s="58"/>
      <c r="W8" s="58" t="str">
        <f>データ!L6</f>
        <v>K2</v>
      </c>
      <c r="X8" s="58"/>
      <c r="Y8" s="58"/>
      <c r="Z8" s="58"/>
      <c r="AA8" s="58"/>
      <c r="AB8" s="58"/>
      <c r="AC8" s="58"/>
      <c r="AD8" s="59" t="str">
        <f>データ!$M$6</f>
        <v>非設置</v>
      </c>
      <c r="AE8" s="59"/>
      <c r="AF8" s="59"/>
      <c r="AG8" s="59"/>
      <c r="AH8" s="59"/>
      <c r="AI8" s="59"/>
      <c r="AJ8" s="59"/>
      <c r="AK8" s="3"/>
      <c r="AL8" s="39">
        <f>データ!S6</f>
        <v>2209</v>
      </c>
      <c r="AM8" s="39"/>
      <c r="AN8" s="39"/>
      <c r="AO8" s="39"/>
      <c r="AP8" s="39"/>
      <c r="AQ8" s="39"/>
      <c r="AR8" s="39"/>
      <c r="AS8" s="39"/>
      <c r="AT8" s="38">
        <f>データ!T6</f>
        <v>33.44</v>
      </c>
      <c r="AU8" s="38"/>
      <c r="AV8" s="38"/>
      <c r="AW8" s="38"/>
      <c r="AX8" s="38"/>
      <c r="AY8" s="38"/>
      <c r="AZ8" s="38"/>
      <c r="BA8" s="38"/>
      <c r="BB8" s="38">
        <f>データ!U6</f>
        <v>66.06</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2.2999999999999998</v>
      </c>
      <c r="J10" s="38"/>
      <c r="K10" s="38"/>
      <c r="L10" s="38"/>
      <c r="M10" s="38"/>
      <c r="N10" s="38"/>
      <c r="O10" s="38"/>
      <c r="P10" s="38">
        <f>データ!P6</f>
        <v>17.48</v>
      </c>
      <c r="Q10" s="38"/>
      <c r="R10" s="38"/>
      <c r="S10" s="38"/>
      <c r="T10" s="38"/>
      <c r="U10" s="38"/>
      <c r="V10" s="38"/>
      <c r="W10" s="38">
        <f>データ!Q6</f>
        <v>100</v>
      </c>
      <c r="X10" s="38"/>
      <c r="Y10" s="38"/>
      <c r="Z10" s="38"/>
      <c r="AA10" s="38"/>
      <c r="AB10" s="38"/>
      <c r="AC10" s="38"/>
      <c r="AD10" s="39">
        <f>データ!R6</f>
        <v>4210</v>
      </c>
      <c r="AE10" s="39"/>
      <c r="AF10" s="39"/>
      <c r="AG10" s="39"/>
      <c r="AH10" s="39"/>
      <c r="AI10" s="39"/>
      <c r="AJ10" s="39"/>
      <c r="AK10" s="2"/>
      <c r="AL10" s="39">
        <f>データ!V6</f>
        <v>374</v>
      </c>
      <c r="AM10" s="39"/>
      <c r="AN10" s="39"/>
      <c r="AO10" s="39"/>
      <c r="AP10" s="39"/>
      <c r="AQ10" s="39"/>
      <c r="AR10" s="39"/>
      <c r="AS10" s="39"/>
      <c r="AT10" s="38">
        <f>データ!W6</f>
        <v>7.0000000000000007E-2</v>
      </c>
      <c r="AU10" s="38"/>
      <c r="AV10" s="38"/>
      <c r="AW10" s="38"/>
      <c r="AX10" s="38"/>
      <c r="AY10" s="38"/>
      <c r="AZ10" s="38"/>
      <c r="BA10" s="38"/>
      <c r="BB10" s="38">
        <f>データ!X6</f>
        <v>5342.86</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4tihGBlKaW15Rz6aQrNzHhYTUgk720Ea+o/aU/L7CoPzjRSpCAfF96W4AncECMbPaktrF52/2+2Z/lNbbDJsWw==" saltValue="04RNvy9ZaIcmtqP+QgNU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325252</v>
      </c>
      <c r="D6" s="19">
        <f t="shared" si="3"/>
        <v>46</v>
      </c>
      <c r="E6" s="19">
        <f t="shared" si="3"/>
        <v>18</v>
      </c>
      <c r="F6" s="19">
        <f t="shared" si="3"/>
        <v>0</v>
      </c>
      <c r="G6" s="19">
        <f t="shared" si="3"/>
        <v>0</v>
      </c>
      <c r="H6" s="19" t="str">
        <f t="shared" si="3"/>
        <v>島根県　海士町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2.2999999999999998</v>
      </c>
      <c r="P6" s="20">
        <f t="shared" si="3"/>
        <v>17.48</v>
      </c>
      <c r="Q6" s="20">
        <f t="shared" si="3"/>
        <v>100</v>
      </c>
      <c r="R6" s="20">
        <f t="shared" si="3"/>
        <v>4210</v>
      </c>
      <c r="S6" s="20">
        <f t="shared" si="3"/>
        <v>2209</v>
      </c>
      <c r="T6" s="20">
        <f t="shared" si="3"/>
        <v>33.44</v>
      </c>
      <c r="U6" s="20">
        <f t="shared" si="3"/>
        <v>66.06</v>
      </c>
      <c r="V6" s="20">
        <f t="shared" si="3"/>
        <v>374</v>
      </c>
      <c r="W6" s="20">
        <f t="shared" si="3"/>
        <v>7.0000000000000007E-2</v>
      </c>
      <c r="X6" s="20">
        <f t="shared" si="3"/>
        <v>5342.86</v>
      </c>
      <c r="Y6" s="21" t="str">
        <f>IF(Y7="",NA(),Y7)</f>
        <v>-</v>
      </c>
      <c r="Z6" s="21" t="str">
        <f t="shared" ref="Z6:AH6" si="4">IF(Z7="",NA(),Z7)</f>
        <v>-</v>
      </c>
      <c r="AA6" s="21" t="str">
        <f t="shared" si="4"/>
        <v>-</v>
      </c>
      <c r="AB6" s="21" t="str">
        <f t="shared" si="4"/>
        <v>-</v>
      </c>
      <c r="AC6" s="21">
        <f t="shared" si="4"/>
        <v>104.09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t="str">
        <f t="shared" si="6"/>
        <v>-</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817.85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123.56</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315.57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25.11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92.51</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20.87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325252</v>
      </c>
      <c r="D7" s="23">
        <v>46</v>
      </c>
      <c r="E7" s="23">
        <v>18</v>
      </c>
      <c r="F7" s="23">
        <v>0</v>
      </c>
      <c r="G7" s="23">
        <v>0</v>
      </c>
      <c r="H7" s="23" t="s">
        <v>96</v>
      </c>
      <c r="I7" s="23" t="s">
        <v>97</v>
      </c>
      <c r="J7" s="23" t="s">
        <v>98</v>
      </c>
      <c r="K7" s="23" t="s">
        <v>99</v>
      </c>
      <c r="L7" s="23" t="s">
        <v>100</v>
      </c>
      <c r="M7" s="23" t="s">
        <v>101</v>
      </c>
      <c r="N7" s="24" t="s">
        <v>102</v>
      </c>
      <c r="O7" s="24">
        <v>2.2999999999999998</v>
      </c>
      <c r="P7" s="24">
        <v>17.48</v>
      </c>
      <c r="Q7" s="24">
        <v>100</v>
      </c>
      <c r="R7" s="24">
        <v>4210</v>
      </c>
      <c r="S7" s="24">
        <v>2209</v>
      </c>
      <c r="T7" s="24">
        <v>33.44</v>
      </c>
      <c r="U7" s="24">
        <v>66.06</v>
      </c>
      <c r="V7" s="24">
        <v>374</v>
      </c>
      <c r="W7" s="24">
        <v>7.0000000000000007E-2</v>
      </c>
      <c r="X7" s="24">
        <v>5342.86</v>
      </c>
      <c r="Y7" s="24" t="s">
        <v>102</v>
      </c>
      <c r="Z7" s="24" t="s">
        <v>102</v>
      </c>
      <c r="AA7" s="24" t="s">
        <v>102</v>
      </c>
      <c r="AB7" s="24" t="s">
        <v>102</v>
      </c>
      <c r="AC7" s="24">
        <v>104.09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t="s">
        <v>102</v>
      </c>
      <c r="AZ7" s="24" t="s">
        <v>102</v>
      </c>
      <c r="BA7" s="24" t="s">
        <v>102</v>
      </c>
      <c r="BB7" s="24" t="s">
        <v>102</v>
      </c>
      <c r="BC7" s="24" t="s">
        <v>102</v>
      </c>
      <c r="BD7" s="24">
        <v>103.61</v>
      </c>
      <c r="BE7" s="24">
        <v>106.63</v>
      </c>
      <c r="BF7" s="24" t="s">
        <v>102</v>
      </c>
      <c r="BG7" s="24" t="s">
        <v>102</v>
      </c>
      <c r="BH7" s="24" t="s">
        <v>102</v>
      </c>
      <c r="BI7" s="24" t="s">
        <v>102</v>
      </c>
      <c r="BJ7" s="24">
        <v>817.85</v>
      </c>
      <c r="BK7" s="24" t="s">
        <v>102</v>
      </c>
      <c r="BL7" s="24" t="s">
        <v>102</v>
      </c>
      <c r="BM7" s="24" t="s">
        <v>102</v>
      </c>
      <c r="BN7" s="24" t="s">
        <v>102</v>
      </c>
      <c r="BO7" s="24">
        <v>368.83</v>
      </c>
      <c r="BP7" s="24">
        <v>386.06</v>
      </c>
      <c r="BQ7" s="24" t="s">
        <v>102</v>
      </c>
      <c r="BR7" s="24" t="s">
        <v>102</v>
      </c>
      <c r="BS7" s="24" t="s">
        <v>102</v>
      </c>
      <c r="BT7" s="24" t="s">
        <v>102</v>
      </c>
      <c r="BU7" s="24">
        <v>123.56</v>
      </c>
      <c r="BV7" s="24" t="s">
        <v>102</v>
      </c>
      <c r="BW7" s="24" t="s">
        <v>102</v>
      </c>
      <c r="BX7" s="24" t="s">
        <v>102</v>
      </c>
      <c r="BY7" s="24" t="s">
        <v>102</v>
      </c>
      <c r="BZ7" s="24">
        <v>53.25</v>
      </c>
      <c r="CA7" s="24">
        <v>51.14</v>
      </c>
      <c r="CB7" s="24" t="s">
        <v>102</v>
      </c>
      <c r="CC7" s="24" t="s">
        <v>102</v>
      </c>
      <c r="CD7" s="24" t="s">
        <v>102</v>
      </c>
      <c r="CE7" s="24" t="s">
        <v>102</v>
      </c>
      <c r="CF7" s="24">
        <v>315.57</v>
      </c>
      <c r="CG7" s="24" t="s">
        <v>102</v>
      </c>
      <c r="CH7" s="24" t="s">
        <v>102</v>
      </c>
      <c r="CI7" s="24" t="s">
        <v>102</v>
      </c>
      <c r="CJ7" s="24" t="s">
        <v>102</v>
      </c>
      <c r="CK7" s="24">
        <v>325.45</v>
      </c>
      <c r="CL7" s="24">
        <v>329.31</v>
      </c>
      <c r="CM7" s="24" t="s">
        <v>102</v>
      </c>
      <c r="CN7" s="24" t="s">
        <v>102</v>
      </c>
      <c r="CO7" s="24" t="s">
        <v>102</v>
      </c>
      <c r="CP7" s="24" t="s">
        <v>102</v>
      </c>
      <c r="CQ7" s="24">
        <v>25.11</v>
      </c>
      <c r="CR7" s="24" t="s">
        <v>102</v>
      </c>
      <c r="CS7" s="24" t="s">
        <v>102</v>
      </c>
      <c r="CT7" s="24" t="s">
        <v>102</v>
      </c>
      <c r="CU7" s="24" t="s">
        <v>102</v>
      </c>
      <c r="CV7" s="24">
        <v>52.59</v>
      </c>
      <c r="CW7" s="24">
        <v>54.37</v>
      </c>
      <c r="CX7" s="24" t="s">
        <v>102</v>
      </c>
      <c r="CY7" s="24" t="s">
        <v>102</v>
      </c>
      <c r="CZ7" s="24" t="s">
        <v>102</v>
      </c>
      <c r="DA7" s="24" t="s">
        <v>102</v>
      </c>
      <c r="DB7" s="24">
        <v>92.51</v>
      </c>
      <c r="DC7" s="24" t="s">
        <v>102</v>
      </c>
      <c r="DD7" s="24" t="s">
        <v>102</v>
      </c>
      <c r="DE7" s="24" t="s">
        <v>102</v>
      </c>
      <c r="DF7" s="24" t="s">
        <v>102</v>
      </c>
      <c r="DG7" s="24">
        <v>87.02</v>
      </c>
      <c r="DH7" s="24">
        <v>84.89</v>
      </c>
      <c r="DI7" s="24" t="s">
        <v>102</v>
      </c>
      <c r="DJ7" s="24" t="s">
        <v>102</v>
      </c>
      <c r="DK7" s="24" t="s">
        <v>102</v>
      </c>
      <c r="DL7" s="24" t="s">
        <v>102</v>
      </c>
      <c r="DM7" s="24">
        <v>20.87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2026-01-29T01:06:55Z</cp:lastPrinted>
  <dcterms:created xsi:type="dcterms:W3CDTF">2025-12-23T06:31:16Z</dcterms:created>
  <dcterms:modified xsi:type="dcterms:W3CDTF">2026-02-13T06:51:32Z</dcterms:modified>
  <cp:category/>
</cp:coreProperties>
</file>