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0036\Desktop\【２3〆切】 公営企業に係る経営比較分析表（令和6年度決算）の分析等について（特環）\参考資料\提出\"/>
    </mc:Choice>
  </mc:AlternateContent>
  <xr:revisionPtr revIDLastSave="0" documentId="13_ncr:1_{690E3C34-0805-4BB2-9BA8-AE0906C3B07D}" xr6:coauthVersionLast="36" xr6:coauthVersionMax="36" xr10:uidLastSave="{00000000-0000-0000-0000-000000000000}"/>
  <workbookProtection workbookAlgorithmName="SHA-512" workbookHashValue="l74r4ggmvAgncdX9diA1o3NrNotbpayPjg2WhzSq96vjkfwPPr1sE3GnO1DDjTx7zYXbw25/VMDPqyQO1//30Q==" workbookSaltValue="Yh+sArB42z4d7CWs9n4umA==" workbookSpinCount="100000" lockStructure="1"/>
  <bookViews>
    <workbookView xWindow="0" yWindow="0" windowWidth="26925" windowHeight="10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AT8" i="4"/>
  <c r="W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<sst xmlns="http://schemas.openxmlformats.org/spreadsheetml/2006/main" count="275" uniqueCount="116">
  <si>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</si>
  <si>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</si>
  <si>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</si>
  <si>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</si>
  <si>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</si>
  <si>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</si>
  <si>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</si>
  <si>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</si>
  <si>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</si>
  <si>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</si>
  <si>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</si>
  <si>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</si>
  <si>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</si>
  <si>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</si>
  <si>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</si>
  <si>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</si>
  <si>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</si>
  <si>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</si>
  <si>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</si>
  <si>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</si>
  <si>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</si>
  <si>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</si>
  <si>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</si>
  <si>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</si>
  <si>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</si>
  <si>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</si>
  <si>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</si>
  <si>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</si>
  <si>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</si>
  <si>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</si>
  <si>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</si>
  <si>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</si>
  <si>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</si>
  <si>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</si>
  <si>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</si>
  <si>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</si>
  <si>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</si>
  <si>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</si>
  <si>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</si>
  <si>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</si>
  <si>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</si>
  <si>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</si>
  <si>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</si>
  <si>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</si>
  <si>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</si>
  <si>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</si>
  <si>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</si>
  <si>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</si>
  <si>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</si>
  <si>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</si>
  <si>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</si>
  <si>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</si>
  <si>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</si>
  <si>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</si>
  <si>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</si>
  <si>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</si>
  <si>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</si>
  <si>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</si>
  <si>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</si>
  <si>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</si>
  <si>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</si>
  <si>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</si>
  <si>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</si>
  <si>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</si>
  <si>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</si>
  <si>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</si>
  <si>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</si>
  <si>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</si>
  <si>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</si>
  <si>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</si>
  <si>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</si>
  <si>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</si>
  <si>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</si>
  <si>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</si>
  <si>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</si>
  <si>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</si>
  <si>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</si>
  <si>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</si>
  <si>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</si>
  <si>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</si>
  <si>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</si>
  <si>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</si>
  <si>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</si>
  <si>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</si>
  <si>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</si>
  <si>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</si>
  <si>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</si>
  <si>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</si>
  <si>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</si>
  <si>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</si>
  <si>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</si>
  <si>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</si>
  <si>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</si>
  <si>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</si>
  <si>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</si>
  <si>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</si>
  <si>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吉賀町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</si>
  <si>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</si>
  <si>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</si>
  <si>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</si>
  <si>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</si>
  <si>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</si>
  <si>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</si>
  <si>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</si>
  <si>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</si>
  <si>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</si>
  <si>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</si>
  <si>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</si>
  <si>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</si>
  <si>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</si>
  <si>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</si>
  <si>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</si>
  <si>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</si>
  <si>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①有形固定資産減価償却率については、償却した分増加している。
②管渠老朽化③管渠改善率は０のままである。下水道が供用開始して２０年程経過している。今後、令和３０年頃から大規模更新工事が必要になるが、現状の経営状況や人口減少等を考慮して、ダウンサイジングや浄化槽への転換等について検討していく。</t>
    <rPh sb="1" eb="3">
      <t>ユウケイ</t>
    </rPh>
    <rPh sb="3" eb="5">
      <t>コテイ</t>
    </rPh>
    <rPh sb="5" eb="7">
      <t>シサン</t>
    </rPh>
    <rPh sb="7" eb="9">
      <t>ゲンカ</t>
    </rPh>
    <rPh sb="9" eb="11">
      <t>ショウキャク</t>
    </rPh>
    <rPh sb="11" eb="12">
      <t>リツ</t>
    </rPh>
    <rPh sb="18" eb="20">
      <t>ショウキャク</t>
    </rPh>
    <rPh sb="22" eb="23">
      <t>ブン</t>
    </rPh>
    <rPh sb="23" eb="25">
      <t>ゾウカ</t>
    </rPh>
    <rPh sb="32" eb="34">
      <t>カンキョ</t>
    </rPh>
    <rPh sb="34" eb="37">
      <t>ロウキュウカ</t>
    </rPh>
    <rPh sb="38" eb="40">
      <t>カンキョ</t>
    </rPh>
    <rPh sb="40" eb="42">
      <t>カイゼン</t>
    </rPh>
    <rPh sb="42" eb="43">
      <t>リツ</t>
    </rPh>
    <rPh sb="52" eb="55">
      <t>ゲスイドウ</t>
    </rPh>
    <rPh sb="56" eb="58">
      <t>キョウヨウ</t>
    </rPh>
    <rPh sb="58" eb="60">
      <t>カイシ</t>
    </rPh>
    <rPh sb="64" eb="65">
      <t>ネン</t>
    </rPh>
    <rPh sb="65" eb="66">
      <t>ホド</t>
    </rPh>
    <rPh sb="66" eb="68">
      <t>ケイカ</t>
    </rPh>
    <rPh sb="73" eb="75">
      <t>コンゴ</t>
    </rPh>
    <rPh sb="76" eb="78">
      <t>レイワ</t>
    </rPh>
    <rPh sb="80" eb="81">
      <t>ネン</t>
    </rPh>
    <rPh sb="81" eb="82">
      <t>ゴロ</t>
    </rPh>
    <rPh sb="84" eb="87">
      <t>ダイキボ</t>
    </rPh>
    <rPh sb="87" eb="89">
      <t>コウシン</t>
    </rPh>
    <rPh sb="89" eb="91">
      <t>コウジ</t>
    </rPh>
    <rPh sb="92" eb="94">
      <t>ヒツヨウ</t>
    </rPh>
    <rPh sb="99" eb="101">
      <t>ゲンジョウ</t>
    </rPh>
    <rPh sb="102" eb="104">
      <t>ケイエイ</t>
    </rPh>
    <rPh sb="104" eb="106">
      <t>ジョウキョウ</t>
    </rPh>
    <rPh sb="107" eb="109">
      <t>ジンコウ</t>
    </rPh>
    <rPh sb="109" eb="111">
      <t>ゲンショウ</t>
    </rPh>
    <rPh sb="111" eb="112">
      <t>ナド</t>
    </rPh>
    <rPh sb="113" eb="115">
      <t>コウリョ</t>
    </rPh>
    <rPh sb="127" eb="130">
      <t>ジョウカソウ</t>
    </rPh>
    <rPh sb="132" eb="134">
      <t>テンカン</t>
    </rPh>
    <rPh sb="134" eb="135">
      <t>ナド</t>
    </rPh>
    <rPh sb="139" eb="141">
      <t>ケントウ</t>
    </rPh>
    <phoneticPr fontId="4"/>
  </si>
  <si>
    <r>
      <t>①経常収支比率は前年度よりマイナスになった。これは営業収益と営業外収益の下がり幅が、営業費用、営業外費用の下がり幅より大きかったのが要因である。100％以上ではあるが、依然として一般会計からの繰入金頼りの経営となっているため、使用料の見直しやコスト削減を実施していく。
②累積欠損金比率は前年同様、生じていない。
③流動比率については、前年度から上昇した。これは、現金及び預金が増加していることが要因である。１年以内に支払わなければならない債務に対し、現金が不足しているが、償還金の支払いの際には一般会計からの繰入を行っている。
④企業債残高対事業規模比率は０％となっているが、これは一般会計が全額負担しているからである。
⑤経費回収率については、前年度より使用料金の減少と修繕費</t>
    </r>
    <r>
      <rPr>
        <sz val="10"/>
        <rFont val="ＭＳ ゴシック"/>
        <family val="3"/>
        <charset val="128"/>
      </rPr>
      <t>の増加により減少した。しかし、依然として100％を下回っているため、令和９年度より新料金体系の実施、それ以降も料金の適正化を進めていく。
⑥昨年度と横ばいである。他の団体と比較して低い状況ではあるが、使用料収入に対する有収水量の方が低い状況のため、更なるコスト削減が必要である。
⑦施設利用率については、人口減少により汚水の流入量が減少傾向であるが、昨年度とほぼ横ばいである。他の団体よりは数値が高</t>
    </r>
    <r>
      <rPr>
        <sz val="10"/>
        <color theme="1"/>
        <rFont val="ＭＳ ゴシック"/>
        <family val="3"/>
        <charset val="128"/>
      </rPr>
      <t>いが、50％にも至っていないので、今後、施設のダウンサイジング等を検討していく。
⑧人口が減少しているが、下水道区域内の人口と接続人口もそれぞれ減少している。水洗化率は昨年度より上昇しているが、人口ベースで見ると減少している。引き続き広報等を活用して下水道への接続促進を促していく。</t>
    </r>
    <rPh sb="1" eb="5">
      <t>ケイジョウシュウシ</t>
    </rPh>
    <rPh sb="5" eb="7">
      <t>ヒリツ</t>
    </rPh>
    <rPh sb="8" eb="11">
      <t>ゼンネンド</t>
    </rPh>
    <rPh sb="25" eb="27">
      <t>エイギョウ</t>
    </rPh>
    <rPh sb="27" eb="29">
      <t>シュウエキ</t>
    </rPh>
    <rPh sb="30" eb="33">
      <t>エイギョウガイ</t>
    </rPh>
    <rPh sb="33" eb="35">
      <t>シュウエキ</t>
    </rPh>
    <rPh sb="36" eb="37">
      <t>サ</t>
    </rPh>
    <rPh sb="39" eb="40">
      <t>ハバ</t>
    </rPh>
    <rPh sb="42" eb="44">
      <t>エイギョウ</t>
    </rPh>
    <rPh sb="44" eb="46">
      <t>ヒヨウ</t>
    </rPh>
    <rPh sb="47" eb="50">
      <t>エイギョウガイ</t>
    </rPh>
    <rPh sb="50" eb="52">
      <t>ヒヨウ</t>
    </rPh>
    <rPh sb="53" eb="54">
      <t>サ</t>
    </rPh>
    <rPh sb="56" eb="57">
      <t>ハバ</t>
    </rPh>
    <rPh sb="59" eb="60">
      <t>オオ</t>
    </rPh>
    <rPh sb="66" eb="68">
      <t>ヨウイン</t>
    </rPh>
    <rPh sb="76" eb="78">
      <t>イジョウ</t>
    </rPh>
    <rPh sb="84" eb="86">
      <t>イゼン</t>
    </rPh>
    <rPh sb="89" eb="91">
      <t>イッパン</t>
    </rPh>
    <rPh sb="91" eb="93">
      <t>カイケイ</t>
    </rPh>
    <rPh sb="96" eb="99">
      <t>クリイレキン</t>
    </rPh>
    <rPh sb="99" eb="100">
      <t>ダヨ</t>
    </rPh>
    <rPh sb="102" eb="104">
      <t>ケイエイ</t>
    </rPh>
    <rPh sb="113" eb="116">
      <t>シヨウリョウ</t>
    </rPh>
    <rPh sb="117" eb="119">
      <t>ミナオ</t>
    </rPh>
    <rPh sb="124" eb="126">
      <t>サクゲン</t>
    </rPh>
    <rPh sb="127" eb="129">
      <t>ジッシ</t>
    </rPh>
    <rPh sb="136" eb="138">
      <t>ルイセキ</t>
    </rPh>
    <rPh sb="138" eb="140">
      <t>ケッソン</t>
    </rPh>
    <rPh sb="140" eb="141">
      <t>キン</t>
    </rPh>
    <rPh sb="141" eb="143">
      <t>ヒリツ</t>
    </rPh>
    <rPh sb="149" eb="150">
      <t>ショウ</t>
    </rPh>
    <rPh sb="158" eb="160">
      <t>リュウドウ</t>
    </rPh>
    <rPh sb="160" eb="162">
      <t>ヒリツ</t>
    </rPh>
    <rPh sb="168" eb="170">
      <t>ゼンネン</t>
    </rPh>
    <rPh sb="170" eb="171">
      <t>ド</t>
    </rPh>
    <rPh sb="173" eb="175">
      <t>ジョウショウ</t>
    </rPh>
    <rPh sb="182" eb="185">
      <t>ゲンキンオヨ</t>
    </rPh>
    <rPh sb="186" eb="188">
      <t>ヨキン</t>
    </rPh>
    <rPh sb="189" eb="191">
      <t>ゾウカ</t>
    </rPh>
    <rPh sb="198" eb="200">
      <t>ヨウイン</t>
    </rPh>
    <rPh sb="205" eb="206">
      <t>ネン</t>
    </rPh>
    <rPh sb="206" eb="208">
      <t>イナイ</t>
    </rPh>
    <rPh sb="209" eb="211">
      <t>シハラ</t>
    </rPh>
    <rPh sb="220" eb="222">
      <t>サイム</t>
    </rPh>
    <rPh sb="223" eb="224">
      <t>タイ</t>
    </rPh>
    <rPh sb="226" eb="228">
      <t>ゲンキン</t>
    </rPh>
    <rPh sb="229" eb="231">
      <t>フソク</t>
    </rPh>
    <rPh sb="237" eb="240">
      <t>ショウカンキン</t>
    </rPh>
    <rPh sb="241" eb="243">
      <t>シハラ</t>
    </rPh>
    <rPh sb="245" eb="246">
      <t>サイ</t>
    </rPh>
    <rPh sb="248" eb="250">
      <t>イッパン</t>
    </rPh>
    <rPh sb="250" eb="252">
      <t>カイケイ</t>
    </rPh>
    <rPh sb="258" eb="259">
      <t>オコナ</t>
    </rPh>
    <rPh sb="266" eb="269">
      <t>キギョウサイ</t>
    </rPh>
    <rPh sb="269" eb="271">
      <t>ザンダカ</t>
    </rPh>
    <rPh sb="271" eb="272">
      <t>タイ</t>
    </rPh>
    <rPh sb="313" eb="315">
      <t>ケイヒ</t>
    </rPh>
    <rPh sb="315" eb="318">
      <t>カイシュウリツ</t>
    </rPh>
    <rPh sb="324" eb="327">
      <t>ゼンネンド</t>
    </rPh>
    <rPh sb="329" eb="333">
      <t>シヨウリョウキン</t>
    </rPh>
    <rPh sb="334" eb="336">
      <t>ゲンショウ</t>
    </rPh>
    <rPh sb="337" eb="339">
      <t>シュウゼン</t>
    </rPh>
    <rPh sb="339" eb="340">
      <t>ヒ</t>
    </rPh>
    <rPh sb="341" eb="343">
      <t>ゾウカ</t>
    </rPh>
    <rPh sb="346" eb="348">
      <t>ゲンショウ</t>
    </rPh>
    <rPh sb="355" eb="357">
      <t>イゼン</t>
    </rPh>
    <rPh sb="365" eb="367">
      <t>シタマワ</t>
    </rPh>
    <rPh sb="374" eb="376">
      <t>レイワ</t>
    </rPh>
    <rPh sb="377" eb="379">
      <t>ネンド</t>
    </rPh>
    <rPh sb="381" eb="382">
      <t>シン</t>
    </rPh>
    <rPh sb="382" eb="384">
      <t>リョウキン</t>
    </rPh>
    <rPh sb="384" eb="386">
      <t>タイケイ</t>
    </rPh>
    <rPh sb="387" eb="389">
      <t>ジッシ</t>
    </rPh>
    <rPh sb="392" eb="394">
      <t>イコウ</t>
    </rPh>
    <rPh sb="395" eb="397">
      <t>リョウキン</t>
    </rPh>
    <rPh sb="398" eb="401">
      <t>テキセイカ</t>
    </rPh>
    <rPh sb="402" eb="403">
      <t>スス</t>
    </rPh>
    <rPh sb="410" eb="413">
      <t>サクネンド</t>
    </rPh>
    <rPh sb="414" eb="415">
      <t>ヨコ</t>
    </rPh>
    <rPh sb="421" eb="422">
      <t>タ</t>
    </rPh>
    <rPh sb="423" eb="425">
      <t>ダンタイ</t>
    </rPh>
    <rPh sb="426" eb="428">
      <t>ヒカク</t>
    </rPh>
    <rPh sb="430" eb="431">
      <t>ヒク</t>
    </rPh>
    <rPh sb="432" eb="434">
      <t>ジョウキョウ</t>
    </rPh>
    <rPh sb="446" eb="447">
      <t>タイ</t>
    </rPh>
    <rPh sb="449" eb="451">
      <t>ユウシュウ</t>
    </rPh>
    <rPh sb="451" eb="453">
      <t>スイリョウ</t>
    </rPh>
    <rPh sb="454" eb="455">
      <t>ホウ</t>
    </rPh>
    <rPh sb="456" eb="457">
      <t>ヒク</t>
    </rPh>
    <rPh sb="458" eb="460">
      <t>ジョウキョウ</t>
    </rPh>
    <rPh sb="464" eb="465">
      <t>サラ</t>
    </rPh>
    <rPh sb="470" eb="472">
      <t>サクゲン</t>
    </rPh>
    <rPh sb="473" eb="475">
      <t>ヒツヨウ</t>
    </rPh>
    <rPh sb="481" eb="483">
      <t>シセツ</t>
    </rPh>
    <rPh sb="483" eb="486">
      <t>リヨウリツ</t>
    </rPh>
    <rPh sb="498" eb="501">
      <t>リュウニュウリョウ</t>
    </rPh>
    <rPh sb="502" eb="504">
      <t>ゲンショウ</t>
    </rPh>
    <rPh sb="508" eb="510">
      <t>ケイコウ</t>
    </rPh>
    <rPh sb="516" eb="518">
      <t>ゲンショウ</t>
    </rPh>
    <rPh sb="521" eb="522">
      <t>ヨコ</t>
    </rPh>
    <rPh sb="531" eb="533">
      <t>スウチ</t>
    </rPh>
    <rPh sb="534" eb="535">
      <t>タカ</t>
    </rPh>
    <rPh sb="543" eb="544">
      <t>イタ</t>
    </rPh>
    <rPh sb="552" eb="554">
      <t>コンゴ</t>
    </rPh>
    <rPh sb="555" eb="557">
      <t>シセツ</t>
    </rPh>
    <rPh sb="566" eb="567">
      <t>ナド</t>
    </rPh>
    <rPh sb="568" eb="570">
      <t>ケントウ</t>
    </rPh>
    <phoneticPr fontId="4"/>
  </si>
  <si>
    <t>依然として一般会計繰入金頼りの経営状況となっている。経営状況や経費回収率を向上するため、令和９年度より新料金体系にて事業を実施する。今後も適時使用料の見直しを進めていく。
下水道が供用開始して２０年程なので、更新時期ではないが、３０年後には大規模な更新が必要になる。経営状況や将来の人口推計を考慮して、更新工事や合併浄化槽への転換などのダウンサイジングをするのか、検討していく。</t>
    <rPh sb="5" eb="7">
      <t>イッパン</t>
    </rPh>
    <rPh sb="7" eb="9">
      <t>カイケイ</t>
    </rPh>
    <rPh sb="9" eb="12">
      <t>クリイレキン</t>
    </rPh>
    <rPh sb="12" eb="13">
      <t>ダヨ</t>
    </rPh>
    <rPh sb="15" eb="17">
      <t>ケイエイ</t>
    </rPh>
    <rPh sb="17" eb="19">
      <t>ジョウキョウ</t>
    </rPh>
    <rPh sb="26" eb="28">
      <t>ケイエイ</t>
    </rPh>
    <rPh sb="28" eb="30">
      <t>ジョウキョウ</t>
    </rPh>
    <rPh sb="31" eb="33">
      <t>ケイヒ</t>
    </rPh>
    <rPh sb="33" eb="36">
      <t>カイシュウリツ</t>
    </rPh>
    <rPh sb="37" eb="39">
      <t>コウジョウ</t>
    </rPh>
    <rPh sb="44" eb="46">
      <t>レイワ</t>
    </rPh>
    <rPh sb="47" eb="49">
      <t>ネンド</t>
    </rPh>
    <rPh sb="58" eb="60">
      <t>ジギョウ</t>
    </rPh>
    <rPh sb="71" eb="74">
      <t>シヨウリョウ</t>
    </rPh>
    <rPh sb="75" eb="77">
      <t>ミナオ</t>
    </rPh>
    <rPh sb="79" eb="8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</si>
</sst>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46-40FD-B4DE-86CE7D7FDB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2146-40FD-B4DE-86CE7D7FDB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46.88</c:v>
                </c:pt>
                <c:pt idx="3">
                  <c:v>45.13</c:v>
                </c:pt>
                <c:pt idx="4">
                  <c:v>46.13</c:v>
                </c:pt>
              </c:numCache>
            </c:numRef>
          </c:val>
          <c:extLst>
            <c:ext xmlns:c16="http://schemas.microsoft.com/office/drawing/2014/chart" uri="{C3380CC4-5D6E-409C-BE32-E72D297353CC}">
              <c16:uniqueId val="{00000000-6BA5-4CE1-B1C1-D97871BC42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6BA5-4CE1-B1C1-D97871BC42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73.87</c:v>
                </c:pt>
                <c:pt idx="3">
                  <c:v>75.14</c:v>
                </c:pt>
                <c:pt idx="4">
                  <c:v>76.900000000000006</c:v>
                </c:pt>
              </c:numCache>
            </c:numRef>
          </c:val>
          <c:extLst>
            <c:ext xmlns:c16="http://schemas.microsoft.com/office/drawing/2014/chart" uri="{C3380CC4-5D6E-409C-BE32-E72D297353CC}">
              <c16:uniqueId val="{00000000-0206-4ED8-B23E-4D3FFB9FDB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0206-4ED8-B23E-4D3FFB9FDB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105.28</c:v>
                </c:pt>
                <c:pt idx="3">
                  <c:v>104.53</c:v>
                </c:pt>
                <c:pt idx="4">
                  <c:v>103.78</c:v>
                </c:pt>
              </c:numCache>
            </c:numRef>
          </c:val>
          <c:extLst>
            <c:ext xmlns:c16="http://schemas.microsoft.com/office/drawing/2014/chart" uri="{C3380CC4-5D6E-409C-BE32-E72D297353CC}">
              <c16:uniqueId val="{00000000-0816-42FD-8A2E-BE5B68FDCC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0816-42FD-8A2E-BE5B68FDCC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4.1500000000000004</c:v>
                </c:pt>
                <c:pt idx="3">
                  <c:v>8.0500000000000007</c:v>
                </c:pt>
                <c:pt idx="4">
                  <c:v>11.49</c:v>
                </c:pt>
              </c:numCache>
            </c:numRef>
          </c:val>
          <c:extLst>
            <c:ext xmlns:c16="http://schemas.microsoft.com/office/drawing/2014/chart" uri="{C3380CC4-5D6E-409C-BE32-E72D297353CC}">
              <c16:uniqueId val="{00000000-DE1D-48A1-AF53-F5327B350A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DE1D-48A1-AF53-F5327B350A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7C-4B08-8530-2D13E194C8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317C-4B08-8530-2D13E194C8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BDD-4862-B332-0B5F9DFA28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2BDD-4862-B332-0B5F9DFA28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26.94</c:v>
                </c:pt>
                <c:pt idx="3">
                  <c:v>30.73</c:v>
                </c:pt>
                <c:pt idx="4">
                  <c:v>40.33</c:v>
                </c:pt>
              </c:numCache>
            </c:numRef>
          </c:val>
          <c:extLst>
            <c:ext xmlns:c16="http://schemas.microsoft.com/office/drawing/2014/chart" uri="{C3380CC4-5D6E-409C-BE32-E72D297353CC}">
              <c16:uniqueId val="{00000000-5663-4317-8F5D-0DC83A149E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5663-4317-8F5D-0DC83A149E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CF-446B-B06F-19F403AB40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0DCF-446B-B06F-19F403AB40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84.04</c:v>
                </c:pt>
                <c:pt idx="3">
                  <c:v>90.86</c:v>
                </c:pt>
                <c:pt idx="4">
                  <c:v>84.37</c:v>
                </c:pt>
              </c:numCache>
            </c:numRef>
          </c:val>
          <c:extLst>
            <c:ext xmlns:c16="http://schemas.microsoft.com/office/drawing/2014/chart" uri="{C3380CC4-5D6E-409C-BE32-E72D297353CC}">
              <c16:uniqueId val="{00000000-D759-4BCD-8B0E-066EF8D719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D759-4BCD-8B0E-066EF8D719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160.08000000000001</c:v>
                </c:pt>
                <c:pt idx="3">
                  <c:v>150</c:v>
                </c:pt>
                <c:pt idx="4">
                  <c:v>150</c:v>
                </c:pt>
              </c:numCache>
            </c:numRef>
          </c:val>
          <c:extLst>
            <c:ext xmlns:c16="http://schemas.microsoft.com/office/drawing/2014/chart" uri="{C3380CC4-5D6E-409C-BE32-E72D297353CC}">
              <c16:uniqueId val="{00000000-2028-4AF5-B5DA-CF5E963CE2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2028-4AF5-B5DA-CF5E963CE2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吉賀町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5571</v>
      </c>
      <c r="AM8" s="36"/>
      <c r="AN8" s="36"/>
      <c r="AO8" s="36"/>
      <c r="AP8" s="36"/>
      <c r="AQ8" s="36"/>
      <c r="AR8" s="36"/>
      <c r="AS8" s="36"/>
      <c r="AT8" s="37">
        <f>データ!T6</f>
        <v>336.5</v>
      </c>
      <c r="AU8" s="37"/>
      <c r="AV8" s="37"/>
      <c r="AW8" s="37"/>
      <c r="AX8" s="37"/>
      <c r="AY8" s="37"/>
      <c r="AZ8" s="37"/>
      <c r="BA8" s="37"/>
      <c r="BB8" s="37">
        <f>データ!U6</f>
        <v>16.559999999999999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58.81</v>
      </c>
      <c r="J10" s="37"/>
      <c r="K10" s="37"/>
      <c r="L10" s="37"/>
      <c r="M10" s="37"/>
      <c r="N10" s="37"/>
      <c r="O10" s="37"/>
      <c r="P10" s="37">
        <f>データ!P6</f>
        <v>42.3</v>
      </c>
      <c r="Q10" s="37"/>
      <c r="R10" s="37"/>
      <c r="S10" s="37"/>
      <c r="T10" s="37"/>
      <c r="U10" s="37"/>
      <c r="V10" s="37"/>
      <c r="W10" s="37">
        <f>データ!Q6</f>
        <v>100</v>
      </c>
      <c r="X10" s="37"/>
      <c r="Y10" s="37"/>
      <c r="Z10" s="37"/>
      <c r="AA10" s="37"/>
      <c r="AB10" s="37"/>
      <c r="AC10" s="37"/>
      <c r="AD10" s="36">
        <f>データ!R6</f>
        <v>3300</v>
      </c>
      <c r="AE10" s="36"/>
      <c r="AF10" s="36"/>
      <c r="AG10" s="36"/>
      <c r="AH10" s="36"/>
      <c r="AI10" s="36"/>
      <c r="AJ10" s="36"/>
      <c r="AK10" s="2"/>
      <c r="AL10" s="36">
        <f>データ!V6</f>
        <v>2320</v>
      </c>
      <c r="AM10" s="36"/>
      <c r="AN10" s="36"/>
      <c r="AO10" s="36"/>
      <c r="AP10" s="36"/>
      <c r="AQ10" s="36"/>
      <c r="AR10" s="36"/>
      <c r="AS10" s="36"/>
      <c r="AT10" s="37">
        <f>データ!W6</f>
        <v>1.59</v>
      </c>
      <c r="AU10" s="37"/>
      <c r="AV10" s="37"/>
      <c r="AW10" s="37"/>
      <c r="AX10" s="37"/>
      <c r="AY10" s="37"/>
      <c r="AZ10" s="37"/>
      <c r="BA10" s="37"/>
      <c r="BB10" s="37">
        <f>データ!X6</f>
        <v>1459.12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ZcJUCWsFRCzXYRNR3W7Gi8a4WWYbDxv6NIo9vgql5It8GnxNVfZAERzsjY9KSH0CQW5yOSpPxyHbGtoo4VeSw==" saltValue="jdO+vGtEhWpoNAEo+2av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325058</v>
      </c>
      <c r="D6" s="19">
        <f t="shared" si="3"/>
        <v>46</v>
      </c>
      <c r="E6" s="19">
        <f t="shared" si="3"/>
        <v>17</v>
      </c>
      <c r="F6" s="19">
        <f t="shared" si="3"/>
        <v>4</v>
      </c>
      <c r="G6" s="19">
        <f t="shared" si="3"/>
        <v>0</v>
      </c>
      <c r="H6" s="19" t="str">
        <f t="shared" si="3"/>
        <v>島根県　吉賀町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58.81</v>
      </c>
      <c r="P6" s="20">
        <f t="shared" si="3"/>
        <v>42.3</v>
      </c>
      <c r="Q6" s="20">
        <f t="shared" si="3"/>
        <v>100</v>
      </c>
      <c r="R6" s="20">
        <f t="shared" si="3"/>
        <v>3300</v>
      </c>
      <c r="S6" s="20">
        <f t="shared" si="3"/>
        <v>5571</v>
      </c>
      <c r="T6" s="20">
        <f t="shared" si="3"/>
        <v>336.5</v>
      </c>
      <c r="U6" s="20">
        <f t="shared" si="3"/>
        <v>16.559999999999999</v>
      </c>
      <c r="V6" s="20">
        <f t="shared" si="3"/>
        <v>2320</v>
      </c>
      <c r="W6" s="20">
        <f t="shared" si="3"/>
        <v>1.59</v>
      </c>
      <c r="X6" s="20">
        <f t="shared" si="3"/>
        <v>1459.12</v>
      </c>
      <c r="Y6" s="21" t="str">
        <f>IF(Y7="",NA(),Y7)</f>
        <v>-</v>
      </c>
      <c r="Z6" s="21" t="str">
        <f t="shared" ref="Z6:AH6" si="4">IF(Z7="",NA(),Z7)</f>
        <v>-</v>
      </c>
      <c r="AA6" s="21">
        <f t="shared" si="4"/>
        <v>105.28</v>
      </c>
      <c r="AB6" s="21">
        <f t="shared" si="4"/>
        <v>104.53</v>
      </c>
      <c r="AC6" s="21">
        <f t="shared" si="4"/>
        <v>103.78</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26.94</v>
      </c>
      <c r="AX6" s="21">
        <f t="shared" si="6"/>
        <v>30.73</v>
      </c>
      <c r="AY6" s="21">
        <f t="shared" si="6"/>
        <v>40.33</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84.04</v>
      </c>
      <c r="BT6" s="21">
        <f t="shared" si="8"/>
        <v>90.86</v>
      </c>
      <c r="BU6" s="21">
        <f t="shared" si="8"/>
        <v>84.37</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160.08000000000001</v>
      </c>
      <c r="CE6" s="21">
        <f t="shared" si="9"/>
        <v>150</v>
      </c>
      <c r="CF6" s="21">
        <f t="shared" si="9"/>
        <v>150</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46.88</v>
      </c>
      <c r="CP6" s="21">
        <f t="shared" si="10"/>
        <v>45.13</v>
      </c>
      <c r="CQ6" s="21">
        <f t="shared" si="10"/>
        <v>46.13</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73.87</v>
      </c>
      <c r="DA6" s="21">
        <f t="shared" si="11"/>
        <v>75.14</v>
      </c>
      <c r="DB6" s="21">
        <f t="shared" si="11"/>
        <v>76.900000000000006</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4.1500000000000004</v>
      </c>
      <c r="DL6" s="21">
        <f t="shared" si="12"/>
        <v>8.0500000000000007</v>
      </c>
      <c r="DM6" s="21">
        <f t="shared" si="12"/>
        <v>11.49</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325058</v>
      </c>
      <c r="D7" s="23">
        <v>46</v>
      </c>
      <c r="E7" s="23">
        <v>17</v>
      </c>
      <c r="F7" s="23">
        <v>4</v>
      </c>
      <c r="G7" s="23">
        <v>0</v>
      </c>
      <c r="H7" s="23" t="s">
        <v>96</v>
      </c>
      <c r="I7" s="23" t="s">
        <v>97</v>
      </c>
      <c r="J7" s="23" t="s">
        <v>98</v>
      </c>
      <c r="K7" s="23" t="s">
        <v>99</v>
      </c>
      <c r="L7" s="23" t="s">
        <v>100</v>
      </c>
      <c r="M7" s="23" t="s">
        <v>101</v>
      </c>
      <c r="N7" s="24" t="s">
        <v>102</v>
      </c>
      <c r="O7" s="24">
        <v>58.81</v>
      </c>
      <c r="P7" s="24">
        <v>42.3</v>
      </c>
      <c r="Q7" s="24">
        <v>100</v>
      </c>
      <c r="R7" s="24">
        <v>3300</v>
      </c>
      <c r="S7" s="24">
        <v>5571</v>
      </c>
      <c r="T7" s="24">
        <v>336.5</v>
      </c>
      <c r="U7" s="24">
        <v>16.559999999999999</v>
      </c>
      <c r="V7" s="24">
        <v>2320</v>
      </c>
      <c r="W7" s="24">
        <v>1.59</v>
      </c>
      <c r="X7" s="24">
        <v>1459.12</v>
      </c>
      <c r="Y7" s="24" t="s">
        <v>102</v>
      </c>
      <c r="Z7" s="24" t="s">
        <v>102</v>
      </c>
      <c r="AA7" s="24">
        <v>105.28</v>
      </c>
      <c r="AB7" s="24">
        <v>104.53</v>
      </c>
      <c r="AC7" s="24">
        <v>103.78</v>
      </c>
      <c r="AD7" s="24" t="s">
        <v>102</v>
      </c>
      <c r="AE7" s="24" t="s">
        <v>102</v>
      </c>
      <c r="AF7" s="24">
        <v>106.44</v>
      </c>
      <c r="AG7" s="24">
        <v>107.11</v>
      </c>
      <c r="AH7" s="24">
        <v>106.38</v>
      </c>
      <c r="AI7" s="24">
        <v>105.07</v>
      </c>
      <c r="AJ7" s="24" t="s">
        <v>102</v>
      </c>
      <c r="AK7" s="24" t="s">
        <v>102</v>
      </c>
      <c r="AL7" s="24">
        <v>0</v>
      </c>
      <c r="AM7" s="24">
        <v>0</v>
      </c>
      <c r="AN7" s="24">
        <v>0</v>
      </c>
      <c r="AO7" s="24" t="s">
        <v>102</v>
      </c>
      <c r="AP7" s="24" t="s">
        <v>102</v>
      </c>
      <c r="AQ7" s="24">
        <v>72.86</v>
      </c>
      <c r="AR7" s="24">
        <v>69.540000000000006</v>
      </c>
      <c r="AS7" s="24">
        <v>70.63</v>
      </c>
      <c r="AT7" s="24">
        <v>63.54</v>
      </c>
      <c r="AU7" s="24" t="s">
        <v>102</v>
      </c>
      <c r="AV7" s="24" t="s">
        <v>102</v>
      </c>
      <c r="AW7" s="24">
        <v>26.94</v>
      </c>
      <c r="AX7" s="24">
        <v>30.73</v>
      </c>
      <c r="AY7" s="24">
        <v>40.33</v>
      </c>
      <c r="AZ7" s="24" t="s">
        <v>102</v>
      </c>
      <c r="BA7" s="24" t="s">
        <v>102</v>
      </c>
      <c r="BB7" s="24">
        <v>45.42</v>
      </c>
      <c r="BC7" s="24">
        <v>50.63</v>
      </c>
      <c r="BD7" s="24">
        <v>53.28</v>
      </c>
      <c r="BE7" s="24">
        <v>50.9</v>
      </c>
      <c r="BF7" s="24" t="s">
        <v>102</v>
      </c>
      <c r="BG7" s="24" t="s">
        <v>102</v>
      </c>
      <c r="BH7" s="24">
        <v>0</v>
      </c>
      <c r="BI7" s="24">
        <v>0</v>
      </c>
      <c r="BJ7" s="24">
        <v>0</v>
      </c>
      <c r="BK7" s="24" t="s">
        <v>102</v>
      </c>
      <c r="BL7" s="24" t="s">
        <v>102</v>
      </c>
      <c r="BM7" s="24">
        <v>1195.47</v>
      </c>
      <c r="BN7" s="24">
        <v>1168.69</v>
      </c>
      <c r="BO7" s="24">
        <v>1142.44</v>
      </c>
      <c r="BP7" s="24">
        <v>1099.1500000000001</v>
      </c>
      <c r="BQ7" s="24" t="s">
        <v>102</v>
      </c>
      <c r="BR7" s="24" t="s">
        <v>102</v>
      </c>
      <c r="BS7" s="24">
        <v>84.04</v>
      </c>
      <c r="BT7" s="24">
        <v>90.86</v>
      </c>
      <c r="BU7" s="24">
        <v>84.37</v>
      </c>
      <c r="BV7" s="24" t="s">
        <v>102</v>
      </c>
      <c r="BW7" s="24" t="s">
        <v>102</v>
      </c>
      <c r="BX7" s="24">
        <v>69.430000000000007</v>
      </c>
      <c r="BY7" s="24">
        <v>70.709999999999994</v>
      </c>
      <c r="BZ7" s="24">
        <v>66.63</v>
      </c>
      <c r="CA7" s="24">
        <v>72.92</v>
      </c>
      <c r="CB7" s="24" t="s">
        <v>102</v>
      </c>
      <c r="CC7" s="24" t="s">
        <v>102</v>
      </c>
      <c r="CD7" s="24">
        <v>160.08000000000001</v>
      </c>
      <c r="CE7" s="24">
        <v>150</v>
      </c>
      <c r="CF7" s="24">
        <v>150</v>
      </c>
      <c r="CG7" s="24" t="s">
        <v>102</v>
      </c>
      <c r="CH7" s="24" t="s">
        <v>102</v>
      </c>
      <c r="CI7" s="24">
        <v>239.46</v>
      </c>
      <c r="CJ7" s="24">
        <v>233.15</v>
      </c>
      <c r="CK7" s="24">
        <v>252.17</v>
      </c>
      <c r="CL7" s="24">
        <v>225.78</v>
      </c>
      <c r="CM7" s="24" t="s">
        <v>102</v>
      </c>
      <c r="CN7" s="24" t="s">
        <v>102</v>
      </c>
      <c r="CO7" s="24">
        <v>46.88</v>
      </c>
      <c r="CP7" s="24">
        <v>45.13</v>
      </c>
      <c r="CQ7" s="24">
        <v>46.13</v>
      </c>
      <c r="CR7" s="24" t="s">
        <v>102</v>
      </c>
      <c r="CS7" s="24" t="s">
        <v>102</v>
      </c>
      <c r="CT7" s="24">
        <v>41.06</v>
      </c>
      <c r="CU7" s="24">
        <v>42.09</v>
      </c>
      <c r="CV7" s="24">
        <v>42.15</v>
      </c>
      <c r="CW7" s="24">
        <v>43.17</v>
      </c>
      <c r="CX7" s="24" t="s">
        <v>102</v>
      </c>
      <c r="CY7" s="24" t="s">
        <v>102</v>
      </c>
      <c r="CZ7" s="24">
        <v>73.87</v>
      </c>
      <c r="DA7" s="24">
        <v>75.14</v>
      </c>
      <c r="DB7" s="24">
        <v>76.900000000000006</v>
      </c>
      <c r="DC7" s="24" t="s">
        <v>102</v>
      </c>
      <c r="DD7" s="24" t="s">
        <v>102</v>
      </c>
      <c r="DE7" s="24">
        <v>84.34</v>
      </c>
      <c r="DF7" s="24">
        <v>84.73</v>
      </c>
      <c r="DG7" s="24">
        <v>84.21</v>
      </c>
      <c r="DH7" s="24">
        <v>86.31</v>
      </c>
      <c r="DI7" s="24" t="s">
        <v>102</v>
      </c>
      <c r="DJ7" s="24" t="s">
        <v>102</v>
      </c>
      <c r="DK7" s="24">
        <v>4.1500000000000004</v>
      </c>
      <c r="DL7" s="24">
        <v>8.0500000000000007</v>
      </c>
      <c r="DM7" s="24">
        <v>11.49</v>
      </c>
      <c r="DN7" s="24" t="s">
        <v>102</v>
      </c>
      <c r="DO7" s="24" t="s">
        <v>102</v>
      </c>
      <c r="DP7" s="24">
        <v>24.8</v>
      </c>
      <c r="DQ7" s="24">
        <v>26.77</v>
      </c>
      <c r="DR7" s="24">
        <v>27.46</v>
      </c>
      <c r="DS7" s="24">
        <v>30.82</v>
      </c>
      <c r="DT7" s="24" t="s">
        <v>102</v>
      </c>
      <c r="DU7" s="24" t="s">
        <v>102</v>
      </c>
      <c r="DV7" s="24">
        <v>0</v>
      </c>
      <c r="DW7" s="24">
        <v>0</v>
      </c>
      <c r="DX7" s="24">
        <v>0</v>
      </c>
      <c r="DY7" s="24" t="s">
        <v>102</v>
      </c>
      <c r="DZ7" s="24" t="s">
        <v>102</v>
      </c>
      <c r="EA7" s="24">
        <v>0.02</v>
      </c>
      <c r="EB7" s="24">
        <v>7.0000000000000007E-2</v>
      </c>
      <c r="EC7" s="24">
        <v>0.02</v>
      </c>
      <c r="ED7" s="24">
        <v>0.06</v>
      </c>
      <c r="EE7" s="24" t="s">
        <v>102</v>
      </c>
      <c r="EF7" s="24" t="s">
        <v>102</v>
      </c>
      <c r="EG7" s="24">
        <v>0</v>
      </c>
      <c r="EH7" s="24">
        <v>0</v>
      </c>
      <c r="EI7" s="24">
        <v>0</v>
      </c>
      <c r="EJ7" s="24" t="s">
        <v>102</v>
      </c>
      <c r="EK7" s="24" t="s">
        <v>102</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2025-12-23T06:13:37Z</dcterms:created>
  <dcterms:modified xsi:type="dcterms:W3CDTF">2026-01-29T00:35:32Z</dcterms:modified>
  <cp:category/>
</cp:coreProperties>
</file>