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11水道課\R07_水道課フォルダ\05_下水道総務\各種調査\【経営比較分析表】2024_324493_46_1718\"/>
    </mc:Choice>
  </mc:AlternateContent>
  <workbookProtection workbookAlgorithmName="SHA-512" workbookHashValue="E0EAVkUj804ZU+DbAbp0pOMnnDYZiiQfPhB7HKOmgcG4uRImdK7BMhB7NQwBwYiNdxkoIso1kStQ+sQPbfNEMg==" workbookSaltValue="Ht2qOUgy00q/iwtjMVPFyA==" workbookSpinCount="100000" lockStructure="1"/>
  <bookViews>
    <workbookView xWindow="0" yWindow="0" windowWidth="20490" windowHeight="835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<sst xmlns="http://schemas.openxmlformats.org/spreadsheetml/2006/main" count="319" uniqueCount="116">
  <si>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</si>
  <si>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</si>
  <si>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</si>
  <si>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</si>
  <si>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</si>
  <si>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</si>
  <si>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</si>
  <si>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</si>
  <si>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</si>
  <si>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</si>
  <si>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</si>
  <si>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</si>
  <si>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</si>
  <si>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</si>
  <si>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</si>
  <si>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</si>
  <si>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</si>
  <si>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</si>
  <si>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</si>
  <si>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</si>
  <si>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</si>
  <si>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</si>
  <si>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</si>
  <si>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</si>
  <si>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</si>
  <si>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</si>
  <si>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</si>
  <si>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</si>
  <si>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</si>
  <si>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</si>
  <si>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</si>
  <si>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</si>
  <si>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</si>
  <si>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</si>
  <si>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</si>
  <si>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</si>
  <si>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</si>
  <si>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</si>
  <si>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</si>
  <si>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</si>
  <si>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</si>
  <si>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</si>
  <si>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</si>
  <si>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</si>
  <si>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</si>
  <si>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</si>
  <si>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</si>
  <si>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</si>
  <si>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</si>
  <si>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</si>
  <si>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</si>
  <si>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</si>
  <si>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</si>
  <si>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</si>
  <si>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</si>
  <si>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</si>
  <si>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</si>
  <si>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</si>
  <si>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</si>
  <si>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</si>
  <si>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</si>
  <si>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</si>
  <si>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</si>
  <si>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</si>
  <si>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</si>
  <si>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</si>
  <si>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</si>
  <si>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</si>
  <si>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</si>
  <si>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</si>
  <si>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</si>
  <si>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</si>
  <si>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</si>
  <si>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</si>
  <si>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</si>
  <si>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</si>
  <si>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</si>
  <si>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</si>
  <si>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</si>
  <si>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</si>
  <si>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</si>
  <si>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</si>
  <si>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</si>
  <si>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</si>
  <si>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</si>
  <si>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</si>
  <si>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</si>
  <si>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</si>
  <si>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</si>
  <si>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</si>
  <si>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</si>
  <si>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</si>
  <si>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</si>
  <si>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</si>
  <si>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</si>
  <si>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</si>
  <si>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邑南町</t>
  </si>
  <si>
    <t>法適用</t>
  </si>
  <si>
    <t>下水道事業</t>
  </si>
  <si>
    <t>簡易排水</t>
  </si>
  <si>
    <t>J2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</si>
  <si>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</si>
  <si>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</si>
  <si>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</si>
  <si>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</si>
  <si>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</si>
  <si>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</si>
  <si>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</si>
  <si>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</si>
  <si>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</si>
  <si>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</si>
  <si>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</si>
  <si>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</si>
  <si>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法定耐用年数を超えている管渠はまだ無いものの、減価償却率は60%程度と若干老朽化が進んでいるため、今後修繕費が増大する傾向にあることから、耐用年数を超えた設備等の改築更新について、計画的に更新することで維持管理費を抑える必要がある。
</t>
    <rPh sb="0" eb="2">
      <t>ホウテイ</t>
    </rPh>
    <rPh sb="2" eb="4">
      <t>タイヨウ</t>
    </rPh>
    <rPh sb="4" eb="6">
      <t>ネンスウ</t>
    </rPh>
    <rPh sb="7" eb="8">
      <t>コ</t>
    </rPh>
    <rPh sb="12" eb="14">
      <t>カンキョ</t>
    </rPh>
    <rPh sb="17" eb="18">
      <t>ナ</t>
    </rPh>
    <rPh sb="23" eb="25">
      <t>ゲンカ</t>
    </rPh>
    <rPh sb="25" eb="28">
      <t>ショウキャクリツ</t>
    </rPh>
    <rPh sb="32" eb="34">
      <t>テイド</t>
    </rPh>
    <rPh sb="35" eb="37">
      <t>ジャッカン</t>
    </rPh>
    <rPh sb="37" eb="40">
      <t>ロウキュウカ</t>
    </rPh>
    <rPh sb="41" eb="42">
      <t>スス</t>
    </rPh>
    <rPh sb="49" eb="51">
      <t>コンゴ</t>
    </rPh>
    <rPh sb="51" eb="53">
      <t>シュウゼン</t>
    </rPh>
    <rPh sb="53" eb="54">
      <t>ヒ</t>
    </rPh>
    <rPh sb="55" eb="57">
      <t>ゾウダイ</t>
    </rPh>
    <rPh sb="59" eb="61">
      <t>ケイコウ</t>
    </rPh>
    <rPh sb="69" eb="71">
      <t>タイヨウ</t>
    </rPh>
    <rPh sb="71" eb="73">
      <t>ネンスウ</t>
    </rPh>
    <rPh sb="74" eb="75">
      <t>コ</t>
    </rPh>
    <rPh sb="77" eb="79">
      <t>セツビ</t>
    </rPh>
    <rPh sb="79" eb="80">
      <t>トウ</t>
    </rPh>
    <rPh sb="81" eb="83">
      <t>カイチク</t>
    </rPh>
    <rPh sb="83" eb="85">
      <t>コウシン</t>
    </rPh>
    <rPh sb="90" eb="93">
      <t>ケイカクテキ</t>
    </rPh>
    <rPh sb="94" eb="96">
      <t>コウシン</t>
    </rPh>
    <rPh sb="101" eb="103">
      <t>イジ</t>
    </rPh>
    <rPh sb="103" eb="106">
      <t>カンリヒ</t>
    </rPh>
    <rPh sb="107" eb="108">
      <t>オサ</t>
    </rPh>
    <rPh sb="110" eb="112">
      <t>ヒツヨウ</t>
    </rPh>
    <phoneticPr fontId="4"/>
  </si>
  <si>
    <t>水洗化率向上のため、接続勧奨を行うなど収入の安定的確保を図っているが、人口減少により使用料収入が減少していくことが予測される。また、今後は老朽化による維持管理費の増加が予想されるため、施設の長寿命化を含めた計画的な管理に努める必要がある。
また、安定した事業経営を維持するため、下水道使用料体系の検討をする必要があるほか、今後の人口減少による使用料収入の減少を考慮し、適正な資産維持費等を含めた検討が必要である。</t>
    <rPh sb="0" eb="3">
      <t>スイセンカ</t>
    </rPh>
    <rPh sb="3" eb="4">
      <t>リツ</t>
    </rPh>
    <rPh sb="4" eb="6">
      <t>コウジョウ</t>
    </rPh>
    <rPh sb="10" eb="12">
      <t>セツゾク</t>
    </rPh>
    <rPh sb="12" eb="14">
      <t>カンショウ</t>
    </rPh>
    <rPh sb="15" eb="16">
      <t>オコナ</t>
    </rPh>
    <rPh sb="19" eb="21">
      <t>シュウニュウ</t>
    </rPh>
    <rPh sb="22" eb="25">
      <t>アンテイテキ</t>
    </rPh>
    <rPh sb="25" eb="27">
      <t>カクホ</t>
    </rPh>
    <rPh sb="28" eb="29">
      <t>ハカ</t>
    </rPh>
    <rPh sb="66" eb="68">
      <t>コンゴ</t>
    </rPh>
    <rPh sb="69" eb="72">
      <t>ロウキュウカ</t>
    </rPh>
    <rPh sb="75" eb="77">
      <t>イジ</t>
    </rPh>
    <rPh sb="77" eb="80">
      <t>カンリヒ</t>
    </rPh>
    <rPh sb="81" eb="83">
      <t>ゾウカ</t>
    </rPh>
    <rPh sb="84" eb="86">
      <t>ヨソウ</t>
    </rPh>
    <rPh sb="92" eb="94">
      <t>シセツ</t>
    </rPh>
    <rPh sb="95" eb="98">
      <t>チョウジュミョウ</t>
    </rPh>
    <rPh sb="98" eb="99">
      <t>カ</t>
    </rPh>
    <rPh sb="100" eb="101">
      <t>フク</t>
    </rPh>
    <rPh sb="103" eb="106">
      <t>ケイカクテキ</t>
    </rPh>
    <rPh sb="107" eb="109">
      <t>カンリ</t>
    </rPh>
    <rPh sb="110" eb="111">
      <t>ツト</t>
    </rPh>
    <rPh sb="113" eb="115">
      <t>ヒツヨウ</t>
    </rPh>
    <rPh sb="123" eb="125">
      <t>アンテイ</t>
    </rPh>
    <rPh sb="127" eb="129">
      <t>ジギョウ</t>
    </rPh>
    <rPh sb="129" eb="131">
      <t>ケイエイ</t>
    </rPh>
    <rPh sb="132" eb="134">
      <t>イジ</t>
    </rPh>
    <rPh sb="139" eb="142">
      <t>ゲスイドウ</t>
    </rPh>
    <rPh sb="142" eb="145">
      <t>シヨウリョウ</t>
    </rPh>
    <rPh sb="161" eb="163">
      <t>コンゴ</t>
    </rPh>
    <rPh sb="164" eb="166">
      <t>ジンコウ</t>
    </rPh>
    <rPh sb="166" eb="168">
      <t>ゲンショウ</t>
    </rPh>
    <rPh sb="171" eb="176">
      <t>シヨウリョウシュウニュウ</t>
    </rPh>
    <rPh sb="177" eb="179">
      <t>ゲンショウ</t>
    </rPh>
    <rPh sb="180" eb="182">
      <t>コウリョ</t>
    </rPh>
    <rPh sb="184" eb="186">
      <t>テキセイ</t>
    </rPh>
    <rPh sb="187" eb="189">
      <t>シサン</t>
    </rPh>
    <rPh sb="189" eb="191">
      <t>イジ</t>
    </rPh>
    <rPh sb="191" eb="193">
      <t>ヒトウ</t>
    </rPh>
    <rPh sb="194" eb="195">
      <t>フク</t>
    </rPh>
    <rPh sb="197" eb="199">
      <t>ケントウ</t>
    </rPh>
    <rPh sb="200" eb="202">
      <t>ヒツヨウ</t>
    </rPh>
    <phoneticPr fontId="4"/>
  </si>
  <si>
    <t xml:space="preserve">本町の簡易排水事業は、平成14年から供用開始し、令和6年4月1日に法適用した。
水洗化率は、類似団体と比べ低い値となっており、経常収支比率は100%を超えているものの、経費回収率は100%を下回っているため、引き続き接続促進を進め、経費削減等に努め改善する必要がある。また、法適用初年度であり、基準外繰入に依存している影響で流動比率は15%程度となっているため短期的な安全性に問題がある。
今後は少子高齢化や自然減等による人口減少により下水道使用料が減少に転じることが予想されるため、使用料収入の安定的確保が課題である。
</t>
    <rPh sb="0" eb="2">
      <t>ホンチョウ</t>
    </rPh>
    <rPh sb="11" eb="13">
      <t>ヘイセイ</t>
    </rPh>
    <rPh sb="15" eb="16">
      <t>ネン</t>
    </rPh>
    <rPh sb="18" eb="20">
      <t>キョウヨウ</t>
    </rPh>
    <rPh sb="20" eb="22">
      <t>カイシ</t>
    </rPh>
    <rPh sb="24" eb="26">
      <t>レイワ</t>
    </rPh>
    <rPh sb="27" eb="28">
      <t>ネン</t>
    </rPh>
    <rPh sb="29" eb="30">
      <t>ガツ</t>
    </rPh>
    <rPh sb="30" eb="32">
      <t>ツイタチ</t>
    </rPh>
    <rPh sb="33" eb="34">
      <t>ホウ</t>
    </rPh>
    <rPh sb="34" eb="36">
      <t>テキヨウ</t>
    </rPh>
    <rPh sb="40" eb="44">
      <t>スイセンカリツ</t>
    </rPh>
    <rPh sb="46" eb="50">
      <t>ルイジダンタイ</t>
    </rPh>
    <rPh sb="51" eb="52">
      <t>クラ</t>
    </rPh>
    <rPh sb="53" eb="54">
      <t>ヒク</t>
    </rPh>
    <rPh sb="55" eb="56">
      <t>アタイ</t>
    </rPh>
    <rPh sb="63" eb="65">
      <t>ケイジョウ</t>
    </rPh>
    <rPh sb="65" eb="67">
      <t>シュウシ</t>
    </rPh>
    <rPh sb="67" eb="69">
      <t>ヒリツ</t>
    </rPh>
    <rPh sb="75" eb="76">
      <t>コ</t>
    </rPh>
    <rPh sb="84" eb="86">
      <t>ケイヒ</t>
    </rPh>
    <rPh sb="86" eb="89">
      <t>カイシュウリツ</t>
    </rPh>
    <rPh sb="95" eb="97">
      <t>シタマワ</t>
    </rPh>
    <rPh sb="104" eb="105">
      <t>ヒ</t>
    </rPh>
    <rPh sb="106" eb="107">
      <t>ツヅ</t>
    </rPh>
    <rPh sb="108" eb="110">
      <t>セツゾク</t>
    </rPh>
    <rPh sb="110" eb="112">
      <t>ソクシン</t>
    </rPh>
    <rPh sb="113" eb="114">
      <t>スス</t>
    </rPh>
    <rPh sb="116" eb="118">
      <t>ケイヒ</t>
    </rPh>
    <rPh sb="118" eb="120">
      <t>サクゲン</t>
    </rPh>
    <rPh sb="120" eb="121">
      <t>トウ</t>
    </rPh>
    <rPh sb="122" eb="123">
      <t>ツト</t>
    </rPh>
    <rPh sb="124" eb="126">
      <t>カイゼン</t>
    </rPh>
    <rPh sb="128" eb="130">
      <t>ヒツヨウ</t>
    </rPh>
    <rPh sb="137" eb="140">
      <t>ホウテキヨウ</t>
    </rPh>
    <rPh sb="140" eb="143">
      <t>ショネンド</t>
    </rPh>
    <rPh sb="147" eb="150">
      <t>キジュンガイ</t>
    </rPh>
    <rPh sb="150" eb="152">
      <t>クリイレ</t>
    </rPh>
    <rPh sb="153" eb="155">
      <t>イゾン</t>
    </rPh>
    <rPh sb="159" eb="161">
      <t>エイキョウ</t>
    </rPh>
    <rPh sb="162" eb="164">
      <t>リュウドウ</t>
    </rPh>
    <rPh sb="164" eb="166">
      <t>ヒリツ</t>
    </rPh>
    <rPh sb="170" eb="172">
      <t>テイド</t>
    </rPh>
    <rPh sb="180" eb="183">
      <t>タンキテキ</t>
    </rPh>
    <rPh sb="184" eb="187">
      <t>アンゼンセイ</t>
    </rPh>
    <rPh sb="188" eb="190">
      <t>モンダイ</t>
    </rPh>
    <rPh sb="195" eb="197">
      <t>コンゴ</t>
    </rPh>
    <rPh sb="198" eb="200">
      <t>ショウシ</t>
    </rPh>
    <rPh sb="200" eb="203">
      <t>コウレイカ</t>
    </rPh>
    <rPh sb="204" eb="206">
      <t>シゼン</t>
    </rPh>
    <rPh sb="206" eb="207">
      <t>ゲン</t>
    </rPh>
    <rPh sb="207" eb="208">
      <t>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</si>
</sst>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A906-4E79-83F9-EDCCE1E445A3}"/>
            </c:ext>
          </c:extLst>
        </c:ser>
        <c:dLbls>
          <c:showLegendKey val="0"/>
          <c:showVal val="0"/>
          <c:showCatName val="0"/>
          <c:showSerName val="0"/>
          <c:showPercent val="0"/>
          <c:showBubbleSize val="0"/>
        </c:dLbls>
        <c:gapWidth val="150"/>
        <c:axId val="503002688"/>
        <c:axId val="502669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xmlns:c16r2="http://schemas.microsoft.com/office/drawing/2015/06/chart">
            <c:ext xmlns:c16="http://schemas.microsoft.com/office/drawing/2014/chart" uri="{C3380CC4-5D6E-409C-BE32-E72D297353CC}">
              <c16:uniqueId val="{00000001-A906-4E79-83F9-EDCCE1E445A3}"/>
            </c:ext>
          </c:extLst>
        </c:ser>
        <c:dLbls>
          <c:showLegendKey val="0"/>
          <c:showVal val="0"/>
          <c:showCatName val="0"/>
          <c:showSerName val="0"/>
          <c:showPercent val="0"/>
          <c:showBubbleSize val="0"/>
        </c:dLbls>
        <c:marker val="1"/>
        <c:smooth val="0"/>
        <c:axId val="503002688"/>
        <c:axId val="502669640"/>
      </c:lineChart>
      <c:dateAx>
        <c:axId val="503002688"/>
        <c:scaling>
          <c:orientation val="minMax"/>
        </c:scaling>
        <c:delete val="1"/>
        <c:axPos val="b"/>
        <c:numFmt formatCode="&quot;R&quot;yy" sourceLinked="1"/>
        <c:majorTickMark val="none"/>
        <c:minorTickMark val="none"/>
        <c:tickLblPos val="none"/>
        <c:crossAx val="502669640"/>
        <c:crosses val="autoZero"/>
        <c:auto val="1"/>
        <c:lblOffset val="100"/>
        <c:baseTimeUnit val="years"/>
      </c:dateAx>
      <c:valAx>
        <c:axId val="502669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00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25.64</c:v>
                </c:pt>
              </c:numCache>
            </c:numRef>
          </c:val>
          <c:extLst xmlns:c16r2="http://schemas.microsoft.com/office/drawing/2015/06/chart">
            <c:ext xmlns:c16="http://schemas.microsoft.com/office/drawing/2014/chart" uri="{C3380CC4-5D6E-409C-BE32-E72D297353CC}">
              <c16:uniqueId val="{00000000-FAE6-4EC2-89D2-4C1476B82042}"/>
            </c:ext>
          </c:extLst>
        </c:ser>
        <c:dLbls>
          <c:showLegendKey val="0"/>
          <c:showVal val="0"/>
          <c:showCatName val="0"/>
          <c:showSerName val="0"/>
          <c:showPercent val="0"/>
          <c:showBubbleSize val="0"/>
        </c:dLbls>
        <c:gapWidth val="150"/>
        <c:axId val="507924608"/>
        <c:axId val="507927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22.94</c:v>
                </c:pt>
              </c:numCache>
            </c:numRef>
          </c:val>
          <c:smooth val="0"/>
          <c:extLst xmlns:c16r2="http://schemas.microsoft.com/office/drawing/2015/06/chart">
            <c:ext xmlns:c16="http://schemas.microsoft.com/office/drawing/2014/chart" uri="{C3380CC4-5D6E-409C-BE32-E72D297353CC}">
              <c16:uniqueId val="{00000001-FAE6-4EC2-89D2-4C1476B82042}"/>
            </c:ext>
          </c:extLst>
        </c:ser>
        <c:dLbls>
          <c:showLegendKey val="0"/>
          <c:showVal val="0"/>
          <c:showCatName val="0"/>
          <c:showSerName val="0"/>
          <c:showPercent val="0"/>
          <c:showBubbleSize val="0"/>
        </c:dLbls>
        <c:marker val="1"/>
        <c:smooth val="0"/>
        <c:axId val="507924608"/>
        <c:axId val="507927744"/>
      </c:lineChart>
      <c:dateAx>
        <c:axId val="507924608"/>
        <c:scaling>
          <c:orientation val="minMax"/>
        </c:scaling>
        <c:delete val="1"/>
        <c:axPos val="b"/>
        <c:numFmt formatCode="&quot;R&quot;yy" sourceLinked="1"/>
        <c:majorTickMark val="none"/>
        <c:minorTickMark val="none"/>
        <c:tickLblPos val="none"/>
        <c:crossAx val="507927744"/>
        <c:crosses val="autoZero"/>
        <c:auto val="1"/>
        <c:lblOffset val="100"/>
        <c:baseTimeUnit val="years"/>
      </c:dateAx>
      <c:valAx>
        <c:axId val="50792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92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91.23</c:v>
                </c:pt>
              </c:numCache>
            </c:numRef>
          </c:val>
          <c:extLst xmlns:c16r2="http://schemas.microsoft.com/office/drawing/2015/06/chart">
            <c:ext xmlns:c16="http://schemas.microsoft.com/office/drawing/2014/chart" uri="{C3380CC4-5D6E-409C-BE32-E72D297353CC}">
              <c16:uniqueId val="{00000000-7C0D-4987-AD0F-731879A12D37}"/>
            </c:ext>
          </c:extLst>
        </c:ser>
        <c:dLbls>
          <c:showLegendKey val="0"/>
          <c:showVal val="0"/>
          <c:showCatName val="0"/>
          <c:showSerName val="0"/>
          <c:showPercent val="0"/>
          <c:showBubbleSize val="0"/>
        </c:dLbls>
        <c:gapWidth val="150"/>
        <c:axId val="508330392"/>
        <c:axId val="508330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95.5</c:v>
                </c:pt>
              </c:numCache>
            </c:numRef>
          </c:val>
          <c:smooth val="0"/>
          <c:extLst xmlns:c16r2="http://schemas.microsoft.com/office/drawing/2015/06/chart">
            <c:ext xmlns:c16="http://schemas.microsoft.com/office/drawing/2014/chart" uri="{C3380CC4-5D6E-409C-BE32-E72D297353CC}">
              <c16:uniqueId val="{00000001-7C0D-4987-AD0F-731879A12D37}"/>
            </c:ext>
          </c:extLst>
        </c:ser>
        <c:dLbls>
          <c:showLegendKey val="0"/>
          <c:showVal val="0"/>
          <c:showCatName val="0"/>
          <c:showSerName val="0"/>
          <c:showPercent val="0"/>
          <c:showBubbleSize val="0"/>
        </c:dLbls>
        <c:marker val="1"/>
        <c:smooth val="0"/>
        <c:axId val="508330392"/>
        <c:axId val="508330784"/>
      </c:lineChart>
      <c:dateAx>
        <c:axId val="508330392"/>
        <c:scaling>
          <c:orientation val="minMax"/>
        </c:scaling>
        <c:delete val="1"/>
        <c:axPos val="b"/>
        <c:numFmt formatCode="&quot;R&quot;yy" sourceLinked="1"/>
        <c:majorTickMark val="none"/>
        <c:minorTickMark val="none"/>
        <c:tickLblPos val="none"/>
        <c:crossAx val="508330784"/>
        <c:crosses val="autoZero"/>
        <c:auto val="1"/>
        <c:lblOffset val="100"/>
        <c:baseTimeUnit val="years"/>
      </c:dateAx>
      <c:valAx>
        <c:axId val="50833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8330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102.56</c:v>
                </c:pt>
              </c:numCache>
            </c:numRef>
          </c:val>
          <c:extLst xmlns:c16r2="http://schemas.microsoft.com/office/drawing/2015/06/chart">
            <c:ext xmlns:c16="http://schemas.microsoft.com/office/drawing/2014/chart" uri="{C3380CC4-5D6E-409C-BE32-E72D297353CC}">
              <c16:uniqueId val="{00000000-6A1E-4DDE-896D-CC562AD5FE4C}"/>
            </c:ext>
          </c:extLst>
        </c:ser>
        <c:dLbls>
          <c:showLegendKey val="0"/>
          <c:showVal val="0"/>
          <c:showCatName val="0"/>
          <c:showSerName val="0"/>
          <c:showPercent val="0"/>
          <c:showBubbleSize val="0"/>
        </c:dLbls>
        <c:gapWidth val="150"/>
        <c:axId val="506424680"/>
        <c:axId val="505314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92.31</c:v>
                </c:pt>
              </c:numCache>
            </c:numRef>
          </c:val>
          <c:smooth val="0"/>
          <c:extLst xmlns:c16r2="http://schemas.microsoft.com/office/drawing/2015/06/chart">
            <c:ext xmlns:c16="http://schemas.microsoft.com/office/drawing/2014/chart" uri="{C3380CC4-5D6E-409C-BE32-E72D297353CC}">
              <c16:uniqueId val="{00000001-6A1E-4DDE-896D-CC562AD5FE4C}"/>
            </c:ext>
          </c:extLst>
        </c:ser>
        <c:dLbls>
          <c:showLegendKey val="0"/>
          <c:showVal val="0"/>
          <c:showCatName val="0"/>
          <c:showSerName val="0"/>
          <c:showPercent val="0"/>
          <c:showBubbleSize val="0"/>
        </c:dLbls>
        <c:marker val="1"/>
        <c:smooth val="0"/>
        <c:axId val="506424680"/>
        <c:axId val="505314320"/>
      </c:lineChart>
      <c:dateAx>
        <c:axId val="506424680"/>
        <c:scaling>
          <c:orientation val="minMax"/>
        </c:scaling>
        <c:delete val="1"/>
        <c:axPos val="b"/>
        <c:numFmt formatCode="&quot;R&quot;yy" sourceLinked="1"/>
        <c:majorTickMark val="none"/>
        <c:minorTickMark val="none"/>
        <c:tickLblPos val="none"/>
        <c:crossAx val="505314320"/>
        <c:crosses val="autoZero"/>
        <c:auto val="1"/>
        <c:lblOffset val="100"/>
        <c:baseTimeUnit val="years"/>
      </c:dateAx>
      <c:valAx>
        <c:axId val="50531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424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60.58</c:v>
                </c:pt>
              </c:numCache>
            </c:numRef>
          </c:val>
          <c:extLst xmlns:c16r2="http://schemas.microsoft.com/office/drawing/2015/06/chart">
            <c:ext xmlns:c16="http://schemas.microsoft.com/office/drawing/2014/chart" uri="{C3380CC4-5D6E-409C-BE32-E72D297353CC}">
              <c16:uniqueId val="{00000000-5792-4EF0-A29A-4751DED33E44}"/>
            </c:ext>
          </c:extLst>
        </c:ser>
        <c:dLbls>
          <c:showLegendKey val="0"/>
          <c:showVal val="0"/>
          <c:showCatName val="0"/>
          <c:showSerName val="0"/>
          <c:showPercent val="0"/>
          <c:showBubbleSize val="0"/>
        </c:dLbls>
        <c:gapWidth val="150"/>
        <c:axId val="503011000"/>
        <c:axId val="503013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30.04</c:v>
                </c:pt>
              </c:numCache>
            </c:numRef>
          </c:val>
          <c:smooth val="0"/>
          <c:extLst xmlns:c16r2="http://schemas.microsoft.com/office/drawing/2015/06/chart">
            <c:ext xmlns:c16="http://schemas.microsoft.com/office/drawing/2014/chart" uri="{C3380CC4-5D6E-409C-BE32-E72D297353CC}">
              <c16:uniqueId val="{00000001-5792-4EF0-A29A-4751DED33E44}"/>
            </c:ext>
          </c:extLst>
        </c:ser>
        <c:dLbls>
          <c:showLegendKey val="0"/>
          <c:showVal val="0"/>
          <c:showCatName val="0"/>
          <c:showSerName val="0"/>
          <c:showPercent val="0"/>
          <c:showBubbleSize val="0"/>
        </c:dLbls>
        <c:marker val="1"/>
        <c:smooth val="0"/>
        <c:axId val="503011000"/>
        <c:axId val="503013352"/>
      </c:lineChart>
      <c:dateAx>
        <c:axId val="503011000"/>
        <c:scaling>
          <c:orientation val="minMax"/>
        </c:scaling>
        <c:delete val="1"/>
        <c:axPos val="b"/>
        <c:numFmt formatCode="&quot;R&quot;yy" sourceLinked="1"/>
        <c:majorTickMark val="none"/>
        <c:minorTickMark val="none"/>
        <c:tickLblPos val="none"/>
        <c:crossAx val="503013352"/>
        <c:crosses val="autoZero"/>
        <c:auto val="1"/>
        <c:lblOffset val="100"/>
        <c:baseTimeUnit val="years"/>
      </c:dateAx>
      <c:valAx>
        <c:axId val="503013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011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3C56-4E1F-A0A4-57C6C74283E6}"/>
            </c:ext>
          </c:extLst>
        </c:ser>
        <c:dLbls>
          <c:showLegendKey val="0"/>
          <c:showVal val="0"/>
          <c:showCatName val="0"/>
          <c:showSerName val="0"/>
          <c:showPercent val="0"/>
          <c:showBubbleSize val="0"/>
        </c:dLbls>
        <c:gapWidth val="150"/>
        <c:axId val="503017664"/>
        <c:axId val="50301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xmlns:c16r2="http://schemas.microsoft.com/office/drawing/2015/06/chart">
            <c:ext xmlns:c16="http://schemas.microsoft.com/office/drawing/2014/chart" uri="{C3380CC4-5D6E-409C-BE32-E72D297353CC}">
              <c16:uniqueId val="{00000001-3C56-4E1F-A0A4-57C6C74283E6}"/>
            </c:ext>
          </c:extLst>
        </c:ser>
        <c:dLbls>
          <c:showLegendKey val="0"/>
          <c:showVal val="0"/>
          <c:showCatName val="0"/>
          <c:showSerName val="0"/>
          <c:showPercent val="0"/>
          <c:showBubbleSize val="0"/>
        </c:dLbls>
        <c:marker val="1"/>
        <c:smooth val="0"/>
        <c:axId val="503017664"/>
        <c:axId val="503013744"/>
      </c:lineChart>
      <c:dateAx>
        <c:axId val="503017664"/>
        <c:scaling>
          <c:orientation val="minMax"/>
        </c:scaling>
        <c:delete val="1"/>
        <c:axPos val="b"/>
        <c:numFmt formatCode="&quot;R&quot;yy" sourceLinked="1"/>
        <c:majorTickMark val="none"/>
        <c:minorTickMark val="none"/>
        <c:tickLblPos val="none"/>
        <c:crossAx val="503013744"/>
        <c:crosses val="autoZero"/>
        <c:auto val="1"/>
        <c:lblOffset val="100"/>
        <c:baseTimeUnit val="years"/>
      </c:dateAx>
      <c:valAx>
        <c:axId val="50301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01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693C-40C2-A659-ACE582A6137F}"/>
            </c:ext>
          </c:extLst>
        </c:ser>
        <c:dLbls>
          <c:showLegendKey val="0"/>
          <c:showVal val="0"/>
          <c:showCatName val="0"/>
          <c:showSerName val="0"/>
          <c:showPercent val="0"/>
          <c:showBubbleSize val="0"/>
        </c:dLbls>
        <c:gapWidth val="150"/>
        <c:axId val="503014920"/>
        <c:axId val="503015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796.43</c:v>
                </c:pt>
              </c:numCache>
            </c:numRef>
          </c:val>
          <c:smooth val="0"/>
          <c:extLst xmlns:c16r2="http://schemas.microsoft.com/office/drawing/2015/06/chart">
            <c:ext xmlns:c16="http://schemas.microsoft.com/office/drawing/2014/chart" uri="{C3380CC4-5D6E-409C-BE32-E72D297353CC}">
              <c16:uniqueId val="{00000001-693C-40C2-A659-ACE582A6137F}"/>
            </c:ext>
          </c:extLst>
        </c:ser>
        <c:dLbls>
          <c:showLegendKey val="0"/>
          <c:showVal val="0"/>
          <c:showCatName val="0"/>
          <c:showSerName val="0"/>
          <c:showPercent val="0"/>
          <c:showBubbleSize val="0"/>
        </c:dLbls>
        <c:marker val="1"/>
        <c:smooth val="0"/>
        <c:axId val="503014920"/>
        <c:axId val="503015312"/>
      </c:lineChart>
      <c:dateAx>
        <c:axId val="503014920"/>
        <c:scaling>
          <c:orientation val="minMax"/>
        </c:scaling>
        <c:delete val="1"/>
        <c:axPos val="b"/>
        <c:numFmt formatCode="&quot;R&quot;yy" sourceLinked="1"/>
        <c:majorTickMark val="none"/>
        <c:minorTickMark val="none"/>
        <c:tickLblPos val="none"/>
        <c:crossAx val="503015312"/>
        <c:crosses val="autoZero"/>
        <c:auto val="1"/>
        <c:lblOffset val="100"/>
        <c:baseTimeUnit val="years"/>
      </c:dateAx>
      <c:valAx>
        <c:axId val="50301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014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16.170000000000002</c:v>
                </c:pt>
              </c:numCache>
            </c:numRef>
          </c:val>
          <c:extLst xmlns:c16r2="http://schemas.microsoft.com/office/drawing/2015/06/chart">
            <c:ext xmlns:c16="http://schemas.microsoft.com/office/drawing/2014/chart" uri="{C3380CC4-5D6E-409C-BE32-E72D297353CC}">
              <c16:uniqueId val="{00000000-05F0-4AEB-8577-B8CE37062649}"/>
            </c:ext>
          </c:extLst>
        </c:ser>
        <c:dLbls>
          <c:showLegendKey val="0"/>
          <c:showVal val="0"/>
          <c:showCatName val="0"/>
          <c:showSerName val="0"/>
          <c:showPercent val="0"/>
          <c:showBubbleSize val="0"/>
        </c:dLbls>
        <c:gapWidth val="150"/>
        <c:axId val="507923824"/>
        <c:axId val="507925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-5.05</c:v>
                </c:pt>
              </c:numCache>
            </c:numRef>
          </c:val>
          <c:smooth val="0"/>
          <c:extLst xmlns:c16r2="http://schemas.microsoft.com/office/drawing/2015/06/chart">
            <c:ext xmlns:c16="http://schemas.microsoft.com/office/drawing/2014/chart" uri="{C3380CC4-5D6E-409C-BE32-E72D297353CC}">
              <c16:uniqueId val="{00000001-05F0-4AEB-8577-B8CE37062649}"/>
            </c:ext>
          </c:extLst>
        </c:ser>
        <c:dLbls>
          <c:showLegendKey val="0"/>
          <c:showVal val="0"/>
          <c:showCatName val="0"/>
          <c:showSerName val="0"/>
          <c:showPercent val="0"/>
          <c:showBubbleSize val="0"/>
        </c:dLbls>
        <c:marker val="1"/>
        <c:smooth val="0"/>
        <c:axId val="507923824"/>
        <c:axId val="507925392"/>
      </c:lineChart>
      <c:dateAx>
        <c:axId val="507923824"/>
        <c:scaling>
          <c:orientation val="minMax"/>
        </c:scaling>
        <c:delete val="1"/>
        <c:axPos val="b"/>
        <c:numFmt formatCode="&quot;R&quot;yy" sourceLinked="1"/>
        <c:majorTickMark val="none"/>
        <c:minorTickMark val="none"/>
        <c:tickLblPos val="none"/>
        <c:crossAx val="507925392"/>
        <c:crosses val="autoZero"/>
        <c:auto val="1"/>
        <c:lblOffset val="100"/>
        <c:baseTimeUnit val="years"/>
      </c:dateAx>
      <c:valAx>
        <c:axId val="50792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92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B7E6-4AA0-82B9-65538B7EEE22}"/>
            </c:ext>
          </c:extLst>
        </c:ser>
        <c:dLbls>
          <c:showLegendKey val="0"/>
          <c:showVal val="0"/>
          <c:showCatName val="0"/>
          <c:showSerName val="0"/>
          <c:showPercent val="0"/>
          <c:showBubbleSize val="0"/>
        </c:dLbls>
        <c:gapWidth val="150"/>
        <c:axId val="507920688"/>
        <c:axId val="507922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168.98</c:v>
                </c:pt>
              </c:numCache>
            </c:numRef>
          </c:val>
          <c:smooth val="0"/>
          <c:extLst xmlns:c16r2="http://schemas.microsoft.com/office/drawing/2015/06/chart">
            <c:ext xmlns:c16="http://schemas.microsoft.com/office/drawing/2014/chart" uri="{C3380CC4-5D6E-409C-BE32-E72D297353CC}">
              <c16:uniqueId val="{00000001-B7E6-4AA0-82B9-65538B7EEE22}"/>
            </c:ext>
          </c:extLst>
        </c:ser>
        <c:dLbls>
          <c:showLegendKey val="0"/>
          <c:showVal val="0"/>
          <c:showCatName val="0"/>
          <c:showSerName val="0"/>
          <c:showPercent val="0"/>
          <c:showBubbleSize val="0"/>
        </c:dLbls>
        <c:marker val="1"/>
        <c:smooth val="0"/>
        <c:axId val="507920688"/>
        <c:axId val="507922648"/>
      </c:lineChart>
      <c:dateAx>
        <c:axId val="507920688"/>
        <c:scaling>
          <c:orientation val="minMax"/>
        </c:scaling>
        <c:delete val="1"/>
        <c:axPos val="b"/>
        <c:numFmt formatCode="&quot;R&quot;yy" sourceLinked="1"/>
        <c:majorTickMark val="none"/>
        <c:minorTickMark val="none"/>
        <c:tickLblPos val="none"/>
        <c:crossAx val="507922648"/>
        <c:crosses val="autoZero"/>
        <c:auto val="1"/>
        <c:lblOffset val="100"/>
        <c:baseTimeUnit val="years"/>
      </c:dateAx>
      <c:valAx>
        <c:axId val="507922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92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68.2</c:v>
                </c:pt>
              </c:numCache>
            </c:numRef>
          </c:val>
          <c:extLst xmlns:c16r2="http://schemas.microsoft.com/office/drawing/2015/06/chart">
            <c:ext xmlns:c16="http://schemas.microsoft.com/office/drawing/2014/chart" uri="{C3380CC4-5D6E-409C-BE32-E72D297353CC}">
              <c16:uniqueId val="{00000000-269E-41A0-931F-51C769732A6B}"/>
            </c:ext>
          </c:extLst>
        </c:ser>
        <c:dLbls>
          <c:showLegendKey val="0"/>
          <c:showVal val="0"/>
          <c:showCatName val="0"/>
          <c:showSerName val="0"/>
          <c:showPercent val="0"/>
          <c:showBubbleSize val="0"/>
        </c:dLbls>
        <c:gapWidth val="150"/>
        <c:axId val="507921472"/>
        <c:axId val="507924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22.28</c:v>
                </c:pt>
              </c:numCache>
            </c:numRef>
          </c:val>
          <c:smooth val="0"/>
          <c:extLst xmlns:c16r2="http://schemas.microsoft.com/office/drawing/2015/06/chart">
            <c:ext xmlns:c16="http://schemas.microsoft.com/office/drawing/2014/chart" uri="{C3380CC4-5D6E-409C-BE32-E72D297353CC}">
              <c16:uniqueId val="{00000001-269E-41A0-931F-51C769732A6B}"/>
            </c:ext>
          </c:extLst>
        </c:ser>
        <c:dLbls>
          <c:showLegendKey val="0"/>
          <c:showVal val="0"/>
          <c:showCatName val="0"/>
          <c:showSerName val="0"/>
          <c:showPercent val="0"/>
          <c:showBubbleSize val="0"/>
        </c:dLbls>
        <c:marker val="1"/>
        <c:smooth val="0"/>
        <c:axId val="507921472"/>
        <c:axId val="507924216"/>
      </c:lineChart>
      <c:dateAx>
        <c:axId val="507921472"/>
        <c:scaling>
          <c:orientation val="minMax"/>
        </c:scaling>
        <c:delete val="1"/>
        <c:axPos val="b"/>
        <c:numFmt formatCode="&quot;R&quot;yy" sourceLinked="1"/>
        <c:majorTickMark val="none"/>
        <c:minorTickMark val="none"/>
        <c:tickLblPos val="none"/>
        <c:crossAx val="507924216"/>
        <c:crosses val="autoZero"/>
        <c:auto val="1"/>
        <c:lblOffset val="100"/>
        <c:baseTimeUnit val="years"/>
      </c:dateAx>
      <c:valAx>
        <c:axId val="507924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92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419.13</c:v>
                </c:pt>
              </c:numCache>
            </c:numRef>
          </c:val>
          <c:extLst xmlns:c16r2="http://schemas.microsoft.com/office/drawing/2015/06/chart">
            <c:ext xmlns:c16="http://schemas.microsoft.com/office/drawing/2014/chart" uri="{C3380CC4-5D6E-409C-BE32-E72D297353CC}">
              <c16:uniqueId val="{00000000-C4EC-41FB-9F1E-262E972E8BB5}"/>
            </c:ext>
          </c:extLst>
        </c:ser>
        <c:dLbls>
          <c:showLegendKey val="0"/>
          <c:showVal val="0"/>
          <c:showCatName val="0"/>
          <c:showSerName val="0"/>
          <c:showPercent val="0"/>
          <c:showBubbleSize val="0"/>
        </c:dLbls>
        <c:gapWidth val="150"/>
        <c:axId val="507923040"/>
        <c:axId val="50792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807.61</c:v>
                </c:pt>
              </c:numCache>
            </c:numRef>
          </c:val>
          <c:smooth val="0"/>
          <c:extLst xmlns:c16r2="http://schemas.microsoft.com/office/drawing/2015/06/chart">
            <c:ext xmlns:c16="http://schemas.microsoft.com/office/drawing/2014/chart" uri="{C3380CC4-5D6E-409C-BE32-E72D297353CC}">
              <c16:uniqueId val="{00000001-C4EC-41FB-9F1E-262E972E8BB5}"/>
            </c:ext>
          </c:extLst>
        </c:ser>
        <c:dLbls>
          <c:showLegendKey val="0"/>
          <c:showVal val="0"/>
          <c:showCatName val="0"/>
          <c:showSerName val="0"/>
          <c:showPercent val="0"/>
          <c:showBubbleSize val="0"/>
        </c:dLbls>
        <c:marker val="1"/>
        <c:smooth val="0"/>
        <c:axId val="507923040"/>
        <c:axId val="507926960"/>
      </c:lineChart>
      <c:dateAx>
        <c:axId val="507923040"/>
        <c:scaling>
          <c:orientation val="minMax"/>
        </c:scaling>
        <c:delete val="1"/>
        <c:axPos val="b"/>
        <c:numFmt formatCode="&quot;R&quot;yy" sourceLinked="1"/>
        <c:majorTickMark val="none"/>
        <c:minorTickMark val="none"/>
        <c:tickLblPos val="none"/>
        <c:crossAx val="507926960"/>
        <c:crosses val="autoZero"/>
        <c:auto val="1"/>
        <c:lblOffset val="100"/>
        <c:baseTimeUnit val="years"/>
      </c:dateAx>
      <c:valAx>
        <c:axId val="50792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92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【24.25】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【817.45】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9"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島根県　邑南町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簡易排水</v>
      </c>
      <c r="Q8" s="64"/>
      <c r="R8" s="64"/>
      <c r="S8" s="64"/>
      <c r="T8" s="64"/>
      <c r="U8" s="64"/>
      <c r="V8" s="64"/>
      <c r="W8" s="64" t="str">
        <f>データ!L6</f>
        <v>J2</v>
      </c>
      <c r="X8" s="64"/>
      <c r="Y8" s="64"/>
      <c r="Z8" s="64"/>
      <c r="AA8" s="64"/>
      <c r="AB8" s="64"/>
      <c r="AC8" s="64"/>
      <c r="AD8" s="65" t="str">
        <f>データ!$M$6</f>
        <v>非設置</v>
      </c>
      <c r="AE8" s="65"/>
      <c r="AF8" s="65"/>
      <c r="AG8" s="65"/>
      <c r="AH8" s="65"/>
      <c r="AI8" s="65"/>
      <c r="AJ8" s="65"/>
      <c r="AK8" s="3"/>
      <c r="AL8" s="45">
        <f>データ!S6</f>
        <v>9467</v>
      </c>
      <c r="AM8" s="45"/>
      <c r="AN8" s="45"/>
      <c r="AO8" s="45"/>
      <c r="AP8" s="45"/>
      <c r="AQ8" s="45"/>
      <c r="AR8" s="45"/>
      <c r="AS8" s="45"/>
      <c r="AT8" s="44">
        <f>データ!T6</f>
        <v>419.29</v>
      </c>
      <c r="AU8" s="44"/>
      <c r="AV8" s="44"/>
      <c r="AW8" s="44"/>
      <c r="AX8" s="44"/>
      <c r="AY8" s="44"/>
      <c r="AZ8" s="44"/>
      <c r="BA8" s="44"/>
      <c r="BB8" s="44">
        <f>データ!U6</f>
        <v>22.58</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64.44</v>
      </c>
      <c r="J10" s="44"/>
      <c r="K10" s="44"/>
      <c r="L10" s="44"/>
      <c r="M10" s="44"/>
      <c r="N10" s="44"/>
      <c r="O10" s="44"/>
      <c r="P10" s="44">
        <f>データ!P6</f>
        <v>0.61</v>
      </c>
      <c r="Q10" s="44"/>
      <c r="R10" s="44"/>
      <c r="S10" s="44"/>
      <c r="T10" s="44"/>
      <c r="U10" s="44"/>
      <c r="V10" s="44"/>
      <c r="W10" s="44">
        <f>データ!Q6</f>
        <v>100</v>
      </c>
      <c r="X10" s="44"/>
      <c r="Y10" s="44"/>
      <c r="Z10" s="44"/>
      <c r="AA10" s="44"/>
      <c r="AB10" s="44"/>
      <c r="AC10" s="44"/>
      <c r="AD10" s="45">
        <f>データ!R6</f>
        <v>3685</v>
      </c>
      <c r="AE10" s="45"/>
      <c r="AF10" s="45"/>
      <c r="AG10" s="45"/>
      <c r="AH10" s="45"/>
      <c r="AI10" s="45"/>
      <c r="AJ10" s="45"/>
      <c r="AK10" s="2"/>
      <c r="AL10" s="45">
        <f>データ!V6</f>
        <v>57</v>
      </c>
      <c r="AM10" s="45"/>
      <c r="AN10" s="45"/>
      <c r="AO10" s="45"/>
      <c r="AP10" s="45"/>
      <c r="AQ10" s="45"/>
      <c r="AR10" s="45"/>
      <c r="AS10" s="45"/>
      <c r="AT10" s="44">
        <f>データ!W6</f>
        <v>0.04</v>
      </c>
      <c r="AU10" s="44"/>
      <c r="AV10" s="44"/>
      <c r="AW10" s="44"/>
      <c r="AX10" s="44"/>
      <c r="AY10" s="44"/>
      <c r="AZ10" s="44"/>
      <c r="BA10" s="44"/>
      <c r="BB10" s="44">
        <f>データ!X6</f>
        <v>1425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【94.65】</v>
      </c>
      <c r="F85" s="12" t="str">
        <f>データ!AT6</f>
        <v>【657.67】</v>
      </c>
      <c r="G85" s="12" t="str">
        <f>データ!BE6</f>
        <v>【134.46】</v>
      </c>
      <c r="H85" s="12" t="str">
        <f>データ!BP6</f>
        <v>【144.63】</v>
      </c>
      <c r="I85" s="12" t="str">
        <f>データ!CA6</f>
        <v>【22.84】</v>
      </c>
      <c r="J85" s="12" t="str">
        <f>データ!CL6</f>
        <v>【817.45】</v>
      </c>
      <c r="K85" s="12" t="str">
        <f>データ!CW6</f>
        <v>【24.25】</v>
      </c>
      <c r="L85" s="12" t="str">
        <f>データ!DH6</f>
        <v>【96.90】</v>
      </c>
      <c r="M85" s="12" t="str">
        <f>データ!DS6</f>
        <v>【34.56】</v>
      </c>
      <c r="N85" s="12" t="str">
        <f>データ!ED6</f>
        <v>【0.00】</v>
      </c>
      <c r="O85" s="12" t="str">
        <f>データ!EO6</f>
        <v>【0.00】</v>
      </c>
    </row>
  </sheetData>
  <sheetProtection algorithmName="SHA-512" hashValue="FsojfZ8kHcbxawY5WdujFFBa4dqUhvuTEdwb2jC9TS5F+hyHbmB4K53n+8qcd04aoB4wpI1ax8r/i523ZeiXOA==" saltValue="G9cWP5jQLfWYa18I8IoGE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324493</v>
      </c>
      <c r="D6" s="19">
        <f t="shared" si="3"/>
        <v>46</v>
      </c>
      <c r="E6" s="19">
        <f t="shared" si="3"/>
        <v>17</v>
      </c>
      <c r="F6" s="19">
        <f t="shared" si="3"/>
        <v>8</v>
      </c>
      <c r="G6" s="19">
        <f t="shared" si="3"/>
        <v>0</v>
      </c>
      <c r="H6" s="19" t="str">
        <f t="shared" si="3"/>
        <v>島根県　邑南町</v>
      </c>
      <c r="I6" s="19" t="str">
        <f t="shared" si="3"/>
        <v>法適用</v>
      </c>
      <c r="J6" s="19" t="str">
        <f t="shared" si="3"/>
        <v>下水道事業</v>
      </c>
      <c r="K6" s="19" t="str">
        <f t="shared" si="3"/>
        <v>簡易排水</v>
      </c>
      <c r="L6" s="19" t="str">
        <f t="shared" si="3"/>
        <v>J2</v>
      </c>
      <c r="M6" s="19" t="str">
        <f t="shared" si="3"/>
        <v>非設置</v>
      </c>
      <c r="N6" s="20" t="str">
        <f t="shared" si="3"/>
        <v>-</v>
      </c>
      <c r="O6" s="20">
        <f t="shared" si="3"/>
        <v>64.44</v>
      </c>
      <c r="P6" s="20">
        <f t="shared" si="3"/>
        <v>0.61</v>
      </c>
      <c r="Q6" s="20">
        <f t="shared" si="3"/>
        <v>100</v>
      </c>
      <c r="R6" s="20">
        <f t="shared" si="3"/>
        <v>3685</v>
      </c>
      <c r="S6" s="20">
        <f t="shared" si="3"/>
        <v>9467</v>
      </c>
      <c r="T6" s="20">
        <f t="shared" si="3"/>
        <v>419.29</v>
      </c>
      <c r="U6" s="20">
        <f t="shared" si="3"/>
        <v>22.58</v>
      </c>
      <c r="V6" s="20">
        <f t="shared" si="3"/>
        <v>57</v>
      </c>
      <c r="W6" s="20">
        <f t="shared" si="3"/>
        <v>0.04</v>
      </c>
      <c r="X6" s="20">
        <f t="shared" si="3"/>
        <v>1425</v>
      </c>
      <c r="Y6" s="21" t="str">
        <f>IF(Y7="",NA(),Y7)</f>
        <v>-</v>
      </c>
      <c r="Z6" s="21" t="str">
        <f t="shared" ref="Z6:AH6" si="4">IF(Z7="",NA(),Z7)</f>
        <v>-</v>
      </c>
      <c r="AA6" s="21" t="str">
        <f t="shared" si="4"/>
        <v>-</v>
      </c>
      <c r="AB6" s="21" t="str">
        <f t="shared" si="4"/>
        <v>-</v>
      </c>
      <c r="AC6" s="21">
        <f t="shared" si="4"/>
        <v>102.56</v>
      </c>
      <c r="AD6" s="21" t="str">
        <f t="shared" si="4"/>
        <v>-</v>
      </c>
      <c r="AE6" s="21" t="str">
        <f t="shared" si="4"/>
        <v>-</v>
      </c>
      <c r="AF6" s="21" t="str">
        <f t="shared" si="4"/>
        <v>-</v>
      </c>
      <c r="AG6" s="21" t="str">
        <f t="shared" si="4"/>
        <v>-</v>
      </c>
      <c r="AH6" s="21">
        <f t="shared" si="4"/>
        <v>92.31</v>
      </c>
      <c r="AI6" s="20" t="str">
        <f>IF(AI7="","",IF(AI7="-","【-】","【"&amp;SUBSTITUTE(TEXT(AI7,"#,##0.00"),"-","△")&amp;"】"))</f>
        <v>【94.65】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796.43</v>
      </c>
      <c r="AT6" s="20" t="str">
        <f>IF(AT7="","",IF(AT7="-","【-】","【"&amp;SUBSTITUTE(TEXT(AT7,"#,##0.00"),"-","△")&amp;"】"))</f>
        <v>【657.67】</v>
      </c>
      <c r="AU6" s="21" t="str">
        <f>IF(AU7="",NA(),AU7)</f>
        <v>-</v>
      </c>
      <c r="AV6" s="21" t="str">
        <f t="shared" ref="AV6:BD6" si="6">IF(AV7="",NA(),AV7)</f>
        <v>-</v>
      </c>
      <c r="AW6" s="21" t="str">
        <f t="shared" si="6"/>
        <v>-</v>
      </c>
      <c r="AX6" s="21" t="str">
        <f t="shared" si="6"/>
        <v>-</v>
      </c>
      <c r="AY6" s="21">
        <f t="shared" si="6"/>
        <v>16.170000000000002</v>
      </c>
      <c r="AZ6" s="21" t="str">
        <f t="shared" si="6"/>
        <v>-</v>
      </c>
      <c r="BA6" s="21" t="str">
        <f t="shared" si="6"/>
        <v>-</v>
      </c>
      <c r="BB6" s="21" t="str">
        <f t="shared" si="6"/>
        <v>-</v>
      </c>
      <c r="BC6" s="21" t="str">
        <f t="shared" si="6"/>
        <v>-</v>
      </c>
      <c r="BD6" s="21">
        <f t="shared" si="6"/>
        <v>-5.05</v>
      </c>
      <c r="BE6" s="20" t="str">
        <f>IF(BE7="","",IF(BE7="-","【-】","【"&amp;SUBSTITUTE(TEXT(BE7,"#,##0.00"),"-","△")&amp;"】"))</f>
        <v>【134.46】</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168.98</v>
      </c>
      <c r="BP6" s="20" t="str">
        <f>IF(BP7="","",IF(BP7="-","【-】","【"&amp;SUBSTITUTE(TEXT(BP7,"#,##0.00"),"-","△")&amp;"】"))</f>
        <v>【144.63】</v>
      </c>
      <c r="BQ6" s="21" t="str">
        <f>IF(BQ7="",NA(),BQ7)</f>
        <v>-</v>
      </c>
      <c r="BR6" s="21" t="str">
        <f t="shared" ref="BR6:BZ6" si="8">IF(BR7="",NA(),BR7)</f>
        <v>-</v>
      </c>
      <c r="BS6" s="21" t="str">
        <f t="shared" si="8"/>
        <v>-</v>
      </c>
      <c r="BT6" s="21" t="str">
        <f t="shared" si="8"/>
        <v>-</v>
      </c>
      <c r="BU6" s="21">
        <f t="shared" si="8"/>
        <v>68.2</v>
      </c>
      <c r="BV6" s="21" t="str">
        <f t="shared" si="8"/>
        <v>-</v>
      </c>
      <c r="BW6" s="21" t="str">
        <f t="shared" si="8"/>
        <v>-</v>
      </c>
      <c r="BX6" s="21" t="str">
        <f t="shared" si="8"/>
        <v>-</v>
      </c>
      <c r="BY6" s="21" t="str">
        <f t="shared" si="8"/>
        <v>-</v>
      </c>
      <c r="BZ6" s="21">
        <f t="shared" si="8"/>
        <v>22.28</v>
      </c>
      <c r="CA6" s="20" t="str">
        <f>IF(CA7="","",IF(CA7="-","【-】","【"&amp;SUBSTITUTE(TEXT(CA7,"#,##0.00"),"-","△")&amp;"】"))</f>
        <v>【22.84】</v>
      </c>
      <c r="CB6" s="21" t="str">
        <f>IF(CB7="",NA(),CB7)</f>
        <v>-</v>
      </c>
      <c r="CC6" s="21" t="str">
        <f t="shared" ref="CC6:CK6" si="9">IF(CC7="",NA(),CC7)</f>
        <v>-</v>
      </c>
      <c r="CD6" s="21" t="str">
        <f t="shared" si="9"/>
        <v>-</v>
      </c>
      <c r="CE6" s="21" t="str">
        <f t="shared" si="9"/>
        <v>-</v>
      </c>
      <c r="CF6" s="21">
        <f t="shared" si="9"/>
        <v>419.13</v>
      </c>
      <c r="CG6" s="21" t="str">
        <f t="shared" si="9"/>
        <v>-</v>
      </c>
      <c r="CH6" s="21" t="str">
        <f t="shared" si="9"/>
        <v>-</v>
      </c>
      <c r="CI6" s="21" t="str">
        <f t="shared" si="9"/>
        <v>-</v>
      </c>
      <c r="CJ6" s="21" t="str">
        <f t="shared" si="9"/>
        <v>-</v>
      </c>
      <c r="CK6" s="21">
        <f t="shared" si="9"/>
        <v>807.61</v>
      </c>
      <c r="CL6" s="20" t="str">
        <f>IF(CL7="","",IF(CL7="-","【-】","【"&amp;SUBSTITUTE(TEXT(CL7,"#,##0.00"),"-","△")&amp;"】"))</f>
        <v>【817.45】</v>
      </c>
      <c r="CM6" s="21" t="str">
        <f>IF(CM7="",NA(),CM7)</f>
        <v>-</v>
      </c>
      <c r="CN6" s="21" t="str">
        <f t="shared" ref="CN6:CV6" si="10">IF(CN7="",NA(),CN7)</f>
        <v>-</v>
      </c>
      <c r="CO6" s="21" t="str">
        <f t="shared" si="10"/>
        <v>-</v>
      </c>
      <c r="CP6" s="21" t="str">
        <f t="shared" si="10"/>
        <v>-</v>
      </c>
      <c r="CQ6" s="21">
        <f t="shared" si="10"/>
        <v>25.64</v>
      </c>
      <c r="CR6" s="21" t="str">
        <f t="shared" si="10"/>
        <v>-</v>
      </c>
      <c r="CS6" s="21" t="str">
        <f t="shared" si="10"/>
        <v>-</v>
      </c>
      <c r="CT6" s="21" t="str">
        <f t="shared" si="10"/>
        <v>-</v>
      </c>
      <c r="CU6" s="21" t="str">
        <f t="shared" si="10"/>
        <v>-</v>
      </c>
      <c r="CV6" s="21">
        <f t="shared" si="10"/>
        <v>22.94</v>
      </c>
      <c r="CW6" s="20" t="str">
        <f>IF(CW7="","",IF(CW7="-","【-】","【"&amp;SUBSTITUTE(TEXT(CW7,"#,##0.00"),"-","△")&amp;"】"))</f>
        <v>【24.25】</v>
      </c>
      <c r="CX6" s="21" t="str">
        <f>IF(CX7="",NA(),CX7)</f>
        <v>-</v>
      </c>
      <c r="CY6" s="21" t="str">
        <f t="shared" ref="CY6:DG6" si="11">IF(CY7="",NA(),CY7)</f>
        <v>-</v>
      </c>
      <c r="CZ6" s="21" t="str">
        <f t="shared" si="11"/>
        <v>-</v>
      </c>
      <c r="DA6" s="21" t="str">
        <f t="shared" si="11"/>
        <v>-</v>
      </c>
      <c r="DB6" s="21">
        <f t="shared" si="11"/>
        <v>91.23</v>
      </c>
      <c r="DC6" s="21" t="str">
        <f t="shared" si="11"/>
        <v>-</v>
      </c>
      <c r="DD6" s="21" t="str">
        <f t="shared" si="11"/>
        <v>-</v>
      </c>
      <c r="DE6" s="21" t="str">
        <f t="shared" si="11"/>
        <v>-</v>
      </c>
      <c r="DF6" s="21" t="str">
        <f t="shared" si="11"/>
        <v>-</v>
      </c>
      <c r="DG6" s="21">
        <f t="shared" si="11"/>
        <v>95.5</v>
      </c>
      <c r="DH6" s="20" t="str">
        <f>IF(DH7="","",IF(DH7="-","【-】","【"&amp;SUBSTITUTE(TEXT(DH7,"#,##0.00"),"-","△")&amp;"】"))</f>
        <v>【96.90】</v>
      </c>
      <c r="DI6" s="21" t="str">
        <f>IF(DI7="",NA(),DI7)</f>
        <v>-</v>
      </c>
      <c r="DJ6" s="21" t="str">
        <f t="shared" ref="DJ6:DR6" si="12">IF(DJ7="",NA(),DJ7)</f>
        <v>-</v>
      </c>
      <c r="DK6" s="21" t="str">
        <f t="shared" si="12"/>
        <v>-</v>
      </c>
      <c r="DL6" s="21" t="str">
        <f t="shared" si="12"/>
        <v>-</v>
      </c>
      <c r="DM6" s="21">
        <f t="shared" si="12"/>
        <v>60.58</v>
      </c>
      <c r="DN6" s="21" t="str">
        <f t="shared" si="12"/>
        <v>-</v>
      </c>
      <c r="DO6" s="21" t="str">
        <f t="shared" si="12"/>
        <v>-</v>
      </c>
      <c r="DP6" s="21" t="str">
        <f t="shared" si="12"/>
        <v>-</v>
      </c>
      <c r="DQ6" s="21" t="str">
        <f t="shared" si="12"/>
        <v>-</v>
      </c>
      <c r="DR6" s="21">
        <f t="shared" si="12"/>
        <v>30.04</v>
      </c>
      <c r="DS6" s="20" t="str">
        <f>IF(DS7="","",IF(DS7="-","【-】","【"&amp;SUBSTITUTE(TEXT(DS7,"#,##0.00"),"-","△")&amp;"】"))</f>
        <v>【34.56】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324493</v>
      </c>
      <c r="D7" s="23">
        <v>46</v>
      </c>
      <c r="E7" s="23">
        <v>17</v>
      </c>
      <c r="F7" s="23">
        <v>8</v>
      </c>
      <c r="G7" s="23">
        <v>0</v>
      </c>
      <c r="H7" s="23" t="s">
        <v>96</v>
      </c>
      <c r="I7" s="23" t="s">
        <v>97</v>
      </c>
      <c r="J7" s="23" t="s">
        <v>98</v>
      </c>
      <c r="K7" s="23" t="s">
        <v>99</v>
      </c>
      <c r="L7" s="23" t="s">
        <v>100</v>
      </c>
      <c r="M7" s="23" t="s">
        <v>101</v>
      </c>
      <c r="N7" s="24" t="s">
        <v>102</v>
      </c>
      <c r="O7" s="24">
        <v>64.44</v>
      </c>
      <c r="P7" s="24">
        <v>0.61</v>
      </c>
      <c r="Q7" s="24">
        <v>100</v>
      </c>
      <c r="R7" s="24">
        <v>3685</v>
      </c>
      <c r="S7" s="24">
        <v>9467</v>
      </c>
      <c r="T7" s="24">
        <v>419.29</v>
      </c>
      <c r="U7" s="24">
        <v>22.58</v>
      </c>
      <c r="V7" s="24">
        <v>57</v>
      </c>
      <c r="W7" s="24">
        <v>0.04</v>
      </c>
      <c r="X7" s="24">
        <v>1425</v>
      </c>
      <c r="Y7" s="24" t="s">
        <v>102</v>
      </c>
      <c r="Z7" s="24" t="s">
        <v>102</v>
      </c>
      <c r="AA7" s="24" t="s">
        <v>102</v>
      </c>
      <c r="AB7" s="24" t="s">
        <v>102</v>
      </c>
      <c r="AC7" s="24">
        <v>102.56</v>
      </c>
      <c r="AD7" s="24" t="s">
        <v>102</v>
      </c>
      <c r="AE7" s="24" t="s">
        <v>102</v>
      </c>
      <c r="AF7" s="24" t="s">
        <v>102</v>
      </c>
      <c r="AG7" s="24" t="s">
        <v>102</v>
      </c>
      <c r="AH7" s="24">
        <v>92.31</v>
      </c>
      <c r="AI7" s="24">
        <v>94.65</v>
      </c>
      <c r="AJ7" s="24" t="s">
        <v>102</v>
      </c>
      <c r="AK7" s="24" t="s">
        <v>102</v>
      </c>
      <c r="AL7" s="24" t="s">
        <v>102</v>
      </c>
      <c r="AM7" s="24" t="s">
        <v>102</v>
      </c>
      <c r="AN7" s="24">
        <v>0</v>
      </c>
      <c r="AO7" s="24" t="s">
        <v>102</v>
      </c>
      <c r="AP7" s="24" t="s">
        <v>102</v>
      </c>
      <c r="AQ7" s="24" t="s">
        <v>102</v>
      </c>
      <c r="AR7" s="24" t="s">
        <v>102</v>
      </c>
      <c r="AS7" s="24">
        <v>796.43</v>
      </c>
      <c r="AT7" s="24">
        <v>657.67</v>
      </c>
      <c r="AU7" s="24" t="s">
        <v>102</v>
      </c>
      <c r="AV7" s="24" t="s">
        <v>102</v>
      </c>
      <c r="AW7" s="24" t="s">
        <v>102</v>
      </c>
      <c r="AX7" s="24" t="s">
        <v>102</v>
      </c>
      <c r="AY7" s="24">
        <v>16.170000000000002</v>
      </c>
      <c r="AZ7" s="24" t="s">
        <v>102</v>
      </c>
      <c r="BA7" s="24" t="s">
        <v>102</v>
      </c>
      <c r="BB7" s="24" t="s">
        <v>102</v>
      </c>
      <c r="BC7" s="24" t="s">
        <v>102</v>
      </c>
      <c r="BD7" s="24">
        <v>-5.05</v>
      </c>
      <c r="BE7" s="24">
        <v>134.46</v>
      </c>
      <c r="BF7" s="24" t="s">
        <v>102</v>
      </c>
      <c r="BG7" s="24" t="s">
        <v>102</v>
      </c>
      <c r="BH7" s="24" t="s">
        <v>102</v>
      </c>
      <c r="BI7" s="24" t="s">
        <v>102</v>
      </c>
      <c r="BJ7" s="24">
        <v>0</v>
      </c>
      <c r="BK7" s="24" t="s">
        <v>102</v>
      </c>
      <c r="BL7" s="24" t="s">
        <v>102</v>
      </c>
      <c r="BM7" s="24" t="s">
        <v>102</v>
      </c>
      <c r="BN7" s="24" t="s">
        <v>102</v>
      </c>
      <c r="BO7" s="24">
        <v>168.98</v>
      </c>
      <c r="BP7" s="24">
        <v>144.63</v>
      </c>
      <c r="BQ7" s="24" t="s">
        <v>102</v>
      </c>
      <c r="BR7" s="24" t="s">
        <v>102</v>
      </c>
      <c r="BS7" s="24" t="s">
        <v>102</v>
      </c>
      <c r="BT7" s="24" t="s">
        <v>102</v>
      </c>
      <c r="BU7" s="24">
        <v>68.2</v>
      </c>
      <c r="BV7" s="24" t="s">
        <v>102</v>
      </c>
      <c r="BW7" s="24" t="s">
        <v>102</v>
      </c>
      <c r="BX7" s="24" t="s">
        <v>102</v>
      </c>
      <c r="BY7" s="24" t="s">
        <v>102</v>
      </c>
      <c r="BZ7" s="24">
        <v>22.28</v>
      </c>
      <c r="CA7" s="24">
        <v>22.84</v>
      </c>
      <c r="CB7" s="24" t="s">
        <v>102</v>
      </c>
      <c r="CC7" s="24" t="s">
        <v>102</v>
      </c>
      <c r="CD7" s="24" t="s">
        <v>102</v>
      </c>
      <c r="CE7" s="24" t="s">
        <v>102</v>
      </c>
      <c r="CF7" s="24">
        <v>419.13</v>
      </c>
      <c r="CG7" s="24" t="s">
        <v>102</v>
      </c>
      <c r="CH7" s="24" t="s">
        <v>102</v>
      </c>
      <c r="CI7" s="24" t="s">
        <v>102</v>
      </c>
      <c r="CJ7" s="24" t="s">
        <v>102</v>
      </c>
      <c r="CK7" s="24">
        <v>807.61</v>
      </c>
      <c r="CL7" s="24">
        <v>817.45</v>
      </c>
      <c r="CM7" s="24" t="s">
        <v>102</v>
      </c>
      <c r="CN7" s="24" t="s">
        <v>102</v>
      </c>
      <c r="CO7" s="24" t="s">
        <v>102</v>
      </c>
      <c r="CP7" s="24" t="s">
        <v>102</v>
      </c>
      <c r="CQ7" s="24">
        <v>25.64</v>
      </c>
      <c r="CR7" s="24" t="s">
        <v>102</v>
      </c>
      <c r="CS7" s="24" t="s">
        <v>102</v>
      </c>
      <c r="CT7" s="24" t="s">
        <v>102</v>
      </c>
      <c r="CU7" s="24" t="s">
        <v>102</v>
      </c>
      <c r="CV7" s="24">
        <v>22.94</v>
      </c>
      <c r="CW7" s="24">
        <v>24.25</v>
      </c>
      <c r="CX7" s="24" t="s">
        <v>102</v>
      </c>
      <c r="CY7" s="24" t="s">
        <v>102</v>
      </c>
      <c r="CZ7" s="24" t="s">
        <v>102</v>
      </c>
      <c r="DA7" s="24" t="s">
        <v>102</v>
      </c>
      <c r="DB7" s="24">
        <v>91.23</v>
      </c>
      <c r="DC7" s="24" t="s">
        <v>102</v>
      </c>
      <c r="DD7" s="24" t="s">
        <v>102</v>
      </c>
      <c r="DE7" s="24" t="s">
        <v>102</v>
      </c>
      <c r="DF7" s="24" t="s">
        <v>102</v>
      </c>
      <c r="DG7" s="24">
        <v>95.5</v>
      </c>
      <c r="DH7" s="24">
        <v>96.9</v>
      </c>
      <c r="DI7" s="24" t="s">
        <v>102</v>
      </c>
      <c r="DJ7" s="24" t="s">
        <v>102</v>
      </c>
      <c r="DK7" s="24" t="s">
        <v>102</v>
      </c>
      <c r="DL7" s="24" t="s">
        <v>102</v>
      </c>
      <c r="DM7" s="24">
        <v>60.58</v>
      </c>
      <c r="DN7" s="24" t="s">
        <v>102</v>
      </c>
      <c r="DO7" s="24" t="s">
        <v>102</v>
      </c>
      <c r="DP7" s="24" t="s">
        <v>102</v>
      </c>
      <c r="DQ7" s="24" t="s">
        <v>102</v>
      </c>
      <c r="DR7" s="24">
        <v>30.04</v>
      </c>
      <c r="DS7" s="24">
        <v>34.56</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漆谷 健太</cp:lastModifiedBy>
  <dcterms:created xsi:type="dcterms:W3CDTF">2025-12-23T06:27:44Z</dcterms:created>
  <dcterms:modified xsi:type="dcterms:W3CDTF">2026-02-03T03:01:11Z</dcterms:modified>
  <cp:category/>
</cp:coreProperties>
</file>