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n0078\Desktop\2.6〆（美郷町）公営企業に係る経営比較分析表（令和６年度決算）の分析・公表について\【経営比較分析表】2024_324485_46_1718\【経営比較分析表】2024_324485_46_1718\"/>
    </mc:Choice>
  </mc:AlternateContent>
  <workbookProtection workbookAlgorithmName="SHA-512" workbookHashValue="PPP1ySC+oIZTBcnQnwugKgL4ZhLsPFetS/1bVDhiCN5/hL+vHIFMS9lcMLy25ibFAt+BKgrjM3oUYGGVqVd4mQ==" workbookSaltValue="7PD26s10dnN181Nc65px8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<sst xmlns="http://schemas.openxmlformats.org/spreadsheetml/2006/main" count="297" uniqueCount="116">
  <si>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</si>
  <si>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</si>
  <si>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</si>
  <si>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</si>
  <si>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</si>
  <si>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</si>
  <si>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</si>
  <si>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</si>
  <si>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</si>
  <si>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</si>
  <si>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</si>
  <si>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</si>
  <si>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</si>
  <si>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</si>
  <si>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</si>
  <si>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</si>
  <si>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</si>
  <si>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</si>
  <si>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</si>
  <si>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</si>
  <si>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</si>
  <si>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</si>
  <si>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</si>
  <si>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</si>
  <si>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</si>
  <si>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</si>
  <si>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</si>
  <si>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</si>
  <si>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</si>
  <si>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</si>
  <si>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</si>
  <si>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</si>
  <si>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</si>
  <si>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</si>
  <si>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</si>
  <si>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</si>
  <si>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</si>
  <si>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</si>
  <si>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</si>
  <si>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</si>
  <si>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</si>
  <si>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</si>
  <si>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</si>
  <si>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</si>
  <si>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</si>
  <si>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</si>
  <si>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</si>
  <si>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</si>
  <si>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</si>
  <si>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</si>
  <si>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</si>
  <si>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</si>
  <si>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</si>
  <si>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</si>
  <si>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</si>
  <si>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</si>
  <si>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</si>
  <si>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</si>
  <si>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</si>
  <si>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</si>
  <si>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</si>
  <si>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</si>
  <si>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</si>
  <si>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</si>
  <si>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</si>
  <si>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</si>
  <si>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</si>
  <si>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</si>
  <si>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</si>
  <si>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</si>
  <si>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</si>
  <si>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</si>
  <si>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</si>
  <si>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</si>
  <si>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</si>
  <si>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</si>
  <si>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</si>
  <si>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</si>
  <si>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</si>
  <si>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</si>
  <si>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</si>
  <si>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</si>
  <si>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</si>
  <si>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</si>
  <si>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</si>
  <si>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</si>
  <si>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</si>
  <si>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</si>
  <si>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</si>
  <si>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</si>
  <si>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</si>
  <si>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</si>
  <si>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</si>
  <si>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</si>
  <si>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</si>
  <si>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</si>
  <si>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美郷町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</si>
  <si>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</si>
  <si>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</si>
  <si>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</si>
  <si>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</si>
  <si>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</si>
  <si>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</si>
  <si>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</si>
  <si>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</si>
  <si>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</si>
  <si>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</si>
  <si>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</si>
  <si>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</si>
  <si>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</si>
  <si>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</si>
  <si>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</si>
  <si>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</si>
  <si>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施設については、現在６施設を管理運営している。なお、平成５年４月から供用を開始した施設を除くと管渠の耐用年数は20年以上を残していることから管渠の老朽化はさほど進行していない。しかし、施設機器類については耐久年度を迎えた物もあり、修繕費が高騰しないように努める必要がある。</t>
    <phoneticPr fontId="4"/>
  </si>
  <si>
    <t>今後、地方債の償還金が減少することが予定されているが、人口減少に歯止めがかからないことから、収益的収支や料金水準の適切性並びに費用の効率性を検討する必要もあり、類似団体の平均値と比較して経費回収率も低いことから全体的な汚水処理費用の削減を検討しつつ近隣市町等の料金比較分析行い、将来的な下水道料金の見直しを検討する必要がある。</t>
    <phoneticPr fontId="4"/>
  </si>
  <si>
    <t>令和5年度より法適用化した。
①経常収支比率は類似団体に近く、企業債残高は、地方債の償還金が右肩下がりの傾向にあることから③流動比率は大幅に低くなっている。⑤経費回収率は類似団体の平均に比べ数値が低く⑥汚水処理原価においては高く推移しており、老朽化が進み人口減少に歯止めがかからないことから、今後、施設長寿命化や維持管理費の抑制等を検討する必要がある。⑦施設利用率は、若干類似団体の平均より低いものの⑧水洗化率は、類似団体とも同じように高い数値となっていることから今後新たな加入者は見込めない現状となっている。なお、既施設加入者は、今後徐々に減少することから料金収入の減少も将来において予測される。このことから近い将来において下水道料金の見直しを検討する時期となってきている。</t>
    <rPh sb="213" eb="214">
      <t>オナ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</si>
</sst>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3" fillId="0" borderId="6" xfId="0" applyFont="1" applyFill="1" applyBorder="1" applyAlignment="1" applyProtection="1">
      <alignment horizontal="left" vertical="top" wrapText="1"/>
      <protection locked="0"/>
    </xf>
    <xf numFmtId="0" fontId="3" fillId="0" borderId="0" xfId="0" applyFont="1" applyFill="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3C3-4569-AC53-CC90A0D7147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A3C3-4569-AC53-CC90A0D7147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34.909999999999997</c:v>
                </c:pt>
                <c:pt idx="4">
                  <c:v>33.619999999999997</c:v>
                </c:pt>
              </c:numCache>
            </c:numRef>
          </c:val>
          <c:extLst>
            <c:ext xmlns:c16="http://schemas.microsoft.com/office/drawing/2014/chart" uri="{C3380CC4-5D6E-409C-BE32-E72D297353CC}">
              <c16:uniqueId val="{00000000-6845-4754-8FF5-B818EE3233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6845-4754-8FF5-B818EE3233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93.2</c:v>
                </c:pt>
                <c:pt idx="4">
                  <c:v>93.69</c:v>
                </c:pt>
              </c:numCache>
            </c:numRef>
          </c:val>
          <c:extLst>
            <c:ext xmlns:c16="http://schemas.microsoft.com/office/drawing/2014/chart" uri="{C3380CC4-5D6E-409C-BE32-E72D297353CC}">
              <c16:uniqueId val="{00000000-8DEF-4A0A-B969-87613C60F6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8DEF-4A0A-B969-87613C60F6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107.37</c:v>
                </c:pt>
                <c:pt idx="4">
                  <c:v>104.35</c:v>
                </c:pt>
              </c:numCache>
            </c:numRef>
          </c:val>
          <c:extLst>
            <c:ext xmlns:c16="http://schemas.microsoft.com/office/drawing/2014/chart" uri="{C3380CC4-5D6E-409C-BE32-E72D297353CC}">
              <c16:uniqueId val="{00000000-CB62-4692-A14B-07833DAD861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CB62-4692-A14B-07833DAD861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52.8</c:v>
                </c:pt>
                <c:pt idx="4">
                  <c:v>54.53</c:v>
                </c:pt>
              </c:numCache>
            </c:numRef>
          </c:val>
          <c:extLst>
            <c:ext xmlns:c16="http://schemas.microsoft.com/office/drawing/2014/chart" uri="{C3380CC4-5D6E-409C-BE32-E72D297353CC}">
              <c16:uniqueId val="{00000000-D508-48FA-9D1D-4EBC765C55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D508-48FA-9D1D-4EBC765C55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141-48B5-BC1A-281E0BE200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9141-48B5-BC1A-281E0BE200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B6-44FF-82D3-49BCAB82E0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FAB6-44FF-82D3-49BCAB82E0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16.82</c:v>
                </c:pt>
                <c:pt idx="4">
                  <c:v>22.26</c:v>
                </c:pt>
              </c:numCache>
            </c:numRef>
          </c:val>
          <c:extLst>
            <c:ext xmlns:c16="http://schemas.microsoft.com/office/drawing/2014/chart" uri="{C3380CC4-5D6E-409C-BE32-E72D297353CC}">
              <c16:uniqueId val="{00000000-E31B-4216-83F6-1A9CCB3913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E31B-4216-83F6-1A9CCB3913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121-45BA-9EAC-618FD282A9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5121-45BA-9EAC-618FD282A9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24.1</c:v>
                </c:pt>
                <c:pt idx="4">
                  <c:v>19.77</c:v>
                </c:pt>
              </c:numCache>
            </c:numRef>
          </c:val>
          <c:extLst>
            <c:ext xmlns:c16="http://schemas.microsoft.com/office/drawing/2014/chart" uri="{C3380CC4-5D6E-409C-BE32-E72D297353CC}">
              <c16:uniqueId val="{00000000-D9F2-4D5E-83AC-22238981F5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D9F2-4D5E-83AC-22238981F5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702.37</c:v>
                </c:pt>
                <c:pt idx="4">
                  <c:v>861.3</c:v>
                </c:pt>
              </c:numCache>
            </c:numRef>
          </c:val>
          <c:extLst>
            <c:ext xmlns:c16="http://schemas.microsoft.com/office/drawing/2014/chart" uri="{C3380CC4-5D6E-409C-BE32-E72D297353CC}">
              <c16:uniqueId val="{00000000-15BA-4F17-B496-6C6F0BBF5C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15BA-4F17-B496-6C6F0BBF5C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0" zoomScale="90" zoomScaleNormal="90" workbookViewId="0">
      <selection activeCell="AW35" sqref="AW34:AW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4034</v>
      </c>
      <c r="AM8" s="36"/>
      <c r="AN8" s="36"/>
      <c r="AO8" s="36"/>
      <c r="AP8" s="36"/>
      <c r="AQ8" s="36"/>
      <c r="AR8" s="36"/>
      <c r="AS8" s="36"/>
      <c r="AT8" s="37">
        <f>データ!T6</f>
        <v>282.92</v>
      </c>
      <c r="AU8" s="37"/>
      <c r="AV8" s="37"/>
      <c r="AW8" s="37"/>
      <c r="AX8" s="37"/>
      <c r="AY8" s="37"/>
      <c r="AZ8" s="37"/>
      <c r="BA8" s="37"/>
      <c r="BB8" s="37">
        <f>データ!U6</f>
        <v>14.26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79.45</v>
      </c>
      <c r="J10" s="37"/>
      <c r="K10" s="37"/>
      <c r="L10" s="37"/>
      <c r="M10" s="37"/>
      <c r="N10" s="37"/>
      <c r="O10" s="37"/>
      <c r="P10" s="37">
        <f>データ!P6</f>
        <v>24.27</v>
      </c>
      <c r="Q10" s="37"/>
      <c r="R10" s="37"/>
      <c r="S10" s="37"/>
      <c r="T10" s="37"/>
      <c r="U10" s="37"/>
      <c r="V10" s="37"/>
      <c r="W10" s="37">
        <f>データ!Q6</f>
        <v>100</v>
      </c>
      <c r="X10" s="37"/>
      <c r="Y10" s="37"/>
      <c r="Z10" s="37"/>
      <c r="AA10" s="37"/>
      <c r="AB10" s="37"/>
      <c r="AC10" s="37"/>
      <c r="AD10" s="36">
        <f>データ!R6</f>
        <v>3060</v>
      </c>
      <c r="AE10" s="36"/>
      <c r="AF10" s="36"/>
      <c r="AG10" s="36"/>
      <c r="AH10" s="36"/>
      <c r="AI10" s="36"/>
      <c r="AJ10" s="36"/>
      <c r="AK10" s="2"/>
      <c r="AL10" s="36">
        <f>データ!V6</f>
        <v>966</v>
      </c>
      <c r="AM10" s="36"/>
      <c r="AN10" s="36"/>
      <c r="AO10" s="36"/>
      <c r="AP10" s="36"/>
      <c r="AQ10" s="36"/>
      <c r="AR10" s="36"/>
      <c r="AS10" s="36"/>
      <c r="AT10" s="37">
        <f>データ!W6</f>
        <v>0.28999999999999998</v>
      </c>
      <c r="AU10" s="37"/>
      <c r="AV10" s="37"/>
      <c r="AW10" s="37"/>
      <c r="AX10" s="37"/>
      <c r="AY10" s="37"/>
      <c r="AZ10" s="37"/>
      <c r="BA10" s="37"/>
      <c r="BB10" s="37">
        <f>データ!X6</f>
        <v>3331.03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6FXfh2hLTb9i7Sj2nevLccL5Ucu8jf5yN6gTscE1XEHsIhKcbJYAE8vxSZfRUgi44bDdGz/XC2pcHWLpBYisQ==" saltValue="dfC/UCm1seGSKQe4UkSyY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324485</v>
      </c>
      <c r="D6" s="19">
        <f t="shared" si="3"/>
        <v>46</v>
      </c>
      <c r="E6" s="19">
        <f t="shared" si="3"/>
        <v>17</v>
      </c>
      <c r="F6" s="19">
        <f t="shared" si="3"/>
        <v>5</v>
      </c>
      <c r="G6" s="19">
        <f t="shared" si="3"/>
        <v>0</v>
      </c>
      <c r="H6" s="19" t="str">
        <f t="shared" si="3"/>
        <v>島根県　美郷町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79.45</v>
      </c>
      <c r="P6" s="20">
        <f t="shared" si="3"/>
        <v>24.27</v>
      </c>
      <c r="Q6" s="20">
        <f t="shared" si="3"/>
        <v>100</v>
      </c>
      <c r="R6" s="20">
        <f t="shared" si="3"/>
        <v>3060</v>
      </c>
      <c r="S6" s="20">
        <f t="shared" si="3"/>
        <v>4034</v>
      </c>
      <c r="T6" s="20">
        <f t="shared" si="3"/>
        <v>282.92</v>
      </c>
      <c r="U6" s="20">
        <f t="shared" si="3"/>
        <v>14.26</v>
      </c>
      <c r="V6" s="20">
        <f t="shared" si="3"/>
        <v>966</v>
      </c>
      <c r="W6" s="20">
        <f t="shared" si="3"/>
        <v>0.28999999999999998</v>
      </c>
      <c r="X6" s="20">
        <f t="shared" si="3"/>
        <v>3331.03</v>
      </c>
      <c r="Y6" s="21" t="str">
        <f>IF(Y7="",NA(),Y7)</f>
        <v>-</v>
      </c>
      <c r="Z6" s="21" t="str">
        <f t="shared" ref="Z6:AH6" si="4">IF(Z7="",NA(),Z7)</f>
        <v>-</v>
      </c>
      <c r="AA6" s="21" t="str">
        <f t="shared" si="4"/>
        <v>-</v>
      </c>
      <c r="AB6" s="21">
        <f t="shared" si="4"/>
        <v>107.37</v>
      </c>
      <c r="AC6" s="21">
        <f t="shared" si="4"/>
        <v>104.35</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16.82</v>
      </c>
      <c r="AY6" s="21">
        <f t="shared" si="6"/>
        <v>22.26</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24.1</v>
      </c>
      <c r="BU6" s="21">
        <f t="shared" si="8"/>
        <v>19.77</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702.37</v>
      </c>
      <c r="CF6" s="21">
        <f t="shared" si="9"/>
        <v>861.3</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34.909999999999997</v>
      </c>
      <c r="CQ6" s="21">
        <f t="shared" si="10"/>
        <v>33.619999999999997</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93.2</v>
      </c>
      <c r="DB6" s="21">
        <f t="shared" si="11"/>
        <v>93.69</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52.8</v>
      </c>
      <c r="DM6" s="21">
        <f t="shared" si="12"/>
        <v>54.53</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324485</v>
      </c>
      <c r="D7" s="23">
        <v>46</v>
      </c>
      <c r="E7" s="23">
        <v>17</v>
      </c>
      <c r="F7" s="23">
        <v>5</v>
      </c>
      <c r="G7" s="23">
        <v>0</v>
      </c>
      <c r="H7" s="23" t="s">
        <v>96</v>
      </c>
      <c r="I7" s="23" t="s">
        <v>97</v>
      </c>
      <c r="J7" s="23" t="s">
        <v>98</v>
      </c>
      <c r="K7" s="23" t="s">
        <v>99</v>
      </c>
      <c r="L7" s="23" t="s">
        <v>100</v>
      </c>
      <c r="M7" s="23" t="s">
        <v>101</v>
      </c>
      <c r="N7" s="24" t="s">
        <v>102</v>
      </c>
      <c r="O7" s="24">
        <v>79.45</v>
      </c>
      <c r="P7" s="24">
        <v>24.27</v>
      </c>
      <c r="Q7" s="24">
        <v>100</v>
      </c>
      <c r="R7" s="24">
        <v>3060</v>
      </c>
      <c r="S7" s="24">
        <v>4034</v>
      </c>
      <c r="T7" s="24">
        <v>282.92</v>
      </c>
      <c r="U7" s="24">
        <v>14.26</v>
      </c>
      <c r="V7" s="24">
        <v>966</v>
      </c>
      <c r="W7" s="24">
        <v>0.28999999999999998</v>
      </c>
      <c r="X7" s="24">
        <v>3331.03</v>
      </c>
      <c r="Y7" s="24" t="s">
        <v>102</v>
      </c>
      <c r="Z7" s="24" t="s">
        <v>102</v>
      </c>
      <c r="AA7" s="24" t="s">
        <v>102</v>
      </c>
      <c r="AB7" s="24">
        <v>107.37</v>
      </c>
      <c r="AC7" s="24">
        <v>104.35</v>
      </c>
      <c r="AD7" s="24" t="s">
        <v>102</v>
      </c>
      <c r="AE7" s="24" t="s">
        <v>102</v>
      </c>
      <c r="AF7" s="24" t="s">
        <v>102</v>
      </c>
      <c r="AG7" s="24">
        <v>103.07</v>
      </c>
      <c r="AH7" s="24">
        <v>103.04</v>
      </c>
      <c r="AI7" s="24">
        <v>104.3</v>
      </c>
      <c r="AJ7" s="24" t="s">
        <v>102</v>
      </c>
      <c r="AK7" s="24" t="s">
        <v>102</v>
      </c>
      <c r="AL7" s="24" t="s">
        <v>102</v>
      </c>
      <c r="AM7" s="24">
        <v>0</v>
      </c>
      <c r="AN7" s="24">
        <v>0</v>
      </c>
      <c r="AO7" s="24" t="s">
        <v>102</v>
      </c>
      <c r="AP7" s="24" t="s">
        <v>102</v>
      </c>
      <c r="AQ7" s="24" t="s">
        <v>102</v>
      </c>
      <c r="AR7" s="24">
        <v>120.64</v>
      </c>
      <c r="AS7" s="24">
        <v>100.31</v>
      </c>
      <c r="AT7" s="24">
        <v>102.74</v>
      </c>
      <c r="AU7" s="24" t="s">
        <v>102</v>
      </c>
      <c r="AV7" s="24" t="s">
        <v>102</v>
      </c>
      <c r="AW7" s="24" t="s">
        <v>102</v>
      </c>
      <c r="AX7" s="24">
        <v>16.82</v>
      </c>
      <c r="AY7" s="24">
        <v>22.26</v>
      </c>
      <c r="AZ7" s="24" t="s">
        <v>102</v>
      </c>
      <c r="BA7" s="24" t="s">
        <v>102</v>
      </c>
      <c r="BB7" s="24" t="s">
        <v>102</v>
      </c>
      <c r="BC7" s="24">
        <v>39.82</v>
      </c>
      <c r="BD7" s="24">
        <v>41.03</v>
      </c>
      <c r="BE7" s="24">
        <v>47.19</v>
      </c>
      <c r="BF7" s="24" t="s">
        <v>102</v>
      </c>
      <c r="BG7" s="24" t="s">
        <v>102</v>
      </c>
      <c r="BH7" s="24" t="s">
        <v>102</v>
      </c>
      <c r="BI7" s="24">
        <v>0</v>
      </c>
      <c r="BJ7" s="24">
        <v>0</v>
      </c>
      <c r="BK7" s="24" t="s">
        <v>102</v>
      </c>
      <c r="BL7" s="24" t="s">
        <v>102</v>
      </c>
      <c r="BM7" s="24" t="s">
        <v>102</v>
      </c>
      <c r="BN7" s="24">
        <v>743.31</v>
      </c>
      <c r="BO7" s="24">
        <v>796.8</v>
      </c>
      <c r="BP7" s="24">
        <v>798.1</v>
      </c>
      <c r="BQ7" s="24" t="s">
        <v>102</v>
      </c>
      <c r="BR7" s="24" t="s">
        <v>102</v>
      </c>
      <c r="BS7" s="24" t="s">
        <v>102</v>
      </c>
      <c r="BT7" s="24">
        <v>24.1</v>
      </c>
      <c r="BU7" s="24">
        <v>19.77</v>
      </c>
      <c r="BV7" s="24" t="s">
        <v>102</v>
      </c>
      <c r="BW7" s="24" t="s">
        <v>102</v>
      </c>
      <c r="BX7" s="24" t="s">
        <v>102</v>
      </c>
      <c r="BY7" s="24">
        <v>61.15</v>
      </c>
      <c r="BZ7" s="24">
        <v>58.41</v>
      </c>
      <c r="CA7" s="24">
        <v>54.51</v>
      </c>
      <c r="CB7" s="24" t="s">
        <v>102</v>
      </c>
      <c r="CC7" s="24" t="s">
        <v>102</v>
      </c>
      <c r="CD7" s="24" t="s">
        <v>102</v>
      </c>
      <c r="CE7" s="24">
        <v>702.37</v>
      </c>
      <c r="CF7" s="24">
        <v>861.3</v>
      </c>
      <c r="CG7" s="24" t="s">
        <v>102</v>
      </c>
      <c r="CH7" s="24" t="s">
        <v>102</v>
      </c>
      <c r="CI7" s="24" t="s">
        <v>102</v>
      </c>
      <c r="CJ7" s="24">
        <v>250.43</v>
      </c>
      <c r="CK7" s="24">
        <v>267.33999999999997</v>
      </c>
      <c r="CL7" s="24">
        <v>286.33</v>
      </c>
      <c r="CM7" s="24" t="s">
        <v>102</v>
      </c>
      <c r="CN7" s="24" t="s">
        <v>102</v>
      </c>
      <c r="CO7" s="24" t="s">
        <v>102</v>
      </c>
      <c r="CP7" s="24">
        <v>34.909999999999997</v>
      </c>
      <c r="CQ7" s="24">
        <v>33.619999999999997</v>
      </c>
      <c r="CR7" s="24" t="s">
        <v>102</v>
      </c>
      <c r="CS7" s="24" t="s">
        <v>102</v>
      </c>
      <c r="CT7" s="24" t="s">
        <v>102</v>
      </c>
      <c r="CU7" s="24">
        <v>52.63</v>
      </c>
      <c r="CV7" s="24">
        <v>52.34</v>
      </c>
      <c r="CW7" s="24">
        <v>49.92</v>
      </c>
      <c r="CX7" s="24" t="s">
        <v>102</v>
      </c>
      <c r="CY7" s="24" t="s">
        <v>102</v>
      </c>
      <c r="CZ7" s="24" t="s">
        <v>102</v>
      </c>
      <c r="DA7" s="24">
        <v>93.2</v>
      </c>
      <c r="DB7" s="24">
        <v>93.69</v>
      </c>
      <c r="DC7" s="24" t="s">
        <v>102</v>
      </c>
      <c r="DD7" s="24" t="s">
        <v>102</v>
      </c>
      <c r="DE7" s="24" t="s">
        <v>102</v>
      </c>
      <c r="DF7" s="24">
        <v>90.32</v>
      </c>
      <c r="DG7" s="24">
        <v>90.05</v>
      </c>
      <c r="DH7" s="24">
        <v>87.8</v>
      </c>
      <c r="DI7" s="24" t="s">
        <v>102</v>
      </c>
      <c r="DJ7" s="24" t="s">
        <v>102</v>
      </c>
      <c r="DK7" s="24" t="s">
        <v>102</v>
      </c>
      <c r="DL7" s="24">
        <v>52.8</v>
      </c>
      <c r="DM7" s="24">
        <v>54.53</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忠幸</cp:lastModifiedBy>
  <dcterms:created xsi:type="dcterms:W3CDTF">2025-12-23T06:22:25Z</dcterms:created>
  <dcterms:modified xsi:type="dcterms:W3CDTF">2026-02-04T08:07:34Z</dcterms:modified>
  <cp:category/>
</cp:coreProperties>
</file>