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経営戦略\R7\R8.1.13_公営企業に係る経営比較分析表（令和６年度決算）の分析・公表について\05_公表データ\12_美郷町\"/>
    </mc:Choice>
  </mc:AlternateContent>
  <xr:revisionPtr revIDLastSave="0" documentId="13_ncr:1_{571D9E5F-080B-4F5B-8AD4-BA20F49C3FBC}" xr6:coauthVersionLast="47" xr6:coauthVersionMax="47" xr10:uidLastSave="{00000000-0000-0000-0000-000000000000}"/>
  <workbookProtection workbookAlgorithmName="SHA-512" workbookHashValue="YLwdvACvn+S5coHl7z3ktz2CBhwlU/q9p2x8q+OJHW0wb5C82M1WdT3iXFUe1bR1I876pDWkUKBCMEdUhwtZQg==" workbookSaltValue="XJ0V3KsVXnoGz6O/27jJ+g==" workbookSpinCount="100000" lockStructure="1"/>
  <bookViews>
    <workbookView xWindow="28680" yWindow="112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R6" i="5"/>
  <c r="Q6" i="5"/>
  <c r="P6" i="5"/>
  <c r="O6" i="5"/>
  <c r="I10" i="4" s="1"/>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W10" i="4"/>
  <c r="P10" i="4"/>
  <c r="B10" i="4"/>
  <c r="AT8" i="4"/>
  <c r="AL8" i="4"/>
  <c r="AD8" i="4"/>
  <c r="W8" i="4"/>
</calcChain>
</file>

<file path=xl/sharedStrings.xml><?xml version="1.0" encoding="utf-8"?>
<sst xmlns="http://schemas.openxmlformats.org/spreadsheetml/2006/main" count="272" uniqueCount="114">
  <si>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</si>
  <si>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</si>
  <si>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</si>
  <si>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</si>
  <si>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</si>
  <si>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</si>
  <si>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</si>
  <si>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</si>
  <si>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</si>
  <si>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</si>
  <si>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</si>
  <si>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</si>
  <si>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</si>
  <si>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</si>
  <si>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</si>
  <si>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</si>
  <si>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</si>
  <si>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</si>
  <si>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</si>
  <si>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</si>
  <si>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</si>
  <si>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</si>
  <si>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</si>
  <si>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</si>
  <si>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</si>
  <si>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</si>
  <si>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</si>
  <si>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</si>
  <si>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</si>
  <si>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</si>
  <si>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</si>
  <si>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</si>
  <si>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</si>
  <si>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</si>
  <si>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</si>
  <si>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</si>
  <si>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</si>
  <si>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</si>
  <si>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</si>
  <si>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</si>
  <si>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</si>
  <si>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</si>
  <si>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</si>
  <si>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</si>
  <si>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</si>
  <si>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</si>
  <si>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</si>
  <si>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</si>
  <si>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</si>
  <si>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</si>
  <si>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</si>
  <si>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</si>
  <si>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</si>
  <si>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</si>
  <si>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</si>
  <si>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</si>
  <si>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</si>
  <si>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</si>
  <si>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</si>
  <si>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</si>
  <si>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</si>
  <si>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</si>
  <si>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</si>
  <si>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</si>
  <si>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</si>
  <si>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</si>
  <si>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</si>
  <si>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</si>
  <si>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</si>
  <si>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</si>
  <si>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</si>
  <si>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</si>
  <si>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</si>
  <si>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</si>
  <si>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</si>
  <si>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</si>
  <si>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</si>
  <si>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</si>
  <si>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</si>
  <si>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</si>
  <si>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</si>
  <si>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</si>
  <si>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</si>
  <si>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</si>
  <si>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</si>
  <si>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</si>
  <si>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</si>
  <si>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</si>
  <si>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</si>
  <si>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</si>
  <si>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</si>
  <si>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</si>
  <si>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</si>
  <si>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美郷町</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</si>
  <si>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</si>
  <si>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</si>
  <si>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</si>
  <si>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</si>
  <si>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</si>
  <si>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</si>
  <si>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</si>
  <si>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</si>
  <si>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</si>
  <si>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</si>
  <si>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</si>
  <si>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</si>
  <si>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</si>
  <si>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</si>
  <si>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</si>
  <si>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</si>
  <si>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</si>
  <si>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老朽化した資産の計画的な更新により有収率の向上を図っていきながらダウンサイジング等も検討していく必要がある。また、投資に係る財源の確保や経営に与える影響を踏まえた分析を行い、引き続き健全な水道事業の経営に努めていく。</t>
    <rPh sb="87" eb="88">
      <t>ヒ</t>
    </rPh>
    <rPh sb="89" eb="90">
      <t>ツヅ</t>
    </rPh>
    <phoneticPr fontId="4"/>
  </si>
  <si>
    <t xml:space="preserve">令和4年度より法適用化した。経常収支比率について指標は100％を超えているものの料金回収率は100％を下回っているため今後も老朽管の更新のため費用が増えていくため、事業の実施計画を随時考慮していく事が必要である。流動比率については類似団体の数値を下回っており、これからも引き続き維持管理費の支出抑制や使用料の収納率向上に努める必要が有る。また、今後の投資活動においては、企業債残高に注視し投資規模と料金のバランスを考えた上で計画していかなければならない。
</t>
    <rPh sb="14" eb="20">
      <t>ケイジョウシュウシヒリツ</t>
    </rPh>
    <rPh sb="24" eb="26">
      <t>シヒョウ</t>
    </rPh>
    <rPh sb="32" eb="33">
      <t>コ</t>
    </rPh>
    <rPh sb="40" eb="42">
      <t>リョウキン</t>
    </rPh>
    <rPh sb="42" eb="45">
      <t>カイシュウリツ</t>
    </rPh>
    <rPh sb="51" eb="53">
      <t>シタマワ</t>
    </rPh>
    <rPh sb="59" eb="61">
      <t>コンゴ</t>
    </rPh>
    <rPh sb="62" eb="65">
      <t>ロウキュウカン</t>
    </rPh>
    <rPh sb="66" eb="68">
      <t>コウシン</t>
    </rPh>
    <rPh sb="71" eb="73">
      <t>ヒヨウ</t>
    </rPh>
    <rPh sb="74" eb="75">
      <t>フ</t>
    </rPh>
    <rPh sb="82" eb="84">
      <t>ジギョウ</t>
    </rPh>
    <rPh sb="85" eb="87">
      <t>ジッシ</t>
    </rPh>
    <rPh sb="87" eb="89">
      <t>ケイカク</t>
    </rPh>
    <rPh sb="90" eb="92">
      <t>ズイジ</t>
    </rPh>
    <rPh sb="92" eb="94">
      <t>コウリョ</t>
    </rPh>
    <rPh sb="98" eb="99">
      <t>コト</t>
    </rPh>
    <rPh sb="100" eb="102">
      <t>ヒツヨウ</t>
    </rPh>
    <rPh sb="120" eb="122">
      <t>スウチ</t>
    </rPh>
    <phoneticPr fontId="4"/>
  </si>
  <si>
    <t>有形固定資産減価償却率が類似団体を上回っている。資産の老朽化が進んでおり、老朽化による漏水の頻発により有収率が低い。令和５年度より比之宮地区の基幹改良事業に着手をし、令和７年度以降は美郷町水道ビジョンに基づき吾郷地区の基幹改良事業にも着手予定としており、その他地区の基幹改良事業についても前倒し等の検討もしている。投資については経営状況等を鑑みながら今後も計画的に行っていく必要が有る。</t>
    <rPh sb="17" eb="18">
      <t>ウエ</t>
    </rPh>
    <rPh sb="58" eb="60">
      <t>レイワ</t>
    </rPh>
    <rPh sb="61" eb="62">
      <t>ネン</t>
    </rPh>
    <rPh sb="117" eb="119">
      <t>チャクシュ</t>
    </rPh>
    <rPh sb="119" eb="121">
      <t>ヨテイ</t>
    </rPh>
    <rPh sb="129" eb="130">
      <t>ホカ</t>
    </rPh>
    <rPh sb="130" eb="132">
      <t>チク</t>
    </rPh>
    <rPh sb="133" eb="137">
      <t>キカンカイリョウ</t>
    </rPh>
    <rPh sb="137" eb="139">
      <t>ジギョウ</t>
    </rPh>
    <rPh sb="144" eb="146">
      <t>マエダオ</t>
    </rPh>
    <rPh sb="147" eb="148">
      <t>トウ</t>
    </rPh>
    <rPh sb="149" eb="151">
      <t>ケントウ</t>
    </rPh>
    <rPh sb="157" eb="159">
      <t>トウシ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</si>
</sst>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
                  <c:v>0</c:v>
                </c:pt>
                <c:pt idx="3">
                  <c:v>0.15</c:v>
                </c:pt>
                <c:pt idx="4">
                  <c:v>0.77</c:v>
                </c:pt>
              </c:numCache>
            </c:numRef>
          </c:val>
          <c:extLst>
            <c:ext xmlns:c16="http://schemas.microsoft.com/office/drawing/2014/chart" uri="{C3380CC4-5D6E-409C-BE32-E72D297353CC}">
              <c16:uniqueId val="{00000000-23BA-4E4D-A0F7-0935D9F4E64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0.39</c:v>
                </c:pt>
                <c:pt idx="3">
                  <c:v>0.49</c:v>
                </c:pt>
                <c:pt idx="4">
                  <c:v>0.32</c:v>
                </c:pt>
              </c:numCache>
            </c:numRef>
          </c:val>
          <c:smooth val="0"/>
          <c:extLst>
            <c:ext xmlns:c16="http://schemas.microsoft.com/office/drawing/2014/chart" uri="{C3380CC4-5D6E-409C-BE32-E72D297353CC}">
              <c16:uniqueId val="{00000001-23BA-4E4D-A0F7-0935D9F4E64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57.8</c:v>
                </c:pt>
                <c:pt idx="3">
                  <c:v>60.8</c:v>
                </c:pt>
                <c:pt idx="4">
                  <c:v>58.88</c:v>
                </c:pt>
              </c:numCache>
            </c:numRef>
          </c:val>
          <c:extLst>
            <c:ext xmlns:c16="http://schemas.microsoft.com/office/drawing/2014/chart" uri="{C3380CC4-5D6E-409C-BE32-E72D297353CC}">
              <c16:uniqueId val="{00000000-43B5-4A51-9819-E9A5372447D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50.07</c:v>
                </c:pt>
                <c:pt idx="3">
                  <c:v>53.4</c:v>
                </c:pt>
                <c:pt idx="4">
                  <c:v>54.69</c:v>
                </c:pt>
              </c:numCache>
            </c:numRef>
          </c:val>
          <c:smooth val="0"/>
          <c:extLst>
            <c:ext xmlns:c16="http://schemas.microsoft.com/office/drawing/2014/chart" uri="{C3380CC4-5D6E-409C-BE32-E72D297353CC}">
              <c16:uniqueId val="{00000001-43B5-4A51-9819-E9A5372447D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65.739999999999995</c:v>
                </c:pt>
                <c:pt idx="3">
                  <c:v>61</c:v>
                </c:pt>
                <c:pt idx="4">
                  <c:v>63.42</c:v>
                </c:pt>
              </c:numCache>
            </c:numRef>
          </c:val>
          <c:extLst>
            <c:ext xmlns:c16="http://schemas.microsoft.com/office/drawing/2014/chart" uri="{C3380CC4-5D6E-409C-BE32-E72D297353CC}">
              <c16:uniqueId val="{00000000-837C-4ECC-9713-049B3CF5B5F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75.7</c:v>
                </c:pt>
                <c:pt idx="3">
                  <c:v>72.53</c:v>
                </c:pt>
                <c:pt idx="4">
                  <c:v>71.44</c:v>
                </c:pt>
              </c:numCache>
            </c:numRef>
          </c:val>
          <c:smooth val="0"/>
          <c:extLst>
            <c:ext xmlns:c16="http://schemas.microsoft.com/office/drawing/2014/chart" uri="{C3380CC4-5D6E-409C-BE32-E72D297353CC}">
              <c16:uniqueId val="{00000001-837C-4ECC-9713-049B3CF5B5F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111.26</c:v>
                </c:pt>
                <c:pt idx="3">
                  <c:v>119.39</c:v>
                </c:pt>
                <c:pt idx="4">
                  <c:v>109.87</c:v>
                </c:pt>
              </c:numCache>
            </c:numRef>
          </c:val>
          <c:extLst>
            <c:ext xmlns:c16="http://schemas.microsoft.com/office/drawing/2014/chart" uri="{C3380CC4-5D6E-409C-BE32-E72D297353CC}">
              <c16:uniqueId val="{00000000-2591-47CC-ADF7-C369D600645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105.52</c:v>
                </c:pt>
                <c:pt idx="3">
                  <c:v>103.1</c:v>
                </c:pt>
                <c:pt idx="4">
                  <c:v>101.77</c:v>
                </c:pt>
              </c:numCache>
            </c:numRef>
          </c:val>
          <c:smooth val="0"/>
          <c:extLst>
            <c:ext xmlns:c16="http://schemas.microsoft.com/office/drawing/2014/chart" uri="{C3380CC4-5D6E-409C-BE32-E72D297353CC}">
              <c16:uniqueId val="{00000001-2591-47CC-ADF7-C369D600645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61.23</c:v>
                </c:pt>
                <c:pt idx="3">
                  <c:v>63.92</c:v>
                </c:pt>
                <c:pt idx="4">
                  <c:v>62.03</c:v>
                </c:pt>
              </c:numCache>
            </c:numRef>
          </c:val>
          <c:extLst>
            <c:ext xmlns:c16="http://schemas.microsoft.com/office/drawing/2014/chart" uri="{C3380CC4-5D6E-409C-BE32-E72D297353CC}">
              <c16:uniqueId val="{00000000-43BA-4EF9-AF50-E6B5EC58BEE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42.98</c:v>
                </c:pt>
                <c:pt idx="3">
                  <c:v>40.46</c:v>
                </c:pt>
                <c:pt idx="4">
                  <c:v>37.1</c:v>
                </c:pt>
              </c:numCache>
            </c:numRef>
          </c:val>
          <c:smooth val="0"/>
          <c:extLst>
            <c:ext xmlns:c16="http://schemas.microsoft.com/office/drawing/2014/chart" uri="{C3380CC4-5D6E-409C-BE32-E72D297353CC}">
              <c16:uniqueId val="{00000001-43BA-4EF9-AF50-E6B5EC58BEE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11.74</c:v>
                </c:pt>
                <c:pt idx="3">
                  <c:v>11.74</c:v>
                </c:pt>
                <c:pt idx="4">
                  <c:v>32.049999999999997</c:v>
                </c:pt>
              </c:numCache>
            </c:numRef>
          </c:val>
          <c:extLst>
            <c:ext xmlns:c16="http://schemas.microsoft.com/office/drawing/2014/chart" uri="{C3380CC4-5D6E-409C-BE32-E72D297353CC}">
              <c16:uniqueId val="{00000000-25D7-4C0A-98A3-AA526A19CEF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23.24</c:v>
                </c:pt>
                <c:pt idx="3">
                  <c:v>22.77</c:v>
                </c:pt>
                <c:pt idx="4">
                  <c:v>18.22</c:v>
                </c:pt>
              </c:numCache>
            </c:numRef>
          </c:val>
          <c:smooth val="0"/>
          <c:extLst>
            <c:ext xmlns:c16="http://schemas.microsoft.com/office/drawing/2014/chart" uri="{C3380CC4-5D6E-409C-BE32-E72D297353CC}">
              <c16:uniqueId val="{00000001-25D7-4C0A-98A3-AA526A19CEF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127.03</c:v>
                </c:pt>
                <c:pt idx="3">
                  <c:v>53.34</c:v>
                </c:pt>
                <c:pt idx="4">
                  <c:v>36.65</c:v>
                </c:pt>
              </c:numCache>
            </c:numRef>
          </c:val>
          <c:extLst>
            <c:ext xmlns:c16="http://schemas.microsoft.com/office/drawing/2014/chart" uri="{C3380CC4-5D6E-409C-BE32-E72D297353CC}">
              <c16:uniqueId val="{00000000-8B23-4745-ABB6-46782A1F415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30.01</c:v>
                </c:pt>
                <c:pt idx="3">
                  <c:v>27.32</c:v>
                </c:pt>
                <c:pt idx="4">
                  <c:v>16.12</c:v>
                </c:pt>
              </c:numCache>
            </c:numRef>
          </c:val>
          <c:smooth val="0"/>
          <c:extLst>
            <c:ext xmlns:c16="http://schemas.microsoft.com/office/drawing/2014/chart" uri="{C3380CC4-5D6E-409C-BE32-E72D297353CC}">
              <c16:uniqueId val="{00000001-8B23-4745-ABB6-46782A1F415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25.47</c:v>
                </c:pt>
                <c:pt idx="3">
                  <c:v>66.84</c:v>
                </c:pt>
                <c:pt idx="4">
                  <c:v>83.04</c:v>
                </c:pt>
              </c:numCache>
            </c:numRef>
          </c:val>
          <c:extLst>
            <c:ext xmlns:c16="http://schemas.microsoft.com/office/drawing/2014/chart" uri="{C3380CC4-5D6E-409C-BE32-E72D297353CC}">
              <c16:uniqueId val="{00000000-D3E6-429B-8A72-9F4DA21E04B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249.43</c:v>
                </c:pt>
                <c:pt idx="3">
                  <c:v>217.55</c:v>
                </c:pt>
                <c:pt idx="4">
                  <c:v>157.71</c:v>
                </c:pt>
              </c:numCache>
            </c:numRef>
          </c:val>
          <c:smooth val="0"/>
          <c:extLst>
            <c:ext xmlns:c16="http://schemas.microsoft.com/office/drawing/2014/chart" uri="{C3380CC4-5D6E-409C-BE32-E72D297353CC}">
              <c16:uniqueId val="{00000001-D3E6-429B-8A72-9F4DA21E04B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946.67</c:v>
                </c:pt>
                <c:pt idx="3">
                  <c:v>895.64</c:v>
                </c:pt>
                <c:pt idx="4">
                  <c:v>910.91</c:v>
                </c:pt>
              </c:numCache>
            </c:numRef>
          </c:val>
          <c:extLst>
            <c:ext xmlns:c16="http://schemas.microsoft.com/office/drawing/2014/chart" uri="{C3380CC4-5D6E-409C-BE32-E72D297353CC}">
              <c16:uniqueId val="{00000000-CE51-4E6F-9B50-EE85C14D159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922.05</c:v>
                </c:pt>
                <c:pt idx="3">
                  <c:v>916.17</c:v>
                </c:pt>
                <c:pt idx="4">
                  <c:v>958.97</c:v>
                </c:pt>
              </c:numCache>
            </c:numRef>
          </c:val>
          <c:smooth val="0"/>
          <c:extLst>
            <c:ext xmlns:c16="http://schemas.microsoft.com/office/drawing/2014/chart" uri="{C3380CC4-5D6E-409C-BE32-E72D297353CC}">
              <c16:uniqueId val="{00000001-CE51-4E6F-9B50-EE85C14D159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86.97</c:v>
                </c:pt>
                <c:pt idx="3">
                  <c:v>90.4</c:v>
                </c:pt>
                <c:pt idx="4">
                  <c:v>84.69</c:v>
                </c:pt>
              </c:numCache>
            </c:numRef>
          </c:val>
          <c:extLst>
            <c:ext xmlns:c16="http://schemas.microsoft.com/office/drawing/2014/chart" uri="{C3380CC4-5D6E-409C-BE32-E72D297353CC}">
              <c16:uniqueId val="{00000000-4A76-47FF-9C79-EED3A4281D9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64.39</c:v>
                </c:pt>
                <c:pt idx="3">
                  <c:v>63.95</c:v>
                </c:pt>
                <c:pt idx="4">
                  <c:v>61.25</c:v>
                </c:pt>
              </c:numCache>
            </c:numRef>
          </c:val>
          <c:smooth val="0"/>
          <c:extLst>
            <c:ext xmlns:c16="http://schemas.microsoft.com/office/drawing/2014/chart" uri="{C3380CC4-5D6E-409C-BE32-E72D297353CC}">
              <c16:uniqueId val="{00000001-4A76-47FF-9C79-EED3A4281D9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300.43</c:v>
                </c:pt>
                <c:pt idx="3">
                  <c:v>292.29000000000002</c:v>
                </c:pt>
                <c:pt idx="4">
                  <c:v>296.77999999999997</c:v>
                </c:pt>
              </c:numCache>
            </c:numRef>
          </c:val>
          <c:extLst>
            <c:ext xmlns:c16="http://schemas.microsoft.com/office/drawing/2014/chart" uri="{C3380CC4-5D6E-409C-BE32-E72D297353CC}">
              <c16:uniqueId val="{00000000-5CB1-4F42-80AC-DABAF430748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258.89999999999998</c:v>
                </c:pt>
                <c:pt idx="3">
                  <c:v>263.56</c:v>
                </c:pt>
                <c:pt idx="4">
                  <c:v>279.83</c:v>
                </c:pt>
              </c:numCache>
            </c:numRef>
          </c:val>
          <c:smooth val="0"/>
          <c:extLst>
            <c:ext xmlns:c16="http://schemas.microsoft.com/office/drawing/2014/chart" uri="{C3380CC4-5D6E-409C-BE32-E72D297353CC}">
              <c16:uniqueId val="{00000001-5CB1-4F42-80AC-DABAF430748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島根県　美郷町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自治体職員</v>
      </c>
      <c r="AE8" s="43"/>
      <c r="AF8" s="43"/>
      <c r="AG8" s="43"/>
      <c r="AH8" s="43"/>
      <c r="AI8" s="43"/>
      <c r="AJ8" s="43"/>
      <c r="AK8" s="2"/>
      <c r="AL8" s="44">
        <f>データ!$R$6</f>
        <v>4034</v>
      </c>
      <c r="AM8" s="44"/>
      <c r="AN8" s="44"/>
      <c r="AO8" s="44"/>
      <c r="AP8" s="44"/>
      <c r="AQ8" s="44"/>
      <c r="AR8" s="44"/>
      <c r="AS8" s="44"/>
      <c r="AT8" s="45">
        <f>データ!$S$6</f>
        <v>282.92</v>
      </c>
      <c r="AU8" s="46"/>
      <c r="AV8" s="46"/>
      <c r="AW8" s="46"/>
      <c r="AX8" s="46"/>
      <c r="AY8" s="46"/>
      <c r="AZ8" s="46"/>
      <c r="BA8" s="46"/>
      <c r="BB8" s="47">
        <f>データ!$T$6</f>
        <v>14.26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54.69</v>
      </c>
      <c r="J10" s="46"/>
      <c r="K10" s="46"/>
      <c r="L10" s="46"/>
      <c r="M10" s="46"/>
      <c r="N10" s="46"/>
      <c r="O10" s="74"/>
      <c r="P10" s="47">
        <f>データ!$P$6</f>
        <v>82.17</v>
      </c>
      <c r="Q10" s="47"/>
      <c r="R10" s="47"/>
      <c r="S10" s="47"/>
      <c r="T10" s="47"/>
      <c r="U10" s="47"/>
      <c r="V10" s="47"/>
      <c r="W10" s="44">
        <f>データ!$Q$6</f>
        <v>4520</v>
      </c>
      <c r="X10" s="44"/>
      <c r="Y10" s="44"/>
      <c r="Z10" s="44"/>
      <c r="AA10" s="44"/>
      <c r="AB10" s="44"/>
      <c r="AC10" s="44"/>
      <c r="AD10" s="2"/>
      <c r="AE10" s="2"/>
      <c r="AF10" s="2"/>
      <c r="AG10" s="2"/>
      <c r="AH10" s="2"/>
      <c r="AI10" s="2"/>
      <c r="AJ10" s="2"/>
      <c r="AK10" s="2"/>
      <c r="AL10" s="44">
        <f>データ!$U$6</f>
        <v>3271</v>
      </c>
      <c r="AM10" s="44"/>
      <c r="AN10" s="44"/>
      <c r="AO10" s="44"/>
      <c r="AP10" s="44"/>
      <c r="AQ10" s="44"/>
      <c r="AR10" s="44"/>
      <c r="AS10" s="44"/>
      <c r="AT10" s="45">
        <f>データ!$V$6</f>
        <v>18.399999999999999</v>
      </c>
      <c r="AU10" s="46"/>
      <c r="AV10" s="46"/>
      <c r="AW10" s="46"/>
      <c r="AX10" s="46"/>
      <c r="AY10" s="46"/>
      <c r="AZ10" s="46"/>
      <c r="BA10" s="46"/>
      <c r="BB10" s="47">
        <f>データ!$W$6</f>
        <v>177.77</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2">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5" t="s">
        <v>112</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6" t="s">
        <v>26</v>
      </c>
      <c r="BM45" s="87"/>
      <c r="BN45" s="87"/>
      <c r="BO45" s="87"/>
      <c r="BP45" s="87"/>
      <c r="BQ45" s="87"/>
      <c r="BR45" s="87"/>
      <c r="BS45" s="87"/>
      <c r="BT45" s="87"/>
      <c r="BU45" s="87"/>
      <c r="BV45" s="87"/>
      <c r="BW45" s="87"/>
      <c r="BX45" s="87"/>
      <c r="BY45" s="87"/>
      <c r="BZ45" s="88"/>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9"/>
      <c r="BM46" s="90"/>
      <c r="BN46" s="90"/>
      <c r="BO46" s="90"/>
      <c r="BP46" s="90"/>
      <c r="BQ46" s="90"/>
      <c r="BR46" s="90"/>
      <c r="BS46" s="90"/>
      <c r="BT46" s="90"/>
      <c r="BU46" s="90"/>
      <c r="BV46" s="90"/>
      <c r="BW46" s="90"/>
      <c r="BX46" s="90"/>
      <c r="BY46" s="90"/>
      <c r="BZ46" s="9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5" t="s">
        <v>113</v>
      </c>
      <c r="BM47" s="76"/>
      <c r="BN47" s="76"/>
      <c r="BO47" s="76"/>
      <c r="BP47" s="76"/>
      <c r="BQ47" s="76"/>
      <c r="BR47" s="76"/>
      <c r="BS47" s="76"/>
      <c r="BT47" s="76"/>
      <c r="BU47" s="76"/>
      <c r="BV47" s="76"/>
      <c r="BW47" s="76"/>
      <c r="BX47" s="76"/>
      <c r="BY47" s="76"/>
      <c r="BZ47" s="7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5"/>
      <c r="BM48" s="76"/>
      <c r="BN48" s="76"/>
      <c r="BO48" s="76"/>
      <c r="BP48" s="76"/>
      <c r="BQ48" s="76"/>
      <c r="BR48" s="76"/>
      <c r="BS48" s="76"/>
      <c r="BT48" s="76"/>
      <c r="BU48" s="76"/>
      <c r="BV48" s="76"/>
      <c r="BW48" s="76"/>
      <c r="BX48" s="76"/>
      <c r="BY48" s="76"/>
      <c r="BZ48" s="7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5"/>
      <c r="BM49" s="76"/>
      <c r="BN49" s="76"/>
      <c r="BO49" s="76"/>
      <c r="BP49" s="76"/>
      <c r="BQ49" s="76"/>
      <c r="BR49" s="76"/>
      <c r="BS49" s="76"/>
      <c r="BT49" s="76"/>
      <c r="BU49" s="76"/>
      <c r="BV49" s="76"/>
      <c r="BW49" s="76"/>
      <c r="BX49" s="76"/>
      <c r="BY49" s="76"/>
      <c r="BZ49" s="7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5"/>
      <c r="BM50" s="76"/>
      <c r="BN50" s="76"/>
      <c r="BO50" s="76"/>
      <c r="BP50" s="76"/>
      <c r="BQ50" s="76"/>
      <c r="BR50" s="76"/>
      <c r="BS50" s="76"/>
      <c r="BT50" s="76"/>
      <c r="BU50" s="76"/>
      <c r="BV50" s="76"/>
      <c r="BW50" s="76"/>
      <c r="BX50" s="76"/>
      <c r="BY50" s="76"/>
      <c r="BZ50" s="7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5"/>
      <c r="BM51" s="76"/>
      <c r="BN51" s="76"/>
      <c r="BO51" s="76"/>
      <c r="BP51" s="76"/>
      <c r="BQ51" s="76"/>
      <c r="BR51" s="76"/>
      <c r="BS51" s="76"/>
      <c r="BT51" s="76"/>
      <c r="BU51" s="76"/>
      <c r="BV51" s="76"/>
      <c r="BW51" s="76"/>
      <c r="BX51" s="76"/>
      <c r="BY51" s="76"/>
      <c r="BZ51" s="7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5"/>
      <c r="BM52" s="76"/>
      <c r="BN52" s="76"/>
      <c r="BO52" s="76"/>
      <c r="BP52" s="76"/>
      <c r="BQ52" s="76"/>
      <c r="BR52" s="76"/>
      <c r="BS52" s="76"/>
      <c r="BT52" s="76"/>
      <c r="BU52" s="76"/>
      <c r="BV52" s="76"/>
      <c r="BW52" s="76"/>
      <c r="BX52" s="76"/>
      <c r="BY52" s="76"/>
      <c r="BZ52" s="7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5"/>
      <c r="BM53" s="76"/>
      <c r="BN53" s="76"/>
      <c r="BO53" s="76"/>
      <c r="BP53" s="76"/>
      <c r="BQ53" s="76"/>
      <c r="BR53" s="76"/>
      <c r="BS53" s="76"/>
      <c r="BT53" s="76"/>
      <c r="BU53" s="76"/>
      <c r="BV53" s="76"/>
      <c r="BW53" s="76"/>
      <c r="BX53" s="76"/>
      <c r="BY53" s="76"/>
      <c r="BZ53" s="7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5"/>
      <c r="BM54" s="76"/>
      <c r="BN54" s="76"/>
      <c r="BO54" s="76"/>
      <c r="BP54" s="76"/>
      <c r="BQ54" s="76"/>
      <c r="BR54" s="76"/>
      <c r="BS54" s="76"/>
      <c r="BT54" s="76"/>
      <c r="BU54" s="76"/>
      <c r="BV54" s="76"/>
      <c r="BW54" s="76"/>
      <c r="BX54" s="76"/>
      <c r="BY54" s="76"/>
      <c r="BZ54" s="7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5"/>
      <c r="BM55" s="76"/>
      <c r="BN55" s="76"/>
      <c r="BO55" s="76"/>
      <c r="BP55" s="76"/>
      <c r="BQ55" s="76"/>
      <c r="BR55" s="76"/>
      <c r="BS55" s="76"/>
      <c r="BT55" s="76"/>
      <c r="BU55" s="76"/>
      <c r="BV55" s="76"/>
      <c r="BW55" s="76"/>
      <c r="BX55" s="76"/>
      <c r="BY55" s="76"/>
      <c r="BZ55" s="7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5"/>
      <c r="BM56" s="76"/>
      <c r="BN56" s="76"/>
      <c r="BO56" s="76"/>
      <c r="BP56" s="76"/>
      <c r="BQ56" s="76"/>
      <c r="BR56" s="76"/>
      <c r="BS56" s="76"/>
      <c r="BT56" s="76"/>
      <c r="BU56" s="76"/>
      <c r="BV56" s="76"/>
      <c r="BW56" s="76"/>
      <c r="BX56" s="76"/>
      <c r="BY56" s="76"/>
      <c r="BZ56" s="7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5"/>
      <c r="BM57" s="76"/>
      <c r="BN57" s="76"/>
      <c r="BO57" s="76"/>
      <c r="BP57" s="76"/>
      <c r="BQ57" s="76"/>
      <c r="BR57" s="76"/>
      <c r="BS57" s="76"/>
      <c r="BT57" s="76"/>
      <c r="BU57" s="76"/>
      <c r="BV57" s="76"/>
      <c r="BW57" s="76"/>
      <c r="BX57" s="76"/>
      <c r="BY57" s="76"/>
      <c r="BZ57" s="7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5"/>
      <c r="BM58" s="76"/>
      <c r="BN58" s="76"/>
      <c r="BO58" s="76"/>
      <c r="BP58" s="76"/>
      <c r="BQ58" s="76"/>
      <c r="BR58" s="76"/>
      <c r="BS58" s="76"/>
      <c r="BT58" s="76"/>
      <c r="BU58" s="76"/>
      <c r="BV58" s="76"/>
      <c r="BW58" s="76"/>
      <c r="BX58" s="76"/>
      <c r="BY58" s="76"/>
      <c r="BZ58" s="7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5"/>
      <c r="BM59" s="76"/>
      <c r="BN59" s="76"/>
      <c r="BO59" s="76"/>
      <c r="BP59" s="76"/>
      <c r="BQ59" s="76"/>
      <c r="BR59" s="76"/>
      <c r="BS59" s="76"/>
      <c r="BT59" s="76"/>
      <c r="BU59" s="76"/>
      <c r="BV59" s="76"/>
      <c r="BW59" s="76"/>
      <c r="BX59" s="76"/>
      <c r="BY59" s="76"/>
      <c r="BZ59" s="77"/>
    </row>
    <row r="60" spans="1:78" ht="13.5" customHeight="1" x14ac:dyDescent="0.2">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75"/>
      <c r="BM60" s="76"/>
      <c r="BN60" s="76"/>
      <c r="BO60" s="76"/>
      <c r="BP60" s="76"/>
      <c r="BQ60" s="76"/>
      <c r="BR60" s="76"/>
      <c r="BS60" s="76"/>
      <c r="BT60" s="76"/>
      <c r="BU60" s="76"/>
      <c r="BV60" s="76"/>
      <c r="BW60" s="76"/>
      <c r="BX60" s="76"/>
      <c r="BY60" s="76"/>
      <c r="BZ60" s="77"/>
    </row>
    <row r="61" spans="1:78" ht="13.5" customHeight="1" x14ac:dyDescent="0.2">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75"/>
      <c r="BM61" s="76"/>
      <c r="BN61" s="76"/>
      <c r="BO61" s="76"/>
      <c r="BP61" s="76"/>
      <c r="BQ61" s="76"/>
      <c r="BR61" s="76"/>
      <c r="BS61" s="76"/>
      <c r="BT61" s="76"/>
      <c r="BU61" s="76"/>
      <c r="BV61" s="76"/>
      <c r="BW61" s="76"/>
      <c r="BX61" s="76"/>
      <c r="BY61" s="76"/>
      <c r="BZ61" s="7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5"/>
      <c r="BM62" s="76"/>
      <c r="BN62" s="76"/>
      <c r="BO62" s="76"/>
      <c r="BP62" s="76"/>
      <c r="BQ62" s="76"/>
      <c r="BR62" s="76"/>
      <c r="BS62" s="76"/>
      <c r="BT62" s="76"/>
      <c r="BU62" s="76"/>
      <c r="BV62" s="76"/>
      <c r="BW62" s="76"/>
      <c r="BX62" s="76"/>
      <c r="BY62" s="76"/>
      <c r="BZ62" s="7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6" t="s">
        <v>28</v>
      </c>
      <c r="BM64" s="87"/>
      <c r="BN64" s="87"/>
      <c r="BO64" s="87"/>
      <c r="BP64" s="87"/>
      <c r="BQ64" s="87"/>
      <c r="BR64" s="87"/>
      <c r="BS64" s="87"/>
      <c r="BT64" s="87"/>
      <c r="BU64" s="87"/>
      <c r="BV64" s="87"/>
      <c r="BW64" s="87"/>
      <c r="BX64" s="87"/>
      <c r="BY64" s="87"/>
      <c r="BZ64" s="8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9"/>
      <c r="BM65" s="90"/>
      <c r="BN65" s="90"/>
      <c r="BO65" s="90"/>
      <c r="BP65" s="90"/>
      <c r="BQ65" s="90"/>
      <c r="BR65" s="90"/>
      <c r="BS65" s="90"/>
      <c r="BT65" s="90"/>
      <c r="BU65" s="90"/>
      <c r="BV65" s="90"/>
      <c r="BW65" s="90"/>
      <c r="BX65" s="90"/>
      <c r="BY65" s="90"/>
      <c r="BZ65" s="9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5" t="s">
        <v>111</v>
      </c>
      <c r="BM66" s="76"/>
      <c r="BN66" s="76"/>
      <c r="BO66" s="76"/>
      <c r="BP66" s="76"/>
      <c r="BQ66" s="76"/>
      <c r="BR66" s="76"/>
      <c r="BS66" s="76"/>
      <c r="BT66" s="76"/>
      <c r="BU66" s="76"/>
      <c r="BV66" s="76"/>
      <c r="BW66" s="76"/>
      <c r="BX66" s="76"/>
      <c r="BY66" s="76"/>
      <c r="BZ66" s="7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5"/>
      <c r="BM67" s="76"/>
      <c r="BN67" s="76"/>
      <c r="BO67" s="76"/>
      <c r="BP67" s="76"/>
      <c r="BQ67" s="76"/>
      <c r="BR67" s="76"/>
      <c r="BS67" s="76"/>
      <c r="BT67" s="76"/>
      <c r="BU67" s="76"/>
      <c r="BV67" s="76"/>
      <c r="BW67" s="76"/>
      <c r="BX67" s="76"/>
      <c r="BY67" s="76"/>
      <c r="BZ67" s="7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5"/>
      <c r="BM68" s="76"/>
      <c r="BN68" s="76"/>
      <c r="BO68" s="76"/>
      <c r="BP68" s="76"/>
      <c r="BQ68" s="76"/>
      <c r="BR68" s="76"/>
      <c r="BS68" s="76"/>
      <c r="BT68" s="76"/>
      <c r="BU68" s="76"/>
      <c r="BV68" s="76"/>
      <c r="BW68" s="76"/>
      <c r="BX68" s="76"/>
      <c r="BY68" s="76"/>
      <c r="BZ68" s="7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5"/>
      <c r="BM69" s="76"/>
      <c r="BN69" s="76"/>
      <c r="BO69" s="76"/>
      <c r="BP69" s="76"/>
      <c r="BQ69" s="76"/>
      <c r="BR69" s="76"/>
      <c r="BS69" s="76"/>
      <c r="BT69" s="76"/>
      <c r="BU69" s="76"/>
      <c r="BV69" s="76"/>
      <c r="BW69" s="76"/>
      <c r="BX69" s="76"/>
      <c r="BY69" s="76"/>
      <c r="BZ69" s="7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5"/>
      <c r="BM70" s="76"/>
      <c r="BN70" s="76"/>
      <c r="BO70" s="76"/>
      <c r="BP70" s="76"/>
      <c r="BQ70" s="76"/>
      <c r="BR70" s="76"/>
      <c r="BS70" s="76"/>
      <c r="BT70" s="76"/>
      <c r="BU70" s="76"/>
      <c r="BV70" s="76"/>
      <c r="BW70" s="76"/>
      <c r="BX70" s="76"/>
      <c r="BY70" s="76"/>
      <c r="BZ70" s="7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5"/>
      <c r="BM71" s="76"/>
      <c r="BN71" s="76"/>
      <c r="BO71" s="76"/>
      <c r="BP71" s="76"/>
      <c r="BQ71" s="76"/>
      <c r="BR71" s="76"/>
      <c r="BS71" s="76"/>
      <c r="BT71" s="76"/>
      <c r="BU71" s="76"/>
      <c r="BV71" s="76"/>
      <c r="BW71" s="76"/>
      <c r="BX71" s="76"/>
      <c r="BY71" s="76"/>
      <c r="BZ71" s="7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5"/>
      <c r="BM72" s="76"/>
      <c r="BN72" s="76"/>
      <c r="BO72" s="76"/>
      <c r="BP72" s="76"/>
      <c r="BQ72" s="76"/>
      <c r="BR72" s="76"/>
      <c r="BS72" s="76"/>
      <c r="BT72" s="76"/>
      <c r="BU72" s="76"/>
      <c r="BV72" s="76"/>
      <c r="BW72" s="76"/>
      <c r="BX72" s="76"/>
      <c r="BY72" s="76"/>
      <c r="BZ72" s="7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5"/>
      <c r="BM73" s="76"/>
      <c r="BN73" s="76"/>
      <c r="BO73" s="76"/>
      <c r="BP73" s="76"/>
      <c r="BQ73" s="76"/>
      <c r="BR73" s="76"/>
      <c r="BS73" s="76"/>
      <c r="BT73" s="76"/>
      <c r="BU73" s="76"/>
      <c r="BV73" s="76"/>
      <c r="BW73" s="76"/>
      <c r="BX73" s="76"/>
      <c r="BY73" s="76"/>
      <c r="BZ73" s="7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5"/>
      <c r="BM74" s="76"/>
      <c r="BN74" s="76"/>
      <c r="BO74" s="76"/>
      <c r="BP74" s="76"/>
      <c r="BQ74" s="76"/>
      <c r="BR74" s="76"/>
      <c r="BS74" s="76"/>
      <c r="BT74" s="76"/>
      <c r="BU74" s="76"/>
      <c r="BV74" s="76"/>
      <c r="BW74" s="76"/>
      <c r="BX74" s="76"/>
      <c r="BY74" s="76"/>
      <c r="BZ74" s="7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5"/>
      <c r="BM75" s="76"/>
      <c r="BN75" s="76"/>
      <c r="BO75" s="76"/>
      <c r="BP75" s="76"/>
      <c r="BQ75" s="76"/>
      <c r="BR75" s="76"/>
      <c r="BS75" s="76"/>
      <c r="BT75" s="76"/>
      <c r="BU75" s="76"/>
      <c r="BV75" s="76"/>
      <c r="BW75" s="76"/>
      <c r="BX75" s="76"/>
      <c r="BY75" s="76"/>
      <c r="BZ75" s="7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5"/>
      <c r="BM76" s="76"/>
      <c r="BN76" s="76"/>
      <c r="BO76" s="76"/>
      <c r="BP76" s="76"/>
      <c r="BQ76" s="76"/>
      <c r="BR76" s="76"/>
      <c r="BS76" s="76"/>
      <c r="BT76" s="76"/>
      <c r="BU76" s="76"/>
      <c r="BV76" s="76"/>
      <c r="BW76" s="76"/>
      <c r="BX76" s="76"/>
      <c r="BY76" s="76"/>
      <c r="BZ76" s="7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5"/>
      <c r="BM77" s="76"/>
      <c r="BN77" s="76"/>
      <c r="BO77" s="76"/>
      <c r="BP77" s="76"/>
      <c r="BQ77" s="76"/>
      <c r="BR77" s="76"/>
      <c r="BS77" s="76"/>
      <c r="BT77" s="76"/>
      <c r="BU77" s="76"/>
      <c r="BV77" s="76"/>
      <c r="BW77" s="76"/>
      <c r="BX77" s="76"/>
      <c r="BY77" s="76"/>
      <c r="BZ77" s="7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5"/>
      <c r="BM78" s="76"/>
      <c r="BN78" s="76"/>
      <c r="BO78" s="76"/>
      <c r="BP78" s="76"/>
      <c r="BQ78" s="76"/>
      <c r="BR78" s="76"/>
      <c r="BS78" s="76"/>
      <c r="BT78" s="76"/>
      <c r="BU78" s="76"/>
      <c r="BV78" s="76"/>
      <c r="BW78" s="76"/>
      <c r="BX78" s="76"/>
      <c r="BY78" s="76"/>
      <c r="BZ78" s="7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5"/>
      <c r="BM79" s="76"/>
      <c r="BN79" s="76"/>
      <c r="BO79" s="76"/>
      <c r="BP79" s="76"/>
      <c r="BQ79" s="76"/>
      <c r="BR79" s="76"/>
      <c r="BS79" s="76"/>
      <c r="BT79" s="76"/>
      <c r="BU79" s="76"/>
      <c r="BV79" s="76"/>
      <c r="BW79" s="76"/>
      <c r="BX79" s="76"/>
      <c r="BY79" s="76"/>
      <c r="BZ79" s="7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5"/>
      <c r="BM80" s="76"/>
      <c r="BN80" s="76"/>
      <c r="BO80" s="76"/>
      <c r="BP80" s="76"/>
      <c r="BQ80" s="76"/>
      <c r="BR80" s="76"/>
      <c r="BS80" s="76"/>
      <c r="BT80" s="76"/>
      <c r="BU80" s="76"/>
      <c r="BV80" s="76"/>
      <c r="BW80" s="76"/>
      <c r="BX80" s="76"/>
      <c r="BY80" s="76"/>
      <c r="BZ80" s="7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5"/>
      <c r="BM81" s="76"/>
      <c r="BN81" s="76"/>
      <c r="BO81" s="76"/>
      <c r="BP81" s="76"/>
      <c r="BQ81" s="76"/>
      <c r="BR81" s="76"/>
      <c r="BS81" s="76"/>
      <c r="BT81" s="76"/>
      <c r="BU81" s="76"/>
      <c r="BV81" s="76"/>
      <c r="BW81" s="76"/>
      <c r="BX81" s="76"/>
      <c r="BY81" s="76"/>
      <c r="BZ81" s="7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00dUBCAoPR7qfgts0JCQ6jdgfW8qtOt9iWXv4GY1eyPfzDmIKqfts3sSBThwwFkyP/72r9+ddA/tlIYDHXD7qw==" saltValue="SaeBc6tZ7hEy5UoOZ/1H6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324485</v>
      </c>
      <c r="D6" s="20">
        <f t="shared" si="3"/>
        <v>46</v>
      </c>
      <c r="E6" s="20">
        <f t="shared" si="3"/>
        <v>1</v>
      </c>
      <c r="F6" s="20">
        <f t="shared" si="3"/>
        <v>0</v>
      </c>
      <c r="G6" s="20">
        <f t="shared" si="3"/>
        <v>5</v>
      </c>
      <c r="H6" s="20" t="str">
        <f t="shared" si="3"/>
        <v>島根県　美郷町</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54.69</v>
      </c>
      <c r="P6" s="21">
        <f t="shared" si="3"/>
        <v>82.17</v>
      </c>
      <c r="Q6" s="21">
        <f t="shared" si="3"/>
        <v>4520</v>
      </c>
      <c r="R6" s="21">
        <f t="shared" si="3"/>
        <v>4034</v>
      </c>
      <c r="S6" s="21">
        <f t="shared" si="3"/>
        <v>282.92</v>
      </c>
      <c r="T6" s="21">
        <f t="shared" si="3"/>
        <v>14.26</v>
      </c>
      <c r="U6" s="21">
        <f t="shared" si="3"/>
        <v>3271</v>
      </c>
      <c r="V6" s="21">
        <f t="shared" si="3"/>
        <v>18.399999999999999</v>
      </c>
      <c r="W6" s="21">
        <f t="shared" si="3"/>
        <v>177.77</v>
      </c>
      <c r="X6" s="22" t="str">
        <f>IF(X7="",NA(),X7)</f>
        <v>-</v>
      </c>
      <c r="Y6" s="22" t="str">
        <f t="shared" ref="Y6:AG6" si="4">IF(Y7="",NA(),Y7)</f>
        <v>-</v>
      </c>
      <c r="Z6" s="22">
        <f t="shared" si="4"/>
        <v>111.26</v>
      </c>
      <c r="AA6" s="22">
        <f t="shared" si="4"/>
        <v>119.39</v>
      </c>
      <c r="AB6" s="22">
        <f t="shared" si="4"/>
        <v>109.87</v>
      </c>
      <c r="AC6" s="22" t="str">
        <f t="shared" si="4"/>
        <v>-</v>
      </c>
      <c r="AD6" s="22" t="str">
        <f t="shared" si="4"/>
        <v>-</v>
      </c>
      <c r="AE6" s="22">
        <f t="shared" si="4"/>
        <v>105.52</v>
      </c>
      <c r="AF6" s="22">
        <f t="shared" si="4"/>
        <v>103.1</v>
      </c>
      <c r="AG6" s="22">
        <f t="shared" si="4"/>
        <v>101.77</v>
      </c>
      <c r="AH6" s="21" t="str">
        <f>IF(AH7="","",IF(AH7="-","【-】","【"&amp;SUBSTITUTE(TEXT(AH7,"#,##0.00"),"-","△")&amp;"】"))</f>
        <v>【102.02】</v>
      </c>
      <c r="AI6" s="22" t="str">
        <f>IF(AI7="",NA(),AI7)</f>
        <v>-</v>
      </c>
      <c r="AJ6" s="22" t="str">
        <f t="shared" ref="AJ6:AR6" si="5">IF(AJ7="",NA(),AJ7)</f>
        <v>-</v>
      </c>
      <c r="AK6" s="22">
        <f t="shared" si="5"/>
        <v>127.03</v>
      </c>
      <c r="AL6" s="22">
        <f t="shared" si="5"/>
        <v>53.34</v>
      </c>
      <c r="AM6" s="22">
        <f t="shared" si="5"/>
        <v>36.65</v>
      </c>
      <c r="AN6" s="22" t="str">
        <f t="shared" si="5"/>
        <v>-</v>
      </c>
      <c r="AO6" s="22" t="str">
        <f t="shared" si="5"/>
        <v>-</v>
      </c>
      <c r="AP6" s="22">
        <f t="shared" si="5"/>
        <v>30.01</v>
      </c>
      <c r="AQ6" s="22">
        <f t="shared" si="5"/>
        <v>27.32</v>
      </c>
      <c r="AR6" s="22">
        <f t="shared" si="5"/>
        <v>16.12</v>
      </c>
      <c r="AS6" s="21" t="str">
        <f>IF(AS7="","",IF(AS7="-","【-】","【"&amp;SUBSTITUTE(TEXT(AS7,"#,##0.00"),"-","△")&amp;"】"))</f>
        <v>【26.96】</v>
      </c>
      <c r="AT6" s="22" t="str">
        <f>IF(AT7="",NA(),AT7)</f>
        <v>-</v>
      </c>
      <c r="AU6" s="22" t="str">
        <f t="shared" ref="AU6:BC6" si="6">IF(AU7="",NA(),AU7)</f>
        <v>-</v>
      </c>
      <c r="AV6" s="22">
        <f t="shared" si="6"/>
        <v>25.47</v>
      </c>
      <c r="AW6" s="22">
        <f t="shared" si="6"/>
        <v>66.84</v>
      </c>
      <c r="AX6" s="22">
        <f t="shared" si="6"/>
        <v>83.04</v>
      </c>
      <c r="AY6" s="22" t="str">
        <f t="shared" si="6"/>
        <v>-</v>
      </c>
      <c r="AZ6" s="22" t="str">
        <f t="shared" si="6"/>
        <v>-</v>
      </c>
      <c r="BA6" s="22">
        <f t="shared" si="6"/>
        <v>249.43</v>
      </c>
      <c r="BB6" s="22">
        <f t="shared" si="6"/>
        <v>217.55</v>
      </c>
      <c r="BC6" s="22">
        <f t="shared" si="6"/>
        <v>157.71</v>
      </c>
      <c r="BD6" s="21" t="str">
        <f>IF(BD7="","",IF(BD7="-","【-】","【"&amp;SUBSTITUTE(TEXT(BD7,"#,##0.00"),"-","△")&amp;"】"))</f>
        <v>【142.39】</v>
      </c>
      <c r="BE6" s="22" t="str">
        <f>IF(BE7="",NA(),BE7)</f>
        <v>-</v>
      </c>
      <c r="BF6" s="22" t="str">
        <f t="shared" ref="BF6:BN6" si="7">IF(BF7="",NA(),BF7)</f>
        <v>-</v>
      </c>
      <c r="BG6" s="22">
        <f t="shared" si="7"/>
        <v>946.67</v>
      </c>
      <c r="BH6" s="22">
        <f t="shared" si="7"/>
        <v>895.64</v>
      </c>
      <c r="BI6" s="22">
        <f t="shared" si="7"/>
        <v>910.91</v>
      </c>
      <c r="BJ6" s="22" t="str">
        <f t="shared" si="7"/>
        <v>-</v>
      </c>
      <c r="BK6" s="22" t="str">
        <f t="shared" si="7"/>
        <v>-</v>
      </c>
      <c r="BL6" s="22">
        <f t="shared" si="7"/>
        <v>922.05</v>
      </c>
      <c r="BM6" s="22">
        <f t="shared" si="7"/>
        <v>916.17</v>
      </c>
      <c r="BN6" s="22">
        <f t="shared" si="7"/>
        <v>958.97</v>
      </c>
      <c r="BO6" s="21" t="str">
        <f>IF(BO7="","",IF(BO7="-","【-】","【"&amp;SUBSTITUTE(TEXT(BO7,"#,##0.00"),"-","△")&amp;"】"))</f>
        <v>【1,043.36】</v>
      </c>
      <c r="BP6" s="22" t="str">
        <f>IF(BP7="",NA(),BP7)</f>
        <v>-</v>
      </c>
      <c r="BQ6" s="22" t="str">
        <f t="shared" ref="BQ6:BY6" si="8">IF(BQ7="",NA(),BQ7)</f>
        <v>-</v>
      </c>
      <c r="BR6" s="22">
        <f t="shared" si="8"/>
        <v>86.97</v>
      </c>
      <c r="BS6" s="22">
        <f t="shared" si="8"/>
        <v>90.4</v>
      </c>
      <c r="BT6" s="22">
        <f t="shared" si="8"/>
        <v>84.69</v>
      </c>
      <c r="BU6" s="22" t="str">
        <f t="shared" si="8"/>
        <v>-</v>
      </c>
      <c r="BV6" s="22" t="str">
        <f t="shared" si="8"/>
        <v>-</v>
      </c>
      <c r="BW6" s="22">
        <f t="shared" si="8"/>
        <v>64.39</v>
      </c>
      <c r="BX6" s="22">
        <f t="shared" si="8"/>
        <v>63.95</v>
      </c>
      <c r="BY6" s="22">
        <f t="shared" si="8"/>
        <v>61.25</v>
      </c>
      <c r="BZ6" s="21" t="str">
        <f>IF(BZ7="","",IF(BZ7="-","【-】","【"&amp;SUBSTITUTE(TEXT(BZ7,"#,##0.00"),"-","△")&amp;"】"))</f>
        <v>【56.19】</v>
      </c>
      <c r="CA6" s="22" t="str">
        <f>IF(CA7="",NA(),CA7)</f>
        <v>-</v>
      </c>
      <c r="CB6" s="22" t="str">
        <f t="shared" ref="CB6:CJ6" si="9">IF(CB7="",NA(),CB7)</f>
        <v>-</v>
      </c>
      <c r="CC6" s="22">
        <f t="shared" si="9"/>
        <v>300.43</v>
      </c>
      <c r="CD6" s="22">
        <f t="shared" si="9"/>
        <v>292.29000000000002</v>
      </c>
      <c r="CE6" s="22">
        <f t="shared" si="9"/>
        <v>296.77999999999997</v>
      </c>
      <c r="CF6" s="22" t="str">
        <f t="shared" si="9"/>
        <v>-</v>
      </c>
      <c r="CG6" s="22" t="str">
        <f t="shared" si="9"/>
        <v>-</v>
      </c>
      <c r="CH6" s="22">
        <f t="shared" si="9"/>
        <v>258.89999999999998</v>
      </c>
      <c r="CI6" s="22">
        <f t="shared" si="9"/>
        <v>263.56</v>
      </c>
      <c r="CJ6" s="22">
        <f t="shared" si="9"/>
        <v>279.83</v>
      </c>
      <c r="CK6" s="21" t="str">
        <f>IF(CK7="","",IF(CK7="-","【-】","【"&amp;SUBSTITUTE(TEXT(CK7,"#,##0.00"),"-","△")&amp;"】"))</f>
        <v>【285.60】</v>
      </c>
      <c r="CL6" s="22" t="str">
        <f>IF(CL7="",NA(),CL7)</f>
        <v>-</v>
      </c>
      <c r="CM6" s="22" t="str">
        <f t="shared" ref="CM6:CU6" si="10">IF(CM7="",NA(),CM7)</f>
        <v>-</v>
      </c>
      <c r="CN6" s="22">
        <f t="shared" si="10"/>
        <v>57.8</v>
      </c>
      <c r="CO6" s="22">
        <f t="shared" si="10"/>
        <v>60.8</v>
      </c>
      <c r="CP6" s="22">
        <f t="shared" si="10"/>
        <v>58.88</v>
      </c>
      <c r="CQ6" s="22" t="str">
        <f t="shared" si="10"/>
        <v>-</v>
      </c>
      <c r="CR6" s="22" t="str">
        <f t="shared" si="10"/>
        <v>-</v>
      </c>
      <c r="CS6" s="22">
        <f t="shared" si="10"/>
        <v>50.07</v>
      </c>
      <c r="CT6" s="22">
        <f t="shared" si="10"/>
        <v>53.4</v>
      </c>
      <c r="CU6" s="22">
        <f t="shared" si="10"/>
        <v>54.69</v>
      </c>
      <c r="CV6" s="21" t="str">
        <f>IF(CV7="","",IF(CV7="-","【-】","【"&amp;SUBSTITUTE(TEXT(CV7,"#,##0.00"),"-","△")&amp;"】"))</f>
        <v>【48.33】</v>
      </c>
      <c r="CW6" s="22" t="str">
        <f>IF(CW7="",NA(),CW7)</f>
        <v>-</v>
      </c>
      <c r="CX6" s="22" t="str">
        <f t="shared" ref="CX6:DF6" si="11">IF(CX7="",NA(),CX7)</f>
        <v>-</v>
      </c>
      <c r="CY6" s="22">
        <f t="shared" si="11"/>
        <v>65.739999999999995</v>
      </c>
      <c r="CZ6" s="22">
        <f t="shared" si="11"/>
        <v>61</v>
      </c>
      <c r="DA6" s="22">
        <f t="shared" si="11"/>
        <v>63.42</v>
      </c>
      <c r="DB6" s="22" t="str">
        <f t="shared" si="11"/>
        <v>-</v>
      </c>
      <c r="DC6" s="22" t="str">
        <f t="shared" si="11"/>
        <v>-</v>
      </c>
      <c r="DD6" s="22">
        <f t="shared" si="11"/>
        <v>75.7</v>
      </c>
      <c r="DE6" s="22">
        <f t="shared" si="11"/>
        <v>72.53</v>
      </c>
      <c r="DF6" s="22">
        <f t="shared" si="11"/>
        <v>71.44</v>
      </c>
      <c r="DG6" s="21" t="str">
        <f>IF(DG7="","",IF(DG7="-","【-】","【"&amp;SUBSTITUTE(TEXT(DG7,"#,##0.00"),"-","△")&amp;"】"))</f>
        <v>【70.34】</v>
      </c>
      <c r="DH6" s="22" t="str">
        <f>IF(DH7="",NA(),DH7)</f>
        <v>-</v>
      </c>
      <c r="DI6" s="22" t="str">
        <f t="shared" ref="DI6:DQ6" si="12">IF(DI7="",NA(),DI7)</f>
        <v>-</v>
      </c>
      <c r="DJ6" s="22">
        <f t="shared" si="12"/>
        <v>61.23</v>
      </c>
      <c r="DK6" s="22">
        <f t="shared" si="12"/>
        <v>63.92</v>
      </c>
      <c r="DL6" s="22">
        <f t="shared" si="12"/>
        <v>62.03</v>
      </c>
      <c r="DM6" s="22" t="str">
        <f t="shared" si="12"/>
        <v>-</v>
      </c>
      <c r="DN6" s="22" t="str">
        <f t="shared" si="12"/>
        <v>-</v>
      </c>
      <c r="DO6" s="22">
        <f t="shared" si="12"/>
        <v>42.98</v>
      </c>
      <c r="DP6" s="22">
        <f t="shared" si="12"/>
        <v>40.46</v>
      </c>
      <c r="DQ6" s="22">
        <f t="shared" si="12"/>
        <v>37.1</v>
      </c>
      <c r="DR6" s="21" t="str">
        <f>IF(DR7="","",IF(DR7="-","【-】","【"&amp;SUBSTITUTE(TEXT(DR7,"#,##0.00"),"-","△")&amp;"】"))</f>
        <v>【35.50】</v>
      </c>
      <c r="DS6" s="22" t="str">
        <f>IF(DS7="",NA(),DS7)</f>
        <v>-</v>
      </c>
      <c r="DT6" s="22" t="str">
        <f t="shared" ref="DT6:EB6" si="13">IF(DT7="",NA(),DT7)</f>
        <v>-</v>
      </c>
      <c r="DU6" s="22">
        <f t="shared" si="13"/>
        <v>11.74</v>
      </c>
      <c r="DV6" s="22">
        <f t="shared" si="13"/>
        <v>11.74</v>
      </c>
      <c r="DW6" s="22">
        <f t="shared" si="13"/>
        <v>32.049999999999997</v>
      </c>
      <c r="DX6" s="22" t="str">
        <f t="shared" si="13"/>
        <v>-</v>
      </c>
      <c r="DY6" s="22" t="str">
        <f t="shared" si="13"/>
        <v>-</v>
      </c>
      <c r="DZ6" s="22">
        <f t="shared" si="13"/>
        <v>23.24</v>
      </c>
      <c r="EA6" s="22">
        <f t="shared" si="13"/>
        <v>22.77</v>
      </c>
      <c r="EB6" s="22">
        <f t="shared" si="13"/>
        <v>18.22</v>
      </c>
      <c r="EC6" s="21" t="str">
        <f>IF(EC7="","",IF(EC7="-","【-】","【"&amp;SUBSTITUTE(TEXT(EC7,"#,##0.00"),"-","△")&amp;"】"))</f>
        <v>【16.16】</v>
      </c>
      <c r="ED6" s="22" t="str">
        <f>IF(ED7="",NA(),ED7)</f>
        <v>-</v>
      </c>
      <c r="EE6" s="22" t="str">
        <f t="shared" ref="EE6:EM6" si="14">IF(EE7="",NA(),EE7)</f>
        <v>-</v>
      </c>
      <c r="EF6" s="21">
        <f t="shared" si="14"/>
        <v>0</v>
      </c>
      <c r="EG6" s="22">
        <f t="shared" si="14"/>
        <v>0.15</v>
      </c>
      <c r="EH6" s="22">
        <f t="shared" si="14"/>
        <v>0.77</v>
      </c>
      <c r="EI6" s="22" t="str">
        <f t="shared" si="14"/>
        <v>-</v>
      </c>
      <c r="EJ6" s="22" t="str">
        <f t="shared" si="14"/>
        <v>-</v>
      </c>
      <c r="EK6" s="22">
        <f t="shared" si="14"/>
        <v>0.39</v>
      </c>
      <c r="EL6" s="22">
        <f t="shared" si="14"/>
        <v>0.49</v>
      </c>
      <c r="EM6" s="22">
        <f t="shared" si="14"/>
        <v>0.32</v>
      </c>
      <c r="EN6" s="21" t="str">
        <f>IF(EN7="","",IF(EN7="-","【-】","【"&amp;SUBSTITUTE(TEXT(EN7,"#,##0.00"),"-","△")&amp;"】"))</f>
        <v>【0.28】</v>
      </c>
    </row>
    <row r="7" spans="1:144" s="23" customFormat="1" x14ac:dyDescent="0.2">
      <c r="A7" s="15"/>
      <c r="B7" s="24">
        <v>2024</v>
      </c>
      <c r="C7" s="24">
        <v>324485</v>
      </c>
      <c r="D7" s="24">
        <v>46</v>
      </c>
      <c r="E7" s="24">
        <v>1</v>
      </c>
      <c r="F7" s="24">
        <v>0</v>
      </c>
      <c r="G7" s="24">
        <v>5</v>
      </c>
      <c r="H7" s="24" t="s">
        <v>93</v>
      </c>
      <c r="I7" s="24" t="s">
        <v>94</v>
      </c>
      <c r="J7" s="24" t="s">
        <v>95</v>
      </c>
      <c r="K7" s="24" t="s">
        <v>96</v>
      </c>
      <c r="L7" s="24" t="s">
        <v>97</v>
      </c>
      <c r="M7" s="24" t="s">
        <v>98</v>
      </c>
      <c r="N7" s="25" t="s">
        <v>99</v>
      </c>
      <c r="O7" s="25">
        <v>54.69</v>
      </c>
      <c r="P7" s="25">
        <v>82.17</v>
      </c>
      <c r="Q7" s="25">
        <v>4520</v>
      </c>
      <c r="R7" s="25">
        <v>4034</v>
      </c>
      <c r="S7" s="25">
        <v>282.92</v>
      </c>
      <c r="T7" s="25">
        <v>14.26</v>
      </c>
      <c r="U7" s="25">
        <v>3271</v>
      </c>
      <c r="V7" s="25">
        <v>18.399999999999999</v>
      </c>
      <c r="W7" s="25">
        <v>177.77</v>
      </c>
      <c r="X7" s="25" t="s">
        <v>99</v>
      </c>
      <c r="Y7" s="25" t="s">
        <v>99</v>
      </c>
      <c r="Z7" s="25">
        <v>111.26</v>
      </c>
      <c r="AA7" s="25">
        <v>119.39</v>
      </c>
      <c r="AB7" s="25">
        <v>109.87</v>
      </c>
      <c r="AC7" s="25" t="s">
        <v>99</v>
      </c>
      <c r="AD7" s="25" t="s">
        <v>99</v>
      </c>
      <c r="AE7" s="25">
        <v>105.52</v>
      </c>
      <c r="AF7" s="25">
        <v>103.1</v>
      </c>
      <c r="AG7" s="25">
        <v>101.77</v>
      </c>
      <c r="AH7" s="25">
        <v>102.02</v>
      </c>
      <c r="AI7" s="25" t="s">
        <v>99</v>
      </c>
      <c r="AJ7" s="25" t="s">
        <v>99</v>
      </c>
      <c r="AK7" s="25">
        <v>127.03</v>
      </c>
      <c r="AL7" s="25">
        <v>53.34</v>
      </c>
      <c r="AM7" s="25">
        <v>36.65</v>
      </c>
      <c r="AN7" s="25" t="s">
        <v>99</v>
      </c>
      <c r="AO7" s="25" t="s">
        <v>99</v>
      </c>
      <c r="AP7" s="25">
        <v>30.01</v>
      </c>
      <c r="AQ7" s="25">
        <v>27.32</v>
      </c>
      <c r="AR7" s="25">
        <v>16.12</v>
      </c>
      <c r="AS7" s="25">
        <v>26.96</v>
      </c>
      <c r="AT7" s="25" t="s">
        <v>99</v>
      </c>
      <c r="AU7" s="25" t="s">
        <v>99</v>
      </c>
      <c r="AV7" s="25">
        <v>25.47</v>
      </c>
      <c r="AW7" s="25">
        <v>66.84</v>
      </c>
      <c r="AX7" s="25">
        <v>83.04</v>
      </c>
      <c r="AY7" s="25" t="s">
        <v>99</v>
      </c>
      <c r="AZ7" s="25" t="s">
        <v>99</v>
      </c>
      <c r="BA7" s="25">
        <v>249.43</v>
      </c>
      <c r="BB7" s="25">
        <v>217.55</v>
      </c>
      <c r="BC7" s="25">
        <v>157.71</v>
      </c>
      <c r="BD7" s="25">
        <v>142.38999999999999</v>
      </c>
      <c r="BE7" s="25" t="s">
        <v>99</v>
      </c>
      <c r="BF7" s="25" t="s">
        <v>99</v>
      </c>
      <c r="BG7" s="25">
        <v>946.67</v>
      </c>
      <c r="BH7" s="25">
        <v>895.64</v>
      </c>
      <c r="BI7" s="25">
        <v>910.91</v>
      </c>
      <c r="BJ7" s="25" t="s">
        <v>99</v>
      </c>
      <c r="BK7" s="25" t="s">
        <v>99</v>
      </c>
      <c r="BL7" s="25">
        <v>922.05</v>
      </c>
      <c r="BM7" s="25">
        <v>916.17</v>
      </c>
      <c r="BN7" s="25">
        <v>958.97</v>
      </c>
      <c r="BO7" s="25">
        <v>1043.3599999999999</v>
      </c>
      <c r="BP7" s="25" t="s">
        <v>99</v>
      </c>
      <c r="BQ7" s="25" t="s">
        <v>99</v>
      </c>
      <c r="BR7" s="25">
        <v>86.97</v>
      </c>
      <c r="BS7" s="25">
        <v>90.4</v>
      </c>
      <c r="BT7" s="25">
        <v>84.69</v>
      </c>
      <c r="BU7" s="25" t="s">
        <v>99</v>
      </c>
      <c r="BV7" s="25" t="s">
        <v>99</v>
      </c>
      <c r="BW7" s="25">
        <v>64.39</v>
      </c>
      <c r="BX7" s="25">
        <v>63.95</v>
      </c>
      <c r="BY7" s="25">
        <v>61.25</v>
      </c>
      <c r="BZ7" s="25">
        <v>56.19</v>
      </c>
      <c r="CA7" s="25" t="s">
        <v>99</v>
      </c>
      <c r="CB7" s="25" t="s">
        <v>99</v>
      </c>
      <c r="CC7" s="25">
        <v>300.43</v>
      </c>
      <c r="CD7" s="25">
        <v>292.29000000000002</v>
      </c>
      <c r="CE7" s="25">
        <v>296.77999999999997</v>
      </c>
      <c r="CF7" s="25" t="s">
        <v>99</v>
      </c>
      <c r="CG7" s="25" t="s">
        <v>99</v>
      </c>
      <c r="CH7" s="25">
        <v>258.89999999999998</v>
      </c>
      <c r="CI7" s="25">
        <v>263.56</v>
      </c>
      <c r="CJ7" s="25">
        <v>279.83</v>
      </c>
      <c r="CK7" s="25">
        <v>285.60000000000002</v>
      </c>
      <c r="CL7" s="25" t="s">
        <v>99</v>
      </c>
      <c r="CM7" s="25" t="s">
        <v>99</v>
      </c>
      <c r="CN7" s="25">
        <v>57.8</v>
      </c>
      <c r="CO7" s="25">
        <v>60.8</v>
      </c>
      <c r="CP7" s="25">
        <v>58.88</v>
      </c>
      <c r="CQ7" s="25" t="s">
        <v>99</v>
      </c>
      <c r="CR7" s="25" t="s">
        <v>99</v>
      </c>
      <c r="CS7" s="25">
        <v>50.07</v>
      </c>
      <c r="CT7" s="25">
        <v>53.4</v>
      </c>
      <c r="CU7" s="25">
        <v>54.69</v>
      </c>
      <c r="CV7" s="25">
        <v>48.33</v>
      </c>
      <c r="CW7" s="25" t="s">
        <v>99</v>
      </c>
      <c r="CX7" s="25" t="s">
        <v>99</v>
      </c>
      <c r="CY7" s="25">
        <v>65.739999999999995</v>
      </c>
      <c r="CZ7" s="25">
        <v>61</v>
      </c>
      <c r="DA7" s="25">
        <v>63.42</v>
      </c>
      <c r="DB7" s="25" t="s">
        <v>99</v>
      </c>
      <c r="DC7" s="25" t="s">
        <v>99</v>
      </c>
      <c r="DD7" s="25">
        <v>75.7</v>
      </c>
      <c r="DE7" s="25">
        <v>72.53</v>
      </c>
      <c r="DF7" s="25">
        <v>71.44</v>
      </c>
      <c r="DG7" s="25">
        <v>70.34</v>
      </c>
      <c r="DH7" s="25" t="s">
        <v>99</v>
      </c>
      <c r="DI7" s="25" t="s">
        <v>99</v>
      </c>
      <c r="DJ7" s="25">
        <v>61.23</v>
      </c>
      <c r="DK7" s="25">
        <v>63.92</v>
      </c>
      <c r="DL7" s="25">
        <v>62.03</v>
      </c>
      <c r="DM7" s="25" t="s">
        <v>99</v>
      </c>
      <c r="DN7" s="25" t="s">
        <v>99</v>
      </c>
      <c r="DO7" s="25">
        <v>42.98</v>
      </c>
      <c r="DP7" s="25">
        <v>40.46</v>
      </c>
      <c r="DQ7" s="25">
        <v>37.1</v>
      </c>
      <c r="DR7" s="25">
        <v>35.5</v>
      </c>
      <c r="DS7" s="25" t="s">
        <v>99</v>
      </c>
      <c r="DT7" s="25" t="s">
        <v>99</v>
      </c>
      <c r="DU7" s="25">
        <v>11.74</v>
      </c>
      <c r="DV7" s="25">
        <v>11.74</v>
      </c>
      <c r="DW7" s="25">
        <v>32.049999999999997</v>
      </c>
      <c r="DX7" s="25" t="s">
        <v>99</v>
      </c>
      <c r="DY7" s="25" t="s">
        <v>99</v>
      </c>
      <c r="DZ7" s="25">
        <v>23.24</v>
      </c>
      <c r="EA7" s="25">
        <v>22.77</v>
      </c>
      <c r="EB7" s="25">
        <v>18.22</v>
      </c>
      <c r="EC7" s="25">
        <v>16.16</v>
      </c>
      <c r="ED7" s="25" t="s">
        <v>99</v>
      </c>
      <c r="EE7" s="25" t="s">
        <v>99</v>
      </c>
      <c r="EF7" s="25">
        <v>0</v>
      </c>
      <c r="EG7" s="25">
        <v>0.15</v>
      </c>
      <c r="EH7" s="25">
        <v>0.77</v>
      </c>
      <c r="EI7" s="25" t="s">
        <v>99</v>
      </c>
      <c r="EJ7" s="25" t="s">
        <v>99</v>
      </c>
      <c r="EK7" s="25">
        <v>0.39</v>
      </c>
      <c r="EL7" s="25">
        <v>0.49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島根県小山　実桜子</cp:lastModifiedBy>
  <cp:lastPrinted>2026-02-09T08:07:53Z</cp:lastPrinted>
  <dcterms:created xsi:type="dcterms:W3CDTF">2025-12-12T09:21:20Z</dcterms:created>
  <dcterms:modified xsi:type="dcterms:W3CDTF">2026-02-13T06:43:37Z</dcterms:modified>
  <cp:category/>
</cp:coreProperties>
</file>