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T:\■上下水道係■\9 調査・報告関係\【県関係】\【市町村課】経営比較分析表\経営比較分析表（H27～）\R6決算\"/>
    </mc:Choice>
  </mc:AlternateContent>
  <xr:revisionPtr revIDLastSave="0" documentId="13_ncr:1_{49981612-7A68-4A6F-BD7B-0834D20BFC1B}" xr6:coauthVersionLast="47" xr6:coauthVersionMax="47" xr10:uidLastSave="{00000000-0000-0000-0000-000000000000}"/>
  <workbookProtection workbookAlgorithmName="SHA-512" workbookHashValue="x9M6NBQCNTJOqivFaRkaUXGFJieMu0hJQxqCCU+rvE0kkzp6Y2DV6pV5IsUBRjkKnG7ZPRyCBzsE1xWSLx9tMA==" workbookSaltValue="U98bpaXPG2G+c0oc6yV0j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BB10" i="4"/>
  <c r="AL10" i="4"/>
  <c r="W10" i="4"/>
  <c r="I10" i="4"/>
  <c r="BB8" i="4"/>
  <c r="AT8" i="4"/>
  <c r="AL8" i="4"/>
  <c r="AD8" i="4"/>
  <c r="W8" i="4"/>
  <c r="P8" i="4"/>
  <c r="I8" i="4"/>
  <c r="B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<sst xmlns="http://schemas.openxmlformats.org/spreadsheetml/2006/main" count="316" uniqueCount="112">
  <si>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</si>
  <si>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</si>
  <si>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</si>
  <si>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</si>
  <si>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</si>
  <si>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</si>
  <si>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</si>
  <si>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</si>
  <si>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</si>
  <si>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</si>
  <si>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</si>
  <si>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</si>
  <si>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</si>
  <si>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</si>
  <si>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</si>
  <si>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</si>
  <si>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</si>
  <si>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</si>
  <si>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</si>
  <si>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</si>
  <si>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</si>
  <si>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</si>
  <si>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</si>
  <si>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</si>
  <si>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</si>
  <si>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</si>
  <si>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</si>
  <si>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</si>
  <si>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</si>
  <si>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</si>
  <si>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</si>
  <si>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</si>
  <si>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</si>
  <si>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</si>
  <si>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</si>
  <si>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</si>
  <si>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</si>
  <si>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</si>
  <si>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</si>
  <si>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</si>
  <si>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</si>
  <si>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</si>
  <si>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</si>
  <si>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</si>
  <si>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</si>
  <si>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</si>
  <si>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</si>
  <si>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</si>
  <si>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</si>
  <si>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</si>
  <si>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</si>
  <si>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</si>
  <si>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</si>
  <si>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</si>
  <si>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</si>
  <si>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</si>
  <si>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</si>
  <si>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</si>
  <si>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</si>
  <si>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</si>
  <si>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</si>
  <si>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</si>
  <si>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</si>
  <si>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</si>
  <si>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</si>
  <si>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</si>
  <si>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</si>
  <si>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</si>
  <si>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</si>
  <si>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</si>
  <si>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</si>
  <si>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</si>
  <si>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</si>
  <si>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</si>
  <si>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</si>
  <si>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</si>
  <si>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</si>
  <si>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</si>
  <si>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</si>
  <si>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</si>
  <si>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</si>
  <si>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</si>
  <si>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</si>
  <si>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</si>
  <si>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</si>
  <si>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</si>
  <si>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</si>
  <si>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</si>
  <si>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</si>
  <si>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</si>
  <si>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</si>
  <si>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</si>
  <si>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</si>
  <si>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川本町</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</si>
  <si>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</si>
  <si>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</si>
  <si>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</si>
  <si>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</si>
  <si>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</si>
  <si>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</si>
  <si>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</si>
  <si>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</si>
  <si>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</si>
  <si>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</si>
  <si>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</si>
  <si>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</si>
  <si>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</si>
  <si>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</si>
  <si>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</si>
  <si>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令和6年度より法適用化した。
①経常収支比率は100%を上回ったが、⑤料金回収率が低いことから給水に係る費用が給水収益以外の収入で賄われていることが伺えるため、今後、適正な料金体系に見直す必要性がある。
③流動比率は流動負債に占める過去に借入れた企業債が大きいため、類似団体を大きく下回っている。
⑦施設利用率が類似団体と比べて低いのは、施設規模は以前の上水道事業時と変わっていないものの給水人口が著しく減少しているためである。
⑧有収率は依然として低い状況であり、収益につながっていないため、有収率向上に向けて更なる対策を講じる必要がある。</t>
    <phoneticPr fontId="4"/>
  </si>
  <si>
    <t>一般会計からの繰入金に依存している状況では、今後、高料金対策に係る繰入金が減少することに伴い経営状況が悪化していくことが見込まれる。
人口減少などにより給水収益も減少傾向になる一方で、施設の維持管理に係る費用は光熱水費や材料費等の高騰により増加していることから、今後の維持管理運営・建設投資において、より一層の計画的な事業運営が必要となる。
また、料金改定についても早急に検討を進める必要がある。</t>
    <phoneticPr fontId="4"/>
  </si>
  <si>
    <t>①有形固定資産減価償却率が類似団体を上回っているが、管路については概ね更新が完了しており②管路経年化率は類似団体を下回っている。今後、浄水施設・配水施設等の構造物の耐用年数が近づきつつあるため、計画的な投資を行っていく必要がある。</t>
    <rPh sb="45" eb="47">
      <t>カンロ</t>
    </rPh>
    <rPh sb="47" eb="49">
      <t>ケイネン</t>
    </rPh>
    <rPh sb="49" eb="50">
      <t>カ</t>
    </rPh>
    <rPh sb="50" eb="51">
      <t>リツ</t>
    </rPh>
    <rPh sb="52" eb="56">
      <t>ルイジダンタイ</t>
    </rPh>
    <rPh sb="57" eb="59">
      <t>シタマワ</t>
    </rPh>
    <rPh sb="64" eb="6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</si>
</sst>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0.42</c:v>
                </c:pt>
              </c:numCache>
            </c:numRef>
          </c:val>
          <c:extLst>
            <c:ext xmlns:c16="http://schemas.microsoft.com/office/drawing/2014/chart" uri="{C3380CC4-5D6E-409C-BE32-E72D297353CC}">
              <c16:uniqueId val="{00000000-9101-4840-A597-492E4770E75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9101-4840-A597-492E4770E75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24.34</c:v>
                </c:pt>
              </c:numCache>
            </c:numRef>
          </c:val>
          <c:extLst>
            <c:ext xmlns:c16="http://schemas.microsoft.com/office/drawing/2014/chart" uri="{C3380CC4-5D6E-409C-BE32-E72D297353CC}">
              <c16:uniqueId val="{00000000-A384-48BE-B9BB-DE7AF96A14A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A384-48BE-B9BB-DE7AF96A14A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68.69</c:v>
                </c:pt>
              </c:numCache>
            </c:numRef>
          </c:val>
          <c:extLst>
            <c:ext xmlns:c16="http://schemas.microsoft.com/office/drawing/2014/chart" uri="{C3380CC4-5D6E-409C-BE32-E72D297353CC}">
              <c16:uniqueId val="{00000000-1A39-471D-A334-9BE9031E2E1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1A39-471D-A334-9BE9031E2E1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108.19</c:v>
                </c:pt>
              </c:numCache>
            </c:numRef>
          </c:val>
          <c:extLst>
            <c:ext xmlns:c16="http://schemas.microsoft.com/office/drawing/2014/chart" uri="{C3380CC4-5D6E-409C-BE32-E72D297353CC}">
              <c16:uniqueId val="{00000000-9663-430C-B607-04B233BCACE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9663-430C-B607-04B233BCACE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49.8</c:v>
                </c:pt>
              </c:numCache>
            </c:numRef>
          </c:val>
          <c:extLst>
            <c:ext xmlns:c16="http://schemas.microsoft.com/office/drawing/2014/chart" uri="{C3380CC4-5D6E-409C-BE32-E72D297353CC}">
              <c16:uniqueId val="{00000000-DA97-46A3-B312-47B4253E169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DA97-46A3-B312-47B4253E169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12.87</c:v>
                </c:pt>
              </c:numCache>
            </c:numRef>
          </c:val>
          <c:extLst>
            <c:ext xmlns:c16="http://schemas.microsoft.com/office/drawing/2014/chart" uri="{C3380CC4-5D6E-409C-BE32-E72D297353CC}">
              <c16:uniqueId val="{00000000-AD92-4C10-99B9-959AEDD7A56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AD92-4C10-99B9-959AEDD7A56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9D7-42C8-B0D8-9B31DEBD261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99D7-42C8-B0D8-9B31DEBD261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34.07</c:v>
                </c:pt>
              </c:numCache>
            </c:numRef>
          </c:val>
          <c:extLst>
            <c:ext xmlns:c16="http://schemas.microsoft.com/office/drawing/2014/chart" uri="{C3380CC4-5D6E-409C-BE32-E72D297353CC}">
              <c16:uniqueId val="{00000000-5A31-4AF1-8F2D-F32538DED63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5A31-4AF1-8F2D-F32538DED63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1278.7</c:v>
                </c:pt>
              </c:numCache>
            </c:numRef>
          </c:val>
          <c:extLst>
            <c:ext xmlns:c16="http://schemas.microsoft.com/office/drawing/2014/chart" uri="{C3380CC4-5D6E-409C-BE32-E72D297353CC}">
              <c16:uniqueId val="{00000000-B5AD-4245-8E5D-5F08632864A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B5AD-4245-8E5D-5F08632864A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79.45</c:v>
                </c:pt>
              </c:numCache>
            </c:numRef>
          </c:val>
          <c:extLst>
            <c:ext xmlns:c16="http://schemas.microsoft.com/office/drawing/2014/chart" uri="{C3380CC4-5D6E-409C-BE32-E72D297353CC}">
              <c16:uniqueId val="{00000000-6141-4BB0-8C38-C96CA91DC14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6141-4BB0-8C38-C96CA91DC14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291.43</c:v>
                </c:pt>
              </c:numCache>
            </c:numRef>
          </c:val>
          <c:extLst>
            <c:ext xmlns:c16="http://schemas.microsoft.com/office/drawing/2014/chart" uri="{C3380CC4-5D6E-409C-BE32-E72D297353CC}">
              <c16:uniqueId val="{00000000-0832-4BF5-AB94-D9F10B7D647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0832-4BF5-AB94-D9F10B7D647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1" zoomScaleNormal="100" workbookViewId="0">
      <selection activeCell="CA47" sqref="CA47"/>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島根県　川本町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自治体職員</v>
      </c>
      <c r="AE8" s="43"/>
      <c r="AF8" s="43"/>
      <c r="AG8" s="43"/>
      <c r="AH8" s="43"/>
      <c r="AI8" s="43"/>
      <c r="AJ8" s="43"/>
      <c r="AK8" s="2"/>
      <c r="AL8" s="44">
        <f>データ!$R$6</f>
        <v>2982</v>
      </c>
      <c r="AM8" s="44"/>
      <c r="AN8" s="44"/>
      <c r="AO8" s="44"/>
      <c r="AP8" s="44"/>
      <c r="AQ8" s="44"/>
      <c r="AR8" s="44"/>
      <c r="AS8" s="44"/>
      <c r="AT8" s="45">
        <f>データ!$S$6</f>
        <v>106.43</v>
      </c>
      <c r="AU8" s="46"/>
      <c r="AV8" s="46"/>
      <c r="AW8" s="46"/>
      <c r="AX8" s="46"/>
      <c r="AY8" s="46"/>
      <c r="AZ8" s="46"/>
      <c r="BA8" s="46"/>
      <c r="BB8" s="47">
        <f>データ!$T$6</f>
        <v>28.02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53.07</v>
      </c>
      <c r="J10" s="46"/>
      <c r="K10" s="46"/>
      <c r="L10" s="46"/>
      <c r="M10" s="46"/>
      <c r="N10" s="46"/>
      <c r="O10" s="80"/>
      <c r="P10" s="47">
        <f>データ!$P$6</f>
        <v>88.89</v>
      </c>
      <c r="Q10" s="47"/>
      <c r="R10" s="47"/>
      <c r="S10" s="47"/>
      <c r="T10" s="47"/>
      <c r="U10" s="47"/>
      <c r="V10" s="47"/>
      <c r="W10" s="44">
        <f>データ!$Q$6</f>
        <v>4257</v>
      </c>
      <c r="X10" s="44"/>
      <c r="Y10" s="44"/>
      <c r="Z10" s="44"/>
      <c r="AA10" s="44"/>
      <c r="AB10" s="44"/>
      <c r="AC10" s="44"/>
      <c r="AD10" s="2"/>
      <c r="AE10" s="2"/>
      <c r="AF10" s="2"/>
      <c r="AG10" s="2"/>
      <c r="AH10" s="2"/>
      <c r="AI10" s="2"/>
      <c r="AJ10" s="2"/>
      <c r="AK10" s="2"/>
      <c r="AL10" s="44">
        <f>データ!$U$6</f>
        <v>2591</v>
      </c>
      <c r="AM10" s="44"/>
      <c r="AN10" s="44"/>
      <c r="AO10" s="44"/>
      <c r="AP10" s="44"/>
      <c r="AQ10" s="44"/>
      <c r="AR10" s="44"/>
      <c r="AS10" s="44"/>
      <c r="AT10" s="45">
        <f>データ!$V$6</f>
        <v>14.85</v>
      </c>
      <c r="AU10" s="46"/>
      <c r="AV10" s="46"/>
      <c r="AW10" s="46"/>
      <c r="AX10" s="46"/>
      <c r="AY10" s="46"/>
      <c r="AZ10" s="46"/>
      <c r="BA10" s="46"/>
      <c r="BB10" s="47">
        <f>データ!$W$6</f>
        <v>174.48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SjBPVlhaiC2Vt3E2DLG+/Bg6QFxTjWHLR2/fPGKOweIl9pmhG/AqDm/Dr4BM6DnsDHc6CoI3PwLXbEESezrvDA==" saltValue="h+drfjQbdJpCSBJBaAexq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topLeftCell="EI1" workbookViewId="0">
      <selection activeCell="EY7" sqref="EY7"/>
    </sheetView>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324418</v>
      </c>
      <c r="D6" s="20">
        <f t="shared" si="3"/>
        <v>46</v>
      </c>
      <c r="E6" s="20">
        <f t="shared" si="3"/>
        <v>1</v>
      </c>
      <c r="F6" s="20">
        <f t="shared" si="3"/>
        <v>0</v>
      </c>
      <c r="G6" s="20">
        <f t="shared" si="3"/>
        <v>5</v>
      </c>
      <c r="H6" s="20" t="str">
        <f t="shared" si="3"/>
        <v>島根県　川本町</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53.07</v>
      </c>
      <c r="P6" s="21">
        <f t="shared" si="3"/>
        <v>88.89</v>
      </c>
      <c r="Q6" s="21">
        <f t="shared" si="3"/>
        <v>4257</v>
      </c>
      <c r="R6" s="21">
        <f t="shared" si="3"/>
        <v>2982</v>
      </c>
      <c r="S6" s="21">
        <f t="shared" si="3"/>
        <v>106.43</v>
      </c>
      <c r="T6" s="21">
        <f t="shared" si="3"/>
        <v>28.02</v>
      </c>
      <c r="U6" s="21">
        <f t="shared" si="3"/>
        <v>2591</v>
      </c>
      <c r="V6" s="21">
        <f t="shared" si="3"/>
        <v>14.85</v>
      </c>
      <c r="W6" s="21">
        <f t="shared" si="3"/>
        <v>174.48</v>
      </c>
      <c r="X6" s="22" t="str">
        <f>IF(X7="",NA(),X7)</f>
        <v>-</v>
      </c>
      <c r="Y6" s="22" t="str">
        <f t="shared" ref="Y6:AG6" si="4">IF(Y7="",NA(),Y7)</f>
        <v>-</v>
      </c>
      <c r="Z6" s="22" t="str">
        <f t="shared" si="4"/>
        <v>-</v>
      </c>
      <c r="AA6" s="22" t="str">
        <f t="shared" si="4"/>
        <v>-</v>
      </c>
      <c r="AB6" s="22">
        <f t="shared" si="4"/>
        <v>108.19</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34.07</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1278.7</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79.45</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291.43</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24.34</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68.69</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49.8</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12.87</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0.42</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324418</v>
      </c>
      <c r="D7" s="24">
        <v>46</v>
      </c>
      <c r="E7" s="24">
        <v>1</v>
      </c>
      <c r="F7" s="24">
        <v>0</v>
      </c>
      <c r="G7" s="24">
        <v>5</v>
      </c>
      <c r="H7" s="24" t="s">
        <v>93</v>
      </c>
      <c r="I7" s="24" t="s">
        <v>94</v>
      </c>
      <c r="J7" s="24" t="s">
        <v>95</v>
      </c>
      <c r="K7" s="24" t="s">
        <v>96</v>
      </c>
      <c r="L7" s="24" t="s">
        <v>97</v>
      </c>
      <c r="M7" s="24" t="s">
        <v>98</v>
      </c>
      <c r="N7" s="25" t="s">
        <v>99</v>
      </c>
      <c r="O7" s="25">
        <v>53.07</v>
      </c>
      <c r="P7" s="25">
        <v>88.89</v>
      </c>
      <c r="Q7" s="25">
        <v>4257</v>
      </c>
      <c r="R7" s="25">
        <v>2982</v>
      </c>
      <c r="S7" s="25">
        <v>106.43</v>
      </c>
      <c r="T7" s="25">
        <v>28.02</v>
      </c>
      <c r="U7" s="25">
        <v>2591</v>
      </c>
      <c r="V7" s="25">
        <v>14.85</v>
      </c>
      <c r="W7" s="25">
        <v>174.48</v>
      </c>
      <c r="X7" s="25" t="s">
        <v>99</v>
      </c>
      <c r="Y7" s="25" t="s">
        <v>99</v>
      </c>
      <c r="Z7" s="25" t="s">
        <v>99</v>
      </c>
      <c r="AA7" s="25" t="s">
        <v>99</v>
      </c>
      <c r="AB7" s="25">
        <v>108.19</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34.07</v>
      </c>
      <c r="AY7" s="25" t="s">
        <v>99</v>
      </c>
      <c r="AZ7" s="25" t="s">
        <v>99</v>
      </c>
      <c r="BA7" s="25" t="s">
        <v>99</v>
      </c>
      <c r="BB7" s="25" t="s">
        <v>99</v>
      </c>
      <c r="BC7" s="25">
        <v>157.71</v>
      </c>
      <c r="BD7" s="25">
        <v>142.38999999999999</v>
      </c>
      <c r="BE7" s="25" t="s">
        <v>99</v>
      </c>
      <c r="BF7" s="25" t="s">
        <v>99</v>
      </c>
      <c r="BG7" s="25" t="s">
        <v>99</v>
      </c>
      <c r="BH7" s="25" t="s">
        <v>99</v>
      </c>
      <c r="BI7" s="25">
        <v>1278.7</v>
      </c>
      <c r="BJ7" s="25" t="s">
        <v>99</v>
      </c>
      <c r="BK7" s="25" t="s">
        <v>99</v>
      </c>
      <c r="BL7" s="25" t="s">
        <v>99</v>
      </c>
      <c r="BM7" s="25" t="s">
        <v>99</v>
      </c>
      <c r="BN7" s="25">
        <v>958.97</v>
      </c>
      <c r="BO7" s="25">
        <v>1043.3599999999999</v>
      </c>
      <c r="BP7" s="25" t="s">
        <v>99</v>
      </c>
      <c r="BQ7" s="25" t="s">
        <v>99</v>
      </c>
      <c r="BR7" s="25" t="s">
        <v>99</v>
      </c>
      <c r="BS7" s="25" t="s">
        <v>99</v>
      </c>
      <c r="BT7" s="25">
        <v>79.45</v>
      </c>
      <c r="BU7" s="25" t="s">
        <v>99</v>
      </c>
      <c r="BV7" s="25" t="s">
        <v>99</v>
      </c>
      <c r="BW7" s="25" t="s">
        <v>99</v>
      </c>
      <c r="BX7" s="25" t="s">
        <v>99</v>
      </c>
      <c r="BY7" s="25">
        <v>61.25</v>
      </c>
      <c r="BZ7" s="25">
        <v>56.19</v>
      </c>
      <c r="CA7" s="25" t="s">
        <v>99</v>
      </c>
      <c r="CB7" s="25" t="s">
        <v>99</v>
      </c>
      <c r="CC7" s="25" t="s">
        <v>99</v>
      </c>
      <c r="CD7" s="25" t="s">
        <v>99</v>
      </c>
      <c r="CE7" s="25">
        <v>291.43</v>
      </c>
      <c r="CF7" s="25" t="s">
        <v>99</v>
      </c>
      <c r="CG7" s="25" t="s">
        <v>99</v>
      </c>
      <c r="CH7" s="25" t="s">
        <v>99</v>
      </c>
      <c r="CI7" s="25" t="s">
        <v>99</v>
      </c>
      <c r="CJ7" s="25">
        <v>279.83</v>
      </c>
      <c r="CK7" s="25">
        <v>285.60000000000002</v>
      </c>
      <c r="CL7" s="25" t="s">
        <v>99</v>
      </c>
      <c r="CM7" s="25" t="s">
        <v>99</v>
      </c>
      <c r="CN7" s="25" t="s">
        <v>99</v>
      </c>
      <c r="CO7" s="25" t="s">
        <v>99</v>
      </c>
      <c r="CP7" s="25">
        <v>24.34</v>
      </c>
      <c r="CQ7" s="25" t="s">
        <v>99</v>
      </c>
      <c r="CR7" s="25" t="s">
        <v>99</v>
      </c>
      <c r="CS7" s="25" t="s">
        <v>99</v>
      </c>
      <c r="CT7" s="25" t="s">
        <v>99</v>
      </c>
      <c r="CU7" s="25">
        <v>54.69</v>
      </c>
      <c r="CV7" s="25">
        <v>48.33</v>
      </c>
      <c r="CW7" s="25" t="s">
        <v>99</v>
      </c>
      <c r="CX7" s="25" t="s">
        <v>99</v>
      </c>
      <c r="CY7" s="25" t="s">
        <v>99</v>
      </c>
      <c r="CZ7" s="25" t="s">
        <v>99</v>
      </c>
      <c r="DA7" s="25">
        <v>68.69</v>
      </c>
      <c r="DB7" s="25" t="s">
        <v>99</v>
      </c>
      <c r="DC7" s="25" t="s">
        <v>99</v>
      </c>
      <c r="DD7" s="25" t="s">
        <v>99</v>
      </c>
      <c r="DE7" s="25" t="s">
        <v>99</v>
      </c>
      <c r="DF7" s="25">
        <v>71.44</v>
      </c>
      <c r="DG7" s="25">
        <v>70.34</v>
      </c>
      <c r="DH7" s="25" t="s">
        <v>99</v>
      </c>
      <c r="DI7" s="25" t="s">
        <v>99</v>
      </c>
      <c r="DJ7" s="25" t="s">
        <v>99</v>
      </c>
      <c r="DK7" s="25" t="s">
        <v>99</v>
      </c>
      <c r="DL7" s="25">
        <v>49.8</v>
      </c>
      <c r="DM7" s="25" t="s">
        <v>99</v>
      </c>
      <c r="DN7" s="25" t="s">
        <v>99</v>
      </c>
      <c r="DO7" s="25" t="s">
        <v>99</v>
      </c>
      <c r="DP7" s="25" t="s">
        <v>99</v>
      </c>
      <c r="DQ7" s="25">
        <v>37.1</v>
      </c>
      <c r="DR7" s="25">
        <v>35.5</v>
      </c>
      <c r="DS7" s="25" t="s">
        <v>99</v>
      </c>
      <c r="DT7" s="25" t="s">
        <v>99</v>
      </c>
      <c r="DU7" s="25" t="s">
        <v>99</v>
      </c>
      <c r="DV7" s="25" t="s">
        <v>99</v>
      </c>
      <c r="DW7" s="25">
        <v>12.87</v>
      </c>
      <c r="DX7" s="25" t="s">
        <v>99</v>
      </c>
      <c r="DY7" s="25" t="s">
        <v>99</v>
      </c>
      <c r="DZ7" s="25" t="s">
        <v>99</v>
      </c>
      <c r="EA7" s="25" t="s">
        <v>99</v>
      </c>
      <c r="EB7" s="25">
        <v>18.22</v>
      </c>
      <c r="EC7" s="25">
        <v>16.16</v>
      </c>
      <c r="ED7" s="25" t="s">
        <v>99</v>
      </c>
      <c r="EE7" s="25" t="s">
        <v>99</v>
      </c>
      <c r="EF7" s="25" t="s">
        <v>99</v>
      </c>
      <c r="EG7" s="25" t="s">
        <v>99</v>
      </c>
      <c r="EH7" s="25">
        <v>0.42</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5B7185-0257-4DB0-8ECC-5A20382C1FE7}">
  <ds:schemaRefs>
    <ds:schemaRef ds:uri="http://schemas.microsoft.com/sharepoint/v3/contenttype/forms"/>
  </ds:schemaRefs>
</ds:datastoreItem>
</file>

<file path=customXml/itemProps2.xml><?xml version="1.0" encoding="utf-8"?>
<ds:datastoreItem xmlns:ds="http://schemas.openxmlformats.org/officeDocument/2006/customXml" ds:itemID="{F8153A0B-7F13-4A39-97EA-63E3B47BC7C3}">
  <ds:schemaRefs>
    <ds:schemaRef ds:uri="http://schemas.microsoft.com/office/2006/documentManagement/types"/>
    <ds:schemaRef ds:uri="http://schemas.microsoft.com/office/2006/metadata/properties"/>
    <ds:schemaRef ds:uri="96f7774a-1fa4-49d3-a956-75b9c85e9b43"/>
    <ds:schemaRef ds:uri="http://purl.org/dc/elements/1.1/"/>
    <ds:schemaRef ds:uri="http://www.w3.org/XML/1998/namespace"/>
    <ds:schemaRef ds:uri="http://schemas.microsoft.com/office/infopath/2007/PartnerControls"/>
    <ds:schemaRef ds:uri="http://schemas.openxmlformats.org/package/2006/metadata/core-properties"/>
    <ds:schemaRef ds:uri="fd32c9f7-8932-4d07-b49b-91c8a1e26893"/>
    <ds:schemaRef ds:uri="http://purl.org/dc/dcmitype/"/>
    <ds:schemaRef ds:uri="http://purl.org/dc/terms/"/>
  </ds:schemaRefs>
</ds:datastoreItem>
</file>

<file path=customXml/itemProps3.xml><?xml version="1.0" encoding="utf-8"?>
<ds:datastoreItem xmlns:ds="http://schemas.openxmlformats.org/officeDocument/2006/customXml" ds:itemID="{73C88009-9B4F-4BEF-B302-7F76BDBD2F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三宅 美智子</cp:lastModifiedBy>
  <dcterms:created xsi:type="dcterms:W3CDTF">2025-12-12T09:21:20Z</dcterms:created>
  <dcterms:modified xsi:type="dcterms:W3CDTF">2026-02-06T02:26:18Z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