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管理係\財政関係（起債・計画）\経営比較分析\R7年度（R06年度決算分）\03_下水道\"/>
    </mc:Choice>
  </mc:AlternateContent>
  <xr:revisionPtr revIDLastSave="0" documentId="13_ncr:1_{8548477A-E29A-4908-BA2E-F83C293E0AA1}" xr6:coauthVersionLast="47" xr6:coauthVersionMax="47" xr10:uidLastSave="{00000000-0000-0000-0000-000000000000}"/>
  <workbookProtection workbookAlgorithmName="SHA-512" workbookHashValue="CDVTZ4a9hYxRUSrRIhtMM5Dj0Qvbk6GT186Sp9tWNrVwMkXoqo/tiZkKn3mHafW3VuRBz/wqfHyWgqzd6SRGlg==" workbookSaltValue="RX6fgQcRMcnCYaw86x65kQ==" workbookSpinCount="100000" lockStructure="1"/>
  <bookViews>
    <workbookView xWindow="0" yWindow="135" windowWidth="20490" windowHeight="76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E85" i="4"/>
  <c r="AT10"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<sst xmlns="http://schemas.openxmlformats.org/spreadsheetml/2006/main" count="325" uniqueCount="116">
  <si>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</si>
  <si>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</si>
  <si>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</si>
  <si>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</si>
  <si>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</si>
  <si>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</si>
  <si>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</si>
  <si>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</si>
  <si>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</si>
  <si>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</si>
  <si>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</si>
  <si>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</si>
  <si>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</si>
  <si>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</si>
  <si>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</si>
  <si>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</si>
  <si>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</si>
  <si>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</si>
  <si>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</si>
  <si>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</si>
  <si>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</si>
  <si>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</si>
  <si>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</si>
  <si>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</si>
  <si>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</si>
  <si>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</si>
  <si>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</si>
  <si>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</si>
  <si>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</si>
  <si>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</si>
  <si>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</si>
  <si>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</si>
  <si>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</si>
  <si>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</si>
  <si>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</si>
  <si>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</si>
  <si>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</si>
  <si>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</si>
  <si>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</si>
  <si>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</si>
  <si>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</si>
  <si>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</si>
  <si>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</si>
  <si>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</si>
  <si>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</si>
  <si>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</si>
  <si>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</si>
  <si>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</si>
  <si>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</si>
  <si>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</si>
  <si>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</si>
  <si>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</si>
  <si>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</si>
  <si>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</si>
  <si>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</si>
  <si>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</si>
  <si>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</si>
  <si>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</si>
  <si>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</si>
  <si>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</si>
  <si>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</si>
  <si>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</si>
  <si>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</si>
  <si>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</si>
  <si>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</si>
  <si>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</si>
  <si>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</si>
  <si>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</si>
  <si>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</si>
  <si>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</si>
  <si>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</si>
  <si>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</si>
  <si>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</si>
  <si>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</si>
  <si>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</si>
  <si>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</si>
  <si>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</si>
  <si>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</si>
  <si>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</si>
  <si>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</si>
  <si>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</si>
  <si>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</si>
  <si>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</si>
  <si>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</si>
  <si>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</si>
  <si>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</si>
  <si>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</si>
  <si>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</si>
  <si>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</si>
  <si>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</si>
  <si>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</si>
  <si>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</si>
  <si>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</si>
  <si>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</si>
  <si>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</si>
  <si>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</si>
  <si>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奥出雲町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</si>
  <si>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</si>
  <si>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</si>
  <si>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</si>
  <si>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</si>
  <si>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</si>
  <si>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</si>
  <si>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</si>
  <si>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</si>
  <si>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</si>
  <si>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</si>
  <si>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</si>
  <si>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</si>
  <si>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</si>
  <si>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</si>
  <si>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</si>
  <si>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</si>
  <si>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合併処理浄化槽事業は平成15年度から供用を開始しており、老朽化の域には達していない。しかしながら、個人で設置し町が譲り受けた浄化槽については、平成15年度以前の浄化槽もあることから、今後は老朽化に向けて計画的な対策を講じる必要がある。</t>
    <phoneticPr fontId="4"/>
  </si>
  <si>
    <t>引き続き維持管理費の抑制に努め、経営の効率化を図るとともに、人口減少による収入減を考慮した適正な下水道料金の検討を行ったうえで、早期の料金改定が必要である。
　</t>
    <rPh sb="57" eb="58">
      <t>オコナ</t>
    </rPh>
    <rPh sb="64" eb="66">
      <t>ソウキ</t>
    </rPh>
    <rPh sb="67" eb="69">
      <t>リョウキン</t>
    </rPh>
    <rPh sb="69" eb="71">
      <t>カイテイ</t>
    </rPh>
    <rPh sb="72" eb="74">
      <t>ヒツヨウ</t>
    </rPh>
    <phoneticPr fontId="4"/>
  </si>
  <si>
    <r>
      <t>令和6年度から法適用となった。
１）経営の健全性について</t>
    </r>
    <r>
      <rPr>
        <sz val="11"/>
        <rFont val="ＭＳ Ｐゴシック"/>
        <family val="3"/>
        <charset val="128"/>
      </rPr>
      <t xml:space="preserve">
　経常収支比率については類似団体を上回る結果となった。経費回収率についても類似団体を上回っているが、依然として一般会計からの繰入金に依存しており、料金改定など更なる経営改善に向けた取り組みが必要である。
　③については、類似団体を上回る結果となっている。④については、類似団体の平均以上であるが、浄化槽の新規設置数は年10基程度と減少してきているため、今後は減少していくと考える。
２）</t>
    </r>
    <r>
      <rPr>
        <sz val="11"/>
        <rFont val="ＭＳ ゴシック"/>
        <family val="3"/>
        <charset val="128"/>
      </rPr>
      <t>経営の効率性について</t>
    </r>
    <r>
      <rPr>
        <sz val="11"/>
        <rFont val="ＭＳ Ｐゴシック"/>
        <family val="3"/>
        <charset val="128"/>
      </rPr>
      <t xml:space="preserve">
　水洗化率については90％後半の数値であり、処理区域内においての汚水処理は比較的適切に行われていると言える。一方、施設利用率については、類似団体の平均値よりも大幅に下回っており、今後は浄化槽の更新に合わせ人槽の見直し等の対策が必要である。</t>
    </r>
    <rPh sb="0" eb="2">
      <t>レイワ</t>
    </rPh>
    <rPh sb="3" eb="5">
      <t>ネンド</t>
    </rPh>
    <rPh sb="7" eb="10">
      <t>ホウテキヨウ</t>
    </rPh>
    <rPh sb="139" eb="143">
      <t>ルイジダンタイ</t>
    </rPh>
    <rPh sb="144" eb="146">
      <t>ウワマワ</t>
    </rPh>
    <rPh sb="147" eb="149">
      <t>ケッカ</t>
    </rPh>
    <rPh sb="163" eb="167">
      <t>ルイジダンタイ</t>
    </rPh>
    <rPh sb="168" eb="170">
      <t>ヘイキン</t>
    </rPh>
    <rPh sb="170" eb="172">
      <t>イジョウ</t>
    </rPh>
    <rPh sb="177" eb="180">
      <t>ジョウカソウ</t>
    </rPh>
    <rPh sb="181" eb="183">
      <t>シンキ</t>
    </rPh>
    <rPh sb="183" eb="185">
      <t>セッチ</t>
    </rPh>
    <rPh sb="185" eb="186">
      <t>スウ</t>
    </rPh>
    <rPh sb="187" eb="188">
      <t>ネン</t>
    </rPh>
    <rPh sb="190" eb="191">
      <t>キ</t>
    </rPh>
    <rPh sb="191" eb="193">
      <t>テイド</t>
    </rPh>
    <rPh sb="194" eb="196">
      <t>ゲンショウ</t>
    </rPh>
    <rPh sb="205" eb="207">
      <t>コンゴ</t>
    </rPh>
    <rPh sb="235" eb="239">
      <t>スイセンカリツ</t>
    </rPh>
    <rPh sb="247" eb="249">
      <t>コウハン</t>
    </rPh>
    <rPh sb="313" eb="315">
      <t>オオハバ</t>
    </rPh>
    <rPh sb="323" eb="325">
      <t>コンゴ</t>
    </rPh>
    <rPh sb="326" eb="329">
      <t>ジョウカソウ</t>
    </rPh>
    <rPh sb="330" eb="332">
      <t>コウシン</t>
    </rPh>
    <rPh sb="333" eb="334">
      <t>ア</t>
    </rPh>
    <rPh sb="342" eb="34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</si>
</sst>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25-436D-927C-812371BA87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625-436D-927C-812371BA87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35.6</c:v>
                </c:pt>
              </c:numCache>
            </c:numRef>
          </c:val>
          <c:extLst>
            <c:ext xmlns:c16="http://schemas.microsoft.com/office/drawing/2014/chart" uri="{C3380CC4-5D6E-409C-BE32-E72D297353CC}">
              <c16:uniqueId val="{00000000-6846-4901-8619-D307A28BB5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6846-4901-8619-D307A28BB5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97.7</c:v>
                </c:pt>
              </c:numCache>
            </c:numRef>
          </c:val>
          <c:extLst>
            <c:ext xmlns:c16="http://schemas.microsoft.com/office/drawing/2014/chart" uri="{C3380CC4-5D6E-409C-BE32-E72D297353CC}">
              <c16:uniqueId val="{00000000-8193-42B2-96EA-40B5789686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8193-42B2-96EA-40B5789686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122.58</c:v>
                </c:pt>
              </c:numCache>
            </c:numRef>
          </c:val>
          <c:extLst>
            <c:ext xmlns:c16="http://schemas.microsoft.com/office/drawing/2014/chart" uri="{C3380CC4-5D6E-409C-BE32-E72D297353CC}">
              <c16:uniqueId val="{00000000-BAA1-4330-9949-BFDF268E0D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BAA1-4330-9949-BFDF268E0D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58.65</c:v>
                </c:pt>
              </c:numCache>
            </c:numRef>
          </c:val>
          <c:extLst>
            <c:ext xmlns:c16="http://schemas.microsoft.com/office/drawing/2014/chart" uri="{C3380CC4-5D6E-409C-BE32-E72D297353CC}">
              <c16:uniqueId val="{00000000-5FC1-45DE-AD0F-7E78B01F85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5FC1-45DE-AD0F-7E78B01F85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3-433E-8FED-CB619C033F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33-433E-8FED-CB619C033F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9B-4678-8671-5828AA2235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B59B-4678-8671-5828AA2235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135.44999999999999</c:v>
                </c:pt>
              </c:numCache>
            </c:numRef>
          </c:val>
          <c:extLst>
            <c:ext xmlns:c16="http://schemas.microsoft.com/office/drawing/2014/chart" uri="{C3380CC4-5D6E-409C-BE32-E72D297353CC}">
              <c16:uniqueId val="{00000000-1B2A-4A14-8D98-FE0DD0BC3B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B2A-4A14-8D98-FE0DD0BC3B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424.86</c:v>
                </c:pt>
              </c:numCache>
            </c:numRef>
          </c:val>
          <c:extLst>
            <c:ext xmlns:c16="http://schemas.microsoft.com/office/drawing/2014/chart" uri="{C3380CC4-5D6E-409C-BE32-E72D297353CC}">
              <c16:uniqueId val="{00000000-59C2-48F6-9F48-04C037889D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59C2-48F6-9F48-04C037889D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61.14</c:v>
                </c:pt>
              </c:numCache>
            </c:numRef>
          </c:val>
          <c:extLst>
            <c:ext xmlns:c16="http://schemas.microsoft.com/office/drawing/2014/chart" uri="{C3380CC4-5D6E-409C-BE32-E72D297353CC}">
              <c16:uniqueId val="{00000000-AB48-473E-8914-4EBE472B79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AB48-473E-8914-4EBE472B79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328</c:v>
                </c:pt>
              </c:numCache>
            </c:numRef>
          </c:val>
          <c:extLst>
            <c:ext xmlns:c16="http://schemas.microsoft.com/office/drawing/2014/chart" uri="{C3380CC4-5D6E-409C-BE32-E72D297353CC}">
              <c16:uniqueId val="{00000000-A5C5-4F85-81D9-051B3BD2E2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5C5-4F85-81D9-051B3BD2E2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奥出雲町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11077</v>
      </c>
      <c r="AM8" s="36"/>
      <c r="AN8" s="36"/>
      <c r="AO8" s="36"/>
      <c r="AP8" s="36"/>
      <c r="AQ8" s="36"/>
      <c r="AR8" s="36"/>
      <c r="AS8" s="36"/>
      <c r="AT8" s="37">
        <f>データ!T6</f>
        <v>368.01</v>
      </c>
      <c r="AU8" s="37"/>
      <c r="AV8" s="37"/>
      <c r="AW8" s="37"/>
      <c r="AX8" s="37"/>
      <c r="AY8" s="37"/>
      <c r="AZ8" s="37"/>
      <c r="BA8" s="37"/>
      <c r="BB8" s="37">
        <f>データ!U6</f>
        <v>30.1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57.13</v>
      </c>
      <c r="J10" s="37"/>
      <c r="K10" s="37"/>
      <c r="L10" s="37"/>
      <c r="M10" s="37"/>
      <c r="N10" s="37"/>
      <c r="O10" s="37"/>
      <c r="P10" s="37">
        <f>データ!P6</f>
        <v>29.4</v>
      </c>
      <c r="Q10" s="37"/>
      <c r="R10" s="37"/>
      <c r="S10" s="37"/>
      <c r="T10" s="37"/>
      <c r="U10" s="37"/>
      <c r="V10" s="37"/>
      <c r="W10" s="37">
        <f>データ!Q6</f>
        <v>100</v>
      </c>
      <c r="X10" s="37"/>
      <c r="Y10" s="37"/>
      <c r="Z10" s="37"/>
      <c r="AA10" s="37"/>
      <c r="AB10" s="37"/>
      <c r="AC10" s="37"/>
      <c r="AD10" s="36">
        <f>データ!R6</f>
        <v>3630</v>
      </c>
      <c r="AE10" s="36"/>
      <c r="AF10" s="36"/>
      <c r="AG10" s="36"/>
      <c r="AH10" s="36"/>
      <c r="AI10" s="36"/>
      <c r="AJ10" s="36"/>
      <c r="AK10" s="2"/>
      <c r="AL10" s="36">
        <f>データ!V6</f>
        <v>3213</v>
      </c>
      <c r="AM10" s="36"/>
      <c r="AN10" s="36"/>
      <c r="AO10" s="36"/>
      <c r="AP10" s="36"/>
      <c r="AQ10" s="36"/>
      <c r="AR10" s="36"/>
      <c r="AS10" s="36"/>
      <c r="AT10" s="37">
        <f>データ!W6</f>
        <v>0.78</v>
      </c>
      <c r="AU10" s="37"/>
      <c r="AV10" s="37"/>
      <c r="AW10" s="37"/>
      <c r="AX10" s="37"/>
      <c r="AY10" s="37"/>
      <c r="AZ10" s="37"/>
      <c r="BA10" s="37"/>
      <c r="BB10" s="37">
        <f>データ!X6</f>
        <v>4119.2299999999996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NAViGmwR5Qt/GUsZC08M69mKqHZAsffisYnhqE17Pk6M19jVVcgclzXdaxU7EYD3esiggvN1Rw/Vylosb1h1g==" saltValue="Nyf4QF40LYrUzj9lpeFC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323438</v>
      </c>
      <c r="D6" s="19">
        <f t="shared" si="3"/>
        <v>46</v>
      </c>
      <c r="E6" s="19">
        <f t="shared" si="3"/>
        <v>18</v>
      </c>
      <c r="F6" s="19">
        <f t="shared" si="3"/>
        <v>0</v>
      </c>
      <c r="G6" s="19">
        <f t="shared" si="3"/>
        <v>0</v>
      </c>
      <c r="H6" s="19" t="str">
        <f t="shared" si="3"/>
        <v>島根県　奥出雲町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57.13</v>
      </c>
      <c r="P6" s="20">
        <f t="shared" si="3"/>
        <v>29.4</v>
      </c>
      <c r="Q6" s="20">
        <f t="shared" si="3"/>
        <v>100</v>
      </c>
      <c r="R6" s="20">
        <f t="shared" si="3"/>
        <v>3630</v>
      </c>
      <c r="S6" s="20">
        <f t="shared" si="3"/>
        <v>11077</v>
      </c>
      <c r="T6" s="20">
        <f t="shared" si="3"/>
        <v>368.01</v>
      </c>
      <c r="U6" s="20">
        <f t="shared" si="3"/>
        <v>30.1</v>
      </c>
      <c r="V6" s="20">
        <f t="shared" si="3"/>
        <v>3213</v>
      </c>
      <c r="W6" s="20">
        <f t="shared" si="3"/>
        <v>0.78</v>
      </c>
      <c r="X6" s="20">
        <f t="shared" si="3"/>
        <v>4119.2299999999996</v>
      </c>
      <c r="Y6" s="21" t="str">
        <f>IF(Y7="",NA(),Y7)</f>
        <v>-</v>
      </c>
      <c r="Z6" s="21" t="str">
        <f t="shared" ref="Z6:AH6" si="4">IF(Z7="",NA(),Z7)</f>
        <v>-</v>
      </c>
      <c r="AA6" s="21" t="str">
        <f t="shared" si="4"/>
        <v>-</v>
      </c>
      <c r="AB6" s="21" t="str">
        <f t="shared" si="4"/>
        <v>-</v>
      </c>
      <c r="AC6" s="21">
        <f t="shared" si="4"/>
        <v>122.58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135.44999999999999</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424.86</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61.14</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328</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35.6</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97.7</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58.65</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323438</v>
      </c>
      <c r="D7" s="23">
        <v>46</v>
      </c>
      <c r="E7" s="23">
        <v>18</v>
      </c>
      <c r="F7" s="23">
        <v>0</v>
      </c>
      <c r="G7" s="23">
        <v>0</v>
      </c>
      <c r="H7" s="23" t="s">
        <v>96</v>
      </c>
      <c r="I7" s="23" t="s">
        <v>97</v>
      </c>
      <c r="J7" s="23" t="s">
        <v>98</v>
      </c>
      <c r="K7" s="23" t="s">
        <v>99</v>
      </c>
      <c r="L7" s="23" t="s">
        <v>100</v>
      </c>
      <c r="M7" s="23" t="s">
        <v>101</v>
      </c>
      <c r="N7" s="24" t="s">
        <v>102</v>
      </c>
      <c r="O7" s="24">
        <v>57.13</v>
      </c>
      <c r="P7" s="24">
        <v>29.4</v>
      </c>
      <c r="Q7" s="24">
        <v>100</v>
      </c>
      <c r="R7" s="24">
        <v>3630</v>
      </c>
      <c r="S7" s="24">
        <v>11077</v>
      </c>
      <c r="T7" s="24">
        <v>368.01</v>
      </c>
      <c r="U7" s="24">
        <v>30.1</v>
      </c>
      <c r="V7" s="24">
        <v>3213</v>
      </c>
      <c r="W7" s="24">
        <v>0.78</v>
      </c>
      <c r="X7" s="24">
        <v>4119.2299999999996</v>
      </c>
      <c r="Y7" s="24" t="s">
        <v>102</v>
      </c>
      <c r="Z7" s="24" t="s">
        <v>102</v>
      </c>
      <c r="AA7" s="24" t="s">
        <v>102</v>
      </c>
      <c r="AB7" s="24" t="s">
        <v>102</v>
      </c>
      <c r="AC7" s="24">
        <v>122.58</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135.44999999999999</v>
      </c>
      <c r="AZ7" s="24" t="s">
        <v>102</v>
      </c>
      <c r="BA7" s="24" t="s">
        <v>102</v>
      </c>
      <c r="BB7" s="24" t="s">
        <v>102</v>
      </c>
      <c r="BC7" s="24" t="s">
        <v>102</v>
      </c>
      <c r="BD7" s="24">
        <v>103.61</v>
      </c>
      <c r="BE7" s="24">
        <v>106.63</v>
      </c>
      <c r="BF7" s="24" t="s">
        <v>102</v>
      </c>
      <c r="BG7" s="24" t="s">
        <v>102</v>
      </c>
      <c r="BH7" s="24" t="s">
        <v>102</v>
      </c>
      <c r="BI7" s="24" t="s">
        <v>102</v>
      </c>
      <c r="BJ7" s="24">
        <v>424.86</v>
      </c>
      <c r="BK7" s="24" t="s">
        <v>102</v>
      </c>
      <c r="BL7" s="24" t="s">
        <v>102</v>
      </c>
      <c r="BM7" s="24" t="s">
        <v>102</v>
      </c>
      <c r="BN7" s="24" t="s">
        <v>102</v>
      </c>
      <c r="BO7" s="24">
        <v>368.83</v>
      </c>
      <c r="BP7" s="24">
        <v>386.06</v>
      </c>
      <c r="BQ7" s="24" t="s">
        <v>102</v>
      </c>
      <c r="BR7" s="24" t="s">
        <v>102</v>
      </c>
      <c r="BS7" s="24" t="s">
        <v>102</v>
      </c>
      <c r="BT7" s="24" t="s">
        <v>102</v>
      </c>
      <c r="BU7" s="24">
        <v>61.14</v>
      </c>
      <c r="BV7" s="24" t="s">
        <v>102</v>
      </c>
      <c r="BW7" s="24" t="s">
        <v>102</v>
      </c>
      <c r="BX7" s="24" t="s">
        <v>102</v>
      </c>
      <c r="BY7" s="24" t="s">
        <v>102</v>
      </c>
      <c r="BZ7" s="24">
        <v>53.25</v>
      </c>
      <c r="CA7" s="24">
        <v>51.14</v>
      </c>
      <c r="CB7" s="24" t="s">
        <v>102</v>
      </c>
      <c r="CC7" s="24" t="s">
        <v>102</v>
      </c>
      <c r="CD7" s="24" t="s">
        <v>102</v>
      </c>
      <c r="CE7" s="24" t="s">
        <v>102</v>
      </c>
      <c r="CF7" s="24">
        <v>328</v>
      </c>
      <c r="CG7" s="24" t="s">
        <v>102</v>
      </c>
      <c r="CH7" s="24" t="s">
        <v>102</v>
      </c>
      <c r="CI7" s="24" t="s">
        <v>102</v>
      </c>
      <c r="CJ7" s="24" t="s">
        <v>102</v>
      </c>
      <c r="CK7" s="24">
        <v>325.45</v>
      </c>
      <c r="CL7" s="24">
        <v>329.31</v>
      </c>
      <c r="CM7" s="24" t="s">
        <v>102</v>
      </c>
      <c r="CN7" s="24" t="s">
        <v>102</v>
      </c>
      <c r="CO7" s="24" t="s">
        <v>102</v>
      </c>
      <c r="CP7" s="24" t="s">
        <v>102</v>
      </c>
      <c r="CQ7" s="24">
        <v>35.6</v>
      </c>
      <c r="CR7" s="24" t="s">
        <v>102</v>
      </c>
      <c r="CS7" s="24" t="s">
        <v>102</v>
      </c>
      <c r="CT7" s="24" t="s">
        <v>102</v>
      </c>
      <c r="CU7" s="24" t="s">
        <v>102</v>
      </c>
      <c r="CV7" s="24">
        <v>52.59</v>
      </c>
      <c r="CW7" s="24">
        <v>54.37</v>
      </c>
      <c r="CX7" s="24" t="s">
        <v>102</v>
      </c>
      <c r="CY7" s="24" t="s">
        <v>102</v>
      </c>
      <c r="CZ7" s="24" t="s">
        <v>102</v>
      </c>
      <c r="DA7" s="24" t="s">
        <v>102</v>
      </c>
      <c r="DB7" s="24">
        <v>97.7</v>
      </c>
      <c r="DC7" s="24" t="s">
        <v>102</v>
      </c>
      <c r="DD7" s="24" t="s">
        <v>102</v>
      </c>
      <c r="DE7" s="24" t="s">
        <v>102</v>
      </c>
      <c r="DF7" s="24" t="s">
        <v>102</v>
      </c>
      <c r="DG7" s="24">
        <v>87.02</v>
      </c>
      <c r="DH7" s="24">
        <v>84.89</v>
      </c>
      <c r="DI7" s="24" t="s">
        <v>102</v>
      </c>
      <c r="DJ7" s="24" t="s">
        <v>102</v>
      </c>
      <c r="DK7" s="24" t="s">
        <v>102</v>
      </c>
      <c r="DL7" s="24" t="s">
        <v>102</v>
      </c>
      <c r="DM7" s="24">
        <v>58.65</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N24026</cp:lastModifiedBy>
  <cp:lastPrinted>2026-01-30T07:21:30Z</cp:lastPrinted>
  <dcterms:created xsi:type="dcterms:W3CDTF">2025-12-23T06:31:13Z</dcterms:created>
  <dcterms:modified xsi:type="dcterms:W3CDTF">2026-01-30T07:21:32Z</dcterms:modified>
  <cp:category/>
</cp:coreProperties>
</file>