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管理係\財政関係（起債・計画）\経営比較分析\R7年度（R06年度決算分）\03_下水道\"/>
    </mc:Choice>
  </mc:AlternateContent>
  <xr:revisionPtr revIDLastSave="0" documentId="14_{57810A3E-E69B-460D-9244-E5BDF1BF95AB}" xr6:coauthVersionLast="47" xr6:coauthVersionMax="47" xr10:uidLastSave="{00000000-0000-0000-0000-000000000000}"/>
  <workbookProtection workbookAlgorithmName="SHA-512" workbookHashValue="NwzBEMXxgEqqIQw9LOeEqO3o1RyNcWoK/bd3i3HUw7BP2vx2AFCjqyYD6teG2SjHPeAD0+tIrZcOyXMqtuHRGg==" workbookSaltValue="/broQcHts8OGQCdV/B2z5w==" workbookSpinCount="100000" lockStructure="1"/>
  <bookViews>
    <workbookView xWindow="-30" yWindow="2745" windowWidth="20490" windowHeight="783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F85" i="4"/>
  <c r="E85" i="4"/>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<sst xmlns="http://schemas.openxmlformats.org/spreadsheetml/2006/main" count="319" uniqueCount="116">
  <si>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</si>
  <si>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</si>
  <si>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</si>
  <si>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</si>
  <si>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</si>
  <si>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</si>
  <si>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</si>
  <si>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</si>
  <si>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</si>
  <si>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</si>
  <si>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</si>
  <si>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</si>
  <si>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</si>
  <si>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</si>
  <si>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</si>
  <si>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</si>
  <si>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</si>
  <si>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</si>
  <si>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</si>
  <si>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</si>
  <si>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</si>
  <si>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</si>
  <si>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</si>
  <si>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</si>
  <si>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</si>
  <si>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</si>
  <si>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</si>
  <si>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</si>
  <si>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</si>
  <si>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</si>
  <si>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</si>
  <si>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</si>
  <si>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</si>
  <si>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</si>
  <si>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</si>
  <si>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</si>
  <si>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</si>
  <si>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</si>
  <si>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</si>
  <si>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</si>
  <si>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</si>
  <si>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</si>
  <si>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</si>
  <si>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</si>
  <si>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</si>
  <si>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</si>
  <si>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</si>
  <si>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</si>
  <si>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</si>
  <si>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</si>
  <si>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</si>
  <si>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</si>
  <si>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</si>
  <si>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</si>
  <si>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</si>
  <si>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</si>
  <si>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</si>
  <si>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</si>
  <si>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</si>
  <si>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</si>
  <si>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</si>
  <si>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</si>
  <si>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</si>
  <si>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</si>
  <si>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</si>
  <si>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</si>
  <si>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</si>
  <si>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</si>
  <si>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</si>
  <si>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</si>
  <si>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</si>
  <si>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</si>
  <si>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</si>
  <si>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</si>
  <si>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</si>
  <si>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</si>
  <si>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</si>
  <si>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</si>
  <si>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</si>
  <si>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</si>
  <si>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</si>
  <si>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</si>
  <si>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</si>
  <si>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</si>
  <si>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</si>
  <si>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</si>
  <si>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</si>
  <si>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</si>
  <si>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</si>
  <si>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</si>
  <si>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</si>
  <si>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</si>
  <si>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</si>
  <si>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</si>
  <si>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</si>
  <si>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奥出雲町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</si>
  <si>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</si>
  <si>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</si>
  <si>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</si>
  <si>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</si>
  <si>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</si>
  <si>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</si>
  <si>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</si>
  <si>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</si>
  <si>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</si>
  <si>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</si>
  <si>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</si>
  <si>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</si>
  <si>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</si>
  <si>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</si>
  <si>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</si>
  <si>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</si>
  <si>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</si>
  <si>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令和6年度から法適用となった。
１）経営の健全性について</t>
    </r>
    <r>
      <rPr>
        <sz val="11"/>
        <rFont val="ＭＳ Ｐゴシック"/>
        <family val="3"/>
        <charset val="128"/>
      </rPr>
      <t xml:space="preserve">
　経常収支比率については類似団体を上回る結果となった。経費回収率についても類似団体を上回っているが、依然として一般会計からの繰入金に依存しており、料金改定など更なる経営改善に向けた取り組みが必要である。
　③については、年間3億円を超える企業債償還金の影響が大きな要因となっている。④については、資本費平準化債の借入額が多大となっており、類似団体の平均値を大きく上回っている。
　今後は、老朽化対策や施設更新の際には、適正な施設規模の把握に努め必要最小限の更新、繰上償還の実施など企業債残高を増加させないような取り組みが必要である。
</t>
    </r>
    <r>
      <rPr>
        <sz val="11"/>
        <rFont val="ＭＳ ゴシック"/>
        <family val="3"/>
        <charset val="128"/>
      </rPr>
      <t>２）経営の効率化について</t>
    </r>
    <r>
      <rPr>
        <sz val="11"/>
        <rFont val="ＭＳ Ｐゴシック"/>
        <family val="3"/>
        <charset val="128"/>
      </rPr>
      <t xml:space="preserve">
　⑦については、人口減少による影響により低い値となっている。今後は将来の人口動態を勘案した適正な施設規模の把握に努め、経営の効率化を図ることが必要である。
　⑥については、類似団体の平均値を下回っているが、より一層のコスト削減等の経営健全化に向けた取り組みや料金の見直しが必要である。</t>
    </r>
    <rPh sb="0" eb="2">
      <t>レイワ</t>
    </rPh>
    <rPh sb="3" eb="5">
      <t>ネンド</t>
    </rPh>
    <rPh sb="7" eb="10">
      <t>ホウテキヨウイッパンカイケイ</t>
    </rPh>
    <rPh sb="218" eb="220">
      <t>フタン</t>
    </rPh>
    <rPh sb="220" eb="221">
      <t>ガク</t>
    </rPh>
    <rPh sb="222" eb="224">
      <t>ゲンショウ</t>
    </rPh>
    <rPh sb="258" eb="260">
      <t>エイギョウ</t>
    </rPh>
    <rPh sb="260" eb="262">
      <t>シュウエキ</t>
    </rPh>
    <rPh sb="263" eb="265">
      <t>ゲンショウ</t>
    </rPh>
    <rPh sb="273" eb="274">
      <t>テン</t>
    </rPh>
    <rPh sb="318" eb="320">
      <t>ゾウカ</t>
    </rPh>
    <rPh sb="330" eb="331">
      <t>ヒク</t>
    </rPh>
    <rPh sb="332" eb="333">
      <t>アタイ</t>
    </rPh>
    <rPh sb="376" eb="380">
      <t>ジンコウゲンショウ</t>
    </rPh>
    <rPh sb="381" eb="383">
      <t>エイキョウネンド</t>
    </rPh>
    <rPh sb="390" eb="391">
      <t>ツヅゾウカケイコウハカリョウキンミナオ</t>
    </rPh>
    <phoneticPr fontId="4"/>
  </si>
  <si>
    <t>　本町の農業集落排水事業は平成7年度から供用を開始しており、古い施設では約30年が経過しようとしている。管路の耐用年数を勘案すると老朽化の域にはまだ達していないが、更新計画を基に、計画的に施設の更新、改修を行っていく。</t>
    <rPh sb="39" eb="40">
      <t>ネン</t>
    </rPh>
    <rPh sb="82" eb="84">
      <t>コウシン</t>
    </rPh>
    <rPh sb="84" eb="86">
      <t>ケイカク</t>
    </rPh>
    <rPh sb="87" eb="88">
      <t>モト</t>
    </rPh>
    <rPh sb="90" eb="92">
      <t>ケイカク</t>
    </rPh>
    <rPh sb="92" eb="93">
      <t>テキ</t>
    </rPh>
    <rPh sb="94" eb="96">
      <t>シセツ</t>
    </rPh>
    <rPh sb="97" eb="99">
      <t>コウシン</t>
    </rPh>
    <rPh sb="100" eb="102">
      <t>カイシュウ</t>
    </rPh>
    <rPh sb="103" eb="104">
      <t>オコナ</t>
    </rPh>
    <phoneticPr fontId="4"/>
  </si>
  <si>
    <t>　概ねの指標において類似団体の平均値に達していない、あるいはほぼ同様の数値であり、より一層の改善が必要である。今後は引き続き企業債残高の縮減及び維持管理費の抑制に努める。
　下水道料金については、将来の処理区域内人口の減少を見込んだ経営計画をもとに適正な料金を検討し、早期の料金改定が必要である。
　さらに、引き続き水洗化率の向上に努めることで、施設利用率の向上や汚水処理原価の減少を図るとともに、適正な施設規模の把握に努め、経営の健全化・効率化を目指していく。</t>
    <rPh sb="43" eb="45">
      <t>イッソウ</t>
    </rPh>
    <rPh sb="49" eb="51">
      <t>ヒツヨウ</t>
    </rPh>
    <rPh sb="62" eb="65">
      <t>キギョウサイ</t>
    </rPh>
    <rPh sb="112" eb="114">
      <t>ミコ</t>
    </rPh>
    <rPh sb="116" eb="118">
      <t>ケイエイ</t>
    </rPh>
    <rPh sb="118" eb="120">
      <t>ケイカク</t>
    </rPh>
    <rPh sb="134" eb="136">
      <t>ソウキ</t>
    </rPh>
    <rPh sb="137" eb="141">
      <t>リョウキンカイテイ</t>
    </rPh>
    <rPh sb="142" eb="1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</si>
</sst>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0.08</c:v>
                </c:pt>
              </c:numCache>
            </c:numRef>
          </c:val>
          <c:extLst>
            <c:ext xmlns:c16="http://schemas.microsoft.com/office/drawing/2014/chart" uri="{C3380CC4-5D6E-409C-BE32-E72D297353CC}">
              <c16:uniqueId val="{00000000-B03B-488D-A129-85D1BBFD9F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03B-488D-A129-85D1BBFD9F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39.89</c:v>
                </c:pt>
              </c:numCache>
            </c:numRef>
          </c:val>
          <c:extLst>
            <c:ext xmlns:c16="http://schemas.microsoft.com/office/drawing/2014/chart" uri="{C3380CC4-5D6E-409C-BE32-E72D297353CC}">
              <c16:uniqueId val="{00000000-7198-4B0D-A249-05977D9C05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198-4B0D-A249-05977D9C05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84.59</c:v>
                </c:pt>
              </c:numCache>
            </c:numRef>
          </c:val>
          <c:extLst>
            <c:ext xmlns:c16="http://schemas.microsoft.com/office/drawing/2014/chart" uri="{C3380CC4-5D6E-409C-BE32-E72D297353CC}">
              <c16:uniqueId val="{00000000-E569-47A9-BB3F-BDF4019820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569-47A9-BB3F-BDF4019820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128.59</c:v>
                </c:pt>
              </c:numCache>
            </c:numRef>
          </c:val>
          <c:extLst>
            <c:ext xmlns:c16="http://schemas.microsoft.com/office/drawing/2014/chart" uri="{C3380CC4-5D6E-409C-BE32-E72D297353CC}">
              <c16:uniqueId val="{00000000-AF9C-40F3-A485-6BA558AAEF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F9C-40F3-A485-6BA558AAEF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53.01</c:v>
                </c:pt>
              </c:numCache>
            </c:numRef>
          </c:val>
          <c:extLst>
            <c:ext xmlns:c16="http://schemas.microsoft.com/office/drawing/2014/chart" uri="{C3380CC4-5D6E-409C-BE32-E72D297353CC}">
              <c16:uniqueId val="{00000000-2D22-4220-A808-133D67B3FB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D22-4220-A808-133D67B3FB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1A-4527-AD9B-3999872743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91A-4527-AD9B-3999872743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C0-40B0-8B9E-E165AA2ECE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40C0-40B0-8B9E-E165AA2ECE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30.17</c:v>
                </c:pt>
              </c:numCache>
            </c:numRef>
          </c:val>
          <c:extLst>
            <c:ext xmlns:c16="http://schemas.microsoft.com/office/drawing/2014/chart" uri="{C3380CC4-5D6E-409C-BE32-E72D297353CC}">
              <c16:uniqueId val="{00000000-3279-449E-9EBD-13C0F0D67A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279-449E-9EBD-13C0F0D67A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2498.1999999999998</c:v>
                </c:pt>
              </c:numCache>
            </c:numRef>
          </c:val>
          <c:extLst>
            <c:ext xmlns:c16="http://schemas.microsoft.com/office/drawing/2014/chart" uri="{C3380CC4-5D6E-409C-BE32-E72D297353CC}">
              <c16:uniqueId val="{00000000-04C6-4272-8DE8-ACC978B0BB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4C6-4272-8DE8-ACC978B0BB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60.13</c:v>
                </c:pt>
              </c:numCache>
            </c:numRef>
          </c:val>
          <c:extLst>
            <c:ext xmlns:c16="http://schemas.microsoft.com/office/drawing/2014/chart" uri="{C3380CC4-5D6E-409C-BE32-E72D297353CC}">
              <c16:uniqueId val="{00000000-C5F5-4DC5-BE0B-7120E3D7D3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C5F5-4DC5-BE0B-7120E3D7D3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297.86</c:v>
                </c:pt>
              </c:numCache>
            </c:numRef>
          </c:val>
          <c:extLst>
            <c:ext xmlns:c16="http://schemas.microsoft.com/office/drawing/2014/chart" uri="{C3380CC4-5D6E-409C-BE32-E72D297353CC}">
              <c16:uniqueId val="{00000000-8263-401E-90BC-92085F65E2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263-401E-90BC-92085F65E2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7" zoomScale="80" zoomScaleNormal="8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奥出雲町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11077</v>
      </c>
      <c r="AM8" s="45"/>
      <c r="AN8" s="45"/>
      <c r="AO8" s="45"/>
      <c r="AP8" s="45"/>
      <c r="AQ8" s="45"/>
      <c r="AR8" s="45"/>
      <c r="AS8" s="45"/>
      <c r="AT8" s="44">
        <f>データ!T6</f>
        <v>368.01</v>
      </c>
      <c r="AU8" s="44"/>
      <c r="AV8" s="44"/>
      <c r="AW8" s="44"/>
      <c r="AX8" s="44"/>
      <c r="AY8" s="44"/>
      <c r="AZ8" s="44"/>
      <c r="BA8" s="44"/>
      <c r="BB8" s="44">
        <f>データ!U6</f>
        <v>30.1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46.54</v>
      </c>
      <c r="J10" s="44"/>
      <c r="K10" s="44"/>
      <c r="L10" s="44"/>
      <c r="M10" s="44"/>
      <c r="N10" s="44"/>
      <c r="O10" s="44"/>
      <c r="P10" s="44">
        <f>データ!P6</f>
        <v>37.659999999999997</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4115</v>
      </c>
      <c r="AM10" s="45"/>
      <c r="AN10" s="45"/>
      <c r="AO10" s="45"/>
      <c r="AP10" s="45"/>
      <c r="AQ10" s="45"/>
      <c r="AR10" s="45"/>
      <c r="AS10" s="45"/>
      <c r="AT10" s="44">
        <f>データ!W6</f>
        <v>2.34</v>
      </c>
      <c r="AU10" s="44"/>
      <c r="AV10" s="44"/>
      <c r="AW10" s="44"/>
      <c r="AX10" s="44"/>
      <c r="AY10" s="44"/>
      <c r="AZ10" s="44"/>
      <c r="BA10" s="44"/>
      <c r="BB10" s="44">
        <f>データ!X6</f>
        <v>1758.55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kv1AwN8IiUMsfVRET5ksiS/g0dZvJGoi+YAQOoOBnJsE0nOo6EwuHogYSk1AQNkEiA8tdCzHZ834Ycly+tUCw==" saltValue="Ci/X9WwOT6Qd6+jdczEE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323438</v>
      </c>
      <c r="D6" s="19">
        <f t="shared" si="3"/>
        <v>46</v>
      </c>
      <c r="E6" s="19">
        <f t="shared" si="3"/>
        <v>17</v>
      </c>
      <c r="F6" s="19">
        <f t="shared" si="3"/>
        <v>5</v>
      </c>
      <c r="G6" s="19">
        <f t="shared" si="3"/>
        <v>0</v>
      </c>
      <c r="H6" s="19" t="str">
        <f t="shared" si="3"/>
        <v>島根県　奥出雲町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46.54</v>
      </c>
      <c r="P6" s="20">
        <f t="shared" si="3"/>
        <v>37.659999999999997</v>
      </c>
      <c r="Q6" s="20">
        <f t="shared" si="3"/>
        <v>100</v>
      </c>
      <c r="R6" s="20">
        <f t="shared" si="3"/>
        <v>3630</v>
      </c>
      <c r="S6" s="20">
        <f t="shared" si="3"/>
        <v>11077</v>
      </c>
      <c r="T6" s="20">
        <f t="shared" si="3"/>
        <v>368.01</v>
      </c>
      <c r="U6" s="20">
        <f t="shared" si="3"/>
        <v>30.1</v>
      </c>
      <c r="V6" s="20">
        <f t="shared" si="3"/>
        <v>4115</v>
      </c>
      <c r="W6" s="20">
        <f t="shared" si="3"/>
        <v>2.34</v>
      </c>
      <c r="X6" s="20">
        <f t="shared" si="3"/>
        <v>1758.55</v>
      </c>
      <c r="Y6" s="21" t="str">
        <f>IF(Y7="",NA(),Y7)</f>
        <v>-</v>
      </c>
      <c r="Z6" s="21" t="str">
        <f t="shared" ref="Z6:AH6" si="4">IF(Z7="",NA(),Z7)</f>
        <v>-</v>
      </c>
      <c r="AA6" s="21" t="str">
        <f t="shared" si="4"/>
        <v>-</v>
      </c>
      <c r="AB6" s="21" t="str">
        <f t="shared" si="4"/>
        <v>-</v>
      </c>
      <c r="AC6" s="21">
        <f t="shared" si="4"/>
        <v>128.59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30.17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2498.1999999999998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60.13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297.86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39.89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84.59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53.01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1">
        <f t="shared" si="14"/>
        <v>0.08</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323438</v>
      </c>
      <c r="D7" s="23">
        <v>46</v>
      </c>
      <c r="E7" s="23">
        <v>17</v>
      </c>
      <c r="F7" s="23">
        <v>5</v>
      </c>
      <c r="G7" s="23">
        <v>0</v>
      </c>
      <c r="H7" s="23" t="s">
        <v>95</v>
      </c>
      <c r="I7" s="23" t="s">
        <v>96</v>
      </c>
      <c r="J7" s="23" t="s">
        <v>97</v>
      </c>
      <c r="K7" s="23" t="s">
        <v>98</v>
      </c>
      <c r="L7" s="23" t="s">
        <v>99</v>
      </c>
      <c r="M7" s="23" t="s">
        <v>100</v>
      </c>
      <c r="N7" s="24" t="s">
        <v>101</v>
      </c>
      <c r="O7" s="24">
        <v>46.54</v>
      </c>
      <c r="P7" s="24">
        <v>37.659999999999997</v>
      </c>
      <c r="Q7" s="24">
        <v>100</v>
      </c>
      <c r="R7" s="24">
        <v>3630</v>
      </c>
      <c r="S7" s="24">
        <v>11077</v>
      </c>
      <c r="T7" s="24">
        <v>368.01</v>
      </c>
      <c r="U7" s="24">
        <v>30.1</v>
      </c>
      <c r="V7" s="24">
        <v>4115</v>
      </c>
      <c r="W7" s="24">
        <v>2.34</v>
      </c>
      <c r="X7" s="24">
        <v>1758.55</v>
      </c>
      <c r="Y7" s="24" t="s">
        <v>101</v>
      </c>
      <c r="Z7" s="24" t="s">
        <v>101</v>
      </c>
      <c r="AA7" s="24" t="s">
        <v>101</v>
      </c>
      <c r="AB7" s="24" t="s">
        <v>101</v>
      </c>
      <c r="AC7" s="24">
        <v>128.59</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30.17</v>
      </c>
      <c r="AZ7" s="24" t="s">
        <v>101</v>
      </c>
      <c r="BA7" s="24" t="s">
        <v>101</v>
      </c>
      <c r="BB7" s="24" t="s">
        <v>101</v>
      </c>
      <c r="BC7" s="24" t="s">
        <v>101</v>
      </c>
      <c r="BD7" s="24">
        <v>58.25</v>
      </c>
      <c r="BE7" s="24">
        <v>47.19</v>
      </c>
      <c r="BF7" s="24" t="s">
        <v>101</v>
      </c>
      <c r="BG7" s="24" t="s">
        <v>101</v>
      </c>
      <c r="BH7" s="24" t="s">
        <v>101</v>
      </c>
      <c r="BI7" s="24" t="s">
        <v>101</v>
      </c>
      <c r="BJ7" s="24">
        <v>2498.1999999999998</v>
      </c>
      <c r="BK7" s="24" t="s">
        <v>101</v>
      </c>
      <c r="BL7" s="24" t="s">
        <v>101</v>
      </c>
      <c r="BM7" s="24" t="s">
        <v>101</v>
      </c>
      <c r="BN7" s="24" t="s">
        <v>101</v>
      </c>
      <c r="BO7" s="24">
        <v>791.46</v>
      </c>
      <c r="BP7" s="24">
        <v>798.1</v>
      </c>
      <c r="BQ7" s="24" t="s">
        <v>101</v>
      </c>
      <c r="BR7" s="24" t="s">
        <v>101</v>
      </c>
      <c r="BS7" s="24" t="s">
        <v>101</v>
      </c>
      <c r="BT7" s="24" t="s">
        <v>101</v>
      </c>
      <c r="BU7" s="24">
        <v>60.13</v>
      </c>
      <c r="BV7" s="24" t="s">
        <v>101</v>
      </c>
      <c r="BW7" s="24" t="s">
        <v>101</v>
      </c>
      <c r="BX7" s="24" t="s">
        <v>101</v>
      </c>
      <c r="BY7" s="24" t="s">
        <v>101</v>
      </c>
      <c r="BZ7" s="24">
        <v>47.96</v>
      </c>
      <c r="CA7" s="24">
        <v>54.51</v>
      </c>
      <c r="CB7" s="24" t="s">
        <v>101</v>
      </c>
      <c r="CC7" s="24" t="s">
        <v>101</v>
      </c>
      <c r="CD7" s="24" t="s">
        <v>101</v>
      </c>
      <c r="CE7" s="24" t="s">
        <v>101</v>
      </c>
      <c r="CF7" s="24">
        <v>297.86</v>
      </c>
      <c r="CG7" s="24" t="s">
        <v>101</v>
      </c>
      <c r="CH7" s="24" t="s">
        <v>101</v>
      </c>
      <c r="CI7" s="24" t="s">
        <v>101</v>
      </c>
      <c r="CJ7" s="24" t="s">
        <v>101</v>
      </c>
      <c r="CK7" s="24">
        <v>325.85000000000002</v>
      </c>
      <c r="CL7" s="24">
        <v>286.33</v>
      </c>
      <c r="CM7" s="24" t="s">
        <v>101</v>
      </c>
      <c r="CN7" s="24" t="s">
        <v>101</v>
      </c>
      <c r="CO7" s="24" t="s">
        <v>101</v>
      </c>
      <c r="CP7" s="24" t="s">
        <v>101</v>
      </c>
      <c r="CQ7" s="24">
        <v>39.89</v>
      </c>
      <c r="CR7" s="24" t="s">
        <v>101</v>
      </c>
      <c r="CS7" s="24" t="s">
        <v>101</v>
      </c>
      <c r="CT7" s="24" t="s">
        <v>101</v>
      </c>
      <c r="CU7" s="24" t="s">
        <v>101</v>
      </c>
      <c r="CV7" s="24">
        <v>45.32</v>
      </c>
      <c r="CW7" s="24">
        <v>49.92</v>
      </c>
      <c r="CX7" s="24" t="s">
        <v>101</v>
      </c>
      <c r="CY7" s="24" t="s">
        <v>101</v>
      </c>
      <c r="CZ7" s="24" t="s">
        <v>101</v>
      </c>
      <c r="DA7" s="24" t="s">
        <v>101</v>
      </c>
      <c r="DB7" s="24">
        <v>84.59</v>
      </c>
      <c r="DC7" s="24" t="s">
        <v>101</v>
      </c>
      <c r="DD7" s="24" t="s">
        <v>101</v>
      </c>
      <c r="DE7" s="24" t="s">
        <v>101</v>
      </c>
      <c r="DF7" s="24" t="s">
        <v>101</v>
      </c>
      <c r="DG7" s="24">
        <v>83.54</v>
      </c>
      <c r="DH7" s="24">
        <v>87.8</v>
      </c>
      <c r="DI7" s="24" t="s">
        <v>101</v>
      </c>
      <c r="DJ7" s="24" t="s">
        <v>101</v>
      </c>
      <c r="DK7" s="24" t="s">
        <v>101</v>
      </c>
      <c r="DL7" s="24" t="s">
        <v>101</v>
      </c>
      <c r="DM7" s="24">
        <v>53.01</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0.08</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N24026</cp:lastModifiedBy>
  <dcterms:created xsi:type="dcterms:W3CDTF">2025-12-23T06:22:23Z</dcterms:created>
  <dcterms:modified xsi:type="dcterms:W3CDTF">2026-01-30T07:21:57Z</dcterms:modified>
  <cp:category/>
</cp:coreProperties>
</file>