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G:\管理係\財政関係（起債・計画）\経営比較分析\R7年度（R06年度決算分）\02_水道\"/>
    </mc:Choice>
  </mc:AlternateContent>
  <xr:revisionPtr revIDLastSave="0" documentId="13_ncr:1_{2BF8C40D-FCA2-446B-BC60-DAA9C602543B}" xr6:coauthVersionLast="47" xr6:coauthVersionMax="47" xr10:uidLastSave="{00000000-0000-0000-0000-000000000000}"/>
  <workbookProtection workbookAlgorithmName="SHA-512" workbookHashValue="AMP9AcoCegnto+Lqe/CAdyt1URrm0373qDFxdtxv1LQjNzkllLLcwzDreIy8gA0s9/nkLyTd0/b6vmTviACghA==" workbookSaltValue="6FszirWNmThIMNfiyt7Ppw==" workbookSpinCount="100000" lockStructure="1"/>
  <bookViews>
    <workbookView xWindow="0" yWindow="285" windowWidth="20490" windowHeight="1023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T8" i="4" s="1"/>
  <c r="R6" i="5"/>
  <c r="AL8" i="4" s="1"/>
  <c r="Q6" i="5"/>
  <c r="P6" i="5"/>
  <c r="O6" i="5"/>
  <c r="I10" i="4" s="1"/>
  <c r="N6" i="5"/>
  <c r="M6" i="5"/>
  <c r="AD8" i="4" s="1"/>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F85" i="4"/>
  <c r="E85" i="4"/>
  <c r="BB10" i="4"/>
  <c r="AT10" i="4"/>
  <c r="AL10" i="4"/>
  <c r="W10" i="4"/>
  <c r="P10" i="4"/>
  <c r="B10" i="4"/>
  <c r="BB8" i="4"/>
  <c r="W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<sst xmlns="http://schemas.openxmlformats.org/spreadsheetml/2006/main" count="228" uniqueCount="113">
  <si>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</si>
  <si>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</si>
  <si>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</si>
  <si>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</si>
  <si>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</si>
  <si>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</si>
  <si>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</si>
  <si>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</si>
  <si>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</si>
  <si>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</si>
  <si>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</si>
  <si>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</si>
  <si>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</si>
  <si>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</si>
  <si>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</si>
  <si>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</si>
  <si>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</si>
  <si>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</si>
  <si>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</si>
  <si>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</si>
  <si>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</si>
  <si>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</si>
  <si>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</si>
  <si>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</si>
  <si>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</si>
  <si>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</si>
  <si>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</si>
  <si>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</si>
  <si>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</si>
  <si>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</si>
  <si>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</si>
  <si>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</si>
  <si>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</si>
  <si>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</si>
  <si>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</si>
  <si>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</si>
  <si>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</si>
  <si>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</si>
  <si>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</si>
  <si>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</si>
  <si>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</si>
  <si>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</si>
  <si>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</si>
  <si>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</si>
  <si>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</si>
  <si>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</si>
  <si>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</si>
  <si>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</si>
  <si>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</si>
  <si>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</si>
  <si>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</si>
  <si>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</si>
  <si>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</si>
  <si>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</si>
  <si>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</si>
  <si>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</si>
  <si>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</si>
  <si>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</si>
  <si>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</si>
  <si>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</si>
  <si>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</si>
  <si>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</si>
  <si>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</si>
  <si>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</si>
  <si>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</si>
  <si>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</si>
  <si>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</si>
  <si>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</si>
  <si>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</si>
  <si>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</si>
  <si>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</si>
  <si>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</si>
  <si>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</si>
  <si>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</si>
  <si>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</si>
  <si>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</si>
  <si>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</si>
  <si>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</si>
  <si>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</si>
  <si>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</si>
  <si>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</si>
  <si>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</si>
  <si>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</si>
  <si>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</si>
  <si>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</si>
  <si>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</si>
  <si>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</si>
  <si>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</si>
  <si>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</si>
  <si>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</si>
  <si>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</si>
  <si>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</si>
  <si>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</si>
  <si>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奥出雲町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</si>
  <si>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</si>
  <si>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</si>
  <si>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</si>
  <si>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</si>
  <si>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</si>
  <si>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</si>
  <si>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</si>
  <si>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</si>
  <si>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</si>
  <si>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</si>
  <si>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</si>
  <si>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</si>
  <si>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</si>
  <si>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</si>
  <si>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</si>
  <si>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</si>
  <si>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rPr>
        <sz val="11"/>
        <rFont val="ＭＳ ゴシック"/>
        <family val="3"/>
        <charset val="128"/>
      </rPr>
      <t>１）経営の健全性について
　経常収支比率については燃料費の高騰や物価高の影響があるものの類似団体の平均値を上回る結果となった。ただ、料金回収率については令和4年度以降改善傾向にあるが、依然として類似団体の平均値を大幅に下回っており、一般会計からの繰入金に依存していることが見て取れる。料金改定を視野にいれ、適切な料金収入の確保に向けた取り組みが必要である。</t>
    </r>
    <r>
      <rPr>
        <sz val="11"/>
        <color rgb="FFFF0000"/>
        <rFont val="ＭＳ ゴシック"/>
        <family val="3"/>
        <charset val="128"/>
      </rPr>
      <t xml:space="preserve">
</t>
    </r>
    <r>
      <rPr>
        <sz val="11"/>
        <rFont val="ＭＳ ゴシック"/>
        <family val="3"/>
        <charset val="128"/>
      </rPr>
      <t>　③については、年々改善傾向にあるが年間3億円弱の企業債償還費の影響が大きな要因となっている。④については、償還期間の終了や新規借入の抑制により年々企業債残高の減少がみられるため、改善傾向にある。
　今後も引き続き、企業債の発行抑制に努める必要がある。</t>
    </r>
    <r>
      <rPr>
        <sz val="11"/>
        <color rgb="FFFF0000"/>
        <rFont val="ＭＳ ゴシック"/>
        <family val="3"/>
        <charset val="128"/>
      </rPr>
      <t xml:space="preserve">
</t>
    </r>
    <r>
      <rPr>
        <sz val="11"/>
        <rFont val="ＭＳ ゴシック"/>
        <family val="3"/>
        <charset val="128"/>
      </rPr>
      <t>２）経営の効率性について</t>
    </r>
    <r>
      <rPr>
        <sz val="11"/>
        <color rgb="FFFF0000"/>
        <rFont val="ＭＳ ゴシック"/>
        <family val="3"/>
        <charset val="128"/>
      </rPr>
      <t>　　
　</t>
    </r>
    <r>
      <rPr>
        <sz val="11"/>
        <rFont val="ＭＳ ゴシック"/>
        <family val="3"/>
        <charset val="128"/>
      </rPr>
      <t>⑦については平均値を上回っており適正な施設規模である。⑧については、令和6年度は給水管の破損等による漏水が多々あり、80%を下回る結果となった。
　引き続き漏水対策等を実施し有収率の向上を図る必要がある。</t>
    </r>
    <rPh sb="14" eb="20">
      <t>ケイジョウシュウシヒリツ</t>
    </rPh>
    <rPh sb="25" eb="28">
      <t>ネンリョウヒ</t>
    </rPh>
    <rPh sb="29" eb="31">
      <t>コウトウ</t>
    </rPh>
    <rPh sb="32" eb="34">
      <t>ブッカ</t>
    </rPh>
    <rPh sb="34" eb="35">
      <t>ダカ</t>
    </rPh>
    <rPh sb="36" eb="38">
      <t>エイキョウ</t>
    </rPh>
    <rPh sb="44" eb="46">
      <t>ルイジ</t>
    </rPh>
    <rPh sb="46" eb="48">
      <t>ダンタイ</t>
    </rPh>
    <rPh sb="49" eb="52">
      <t>ヘイキンチ</t>
    </rPh>
    <rPh sb="53" eb="55">
      <t>ウワマワ</t>
    </rPh>
    <rPh sb="56" eb="58">
      <t>ケッカ</t>
    </rPh>
    <rPh sb="66" eb="68">
      <t>リョウキン</t>
    </rPh>
    <rPh sb="68" eb="71">
      <t>カイシュウリツ</t>
    </rPh>
    <rPh sb="76" eb="78">
      <t>レイワ</t>
    </rPh>
    <rPh sb="79" eb="81">
      <t>ネンド</t>
    </rPh>
    <rPh sb="81" eb="83">
      <t>イコウ</t>
    </rPh>
    <rPh sb="83" eb="87">
      <t>カイゼンケイコウ</t>
    </rPh>
    <rPh sb="92" eb="94">
      <t>イゼン</t>
    </rPh>
    <rPh sb="97" eb="99">
      <t>ルイジ</t>
    </rPh>
    <rPh sb="99" eb="101">
      <t>ダンタイ</t>
    </rPh>
    <rPh sb="102" eb="104">
      <t>ヘイキン</t>
    </rPh>
    <rPh sb="104" eb="105">
      <t>チ</t>
    </rPh>
    <rPh sb="106" eb="108">
      <t>オオハバ</t>
    </rPh>
    <rPh sb="109" eb="111">
      <t>シタマワ</t>
    </rPh>
    <rPh sb="116" eb="120">
      <t>イッパンカイケイ</t>
    </rPh>
    <rPh sb="123" eb="126">
      <t>クリイレキン</t>
    </rPh>
    <rPh sb="127" eb="129">
      <t>イゾン</t>
    </rPh>
    <rPh sb="136" eb="137">
      <t>ミ</t>
    </rPh>
    <rPh sb="138" eb="139">
      <t>ト</t>
    </rPh>
    <rPh sb="142" eb="146">
      <t>リョウキンカイテイ</t>
    </rPh>
    <rPh sb="147" eb="149">
      <t>シヤ</t>
    </rPh>
    <rPh sb="153" eb="155">
      <t>テキセツ</t>
    </rPh>
    <rPh sb="156" eb="158">
      <t>リョウキン</t>
    </rPh>
    <rPh sb="158" eb="160">
      <t>シュウニュウ</t>
    </rPh>
    <rPh sb="161" eb="163">
      <t>カクホ</t>
    </rPh>
    <rPh sb="187" eb="189">
      <t>ネンネン</t>
    </rPh>
    <rPh sb="189" eb="191">
      <t>カイゼン</t>
    </rPh>
    <rPh sb="191" eb="193">
      <t>ケイコウ</t>
    </rPh>
    <rPh sb="197" eb="199">
      <t>ネンカン</t>
    </rPh>
    <rPh sb="200" eb="202">
      <t>オクエン</t>
    </rPh>
    <rPh sb="202" eb="203">
      <t>ジャク</t>
    </rPh>
    <rPh sb="204" eb="207">
      <t>キギョウサイ</t>
    </rPh>
    <rPh sb="207" eb="210">
      <t>ショウカンヒ</t>
    </rPh>
    <rPh sb="211" eb="213">
      <t>エイキョウ</t>
    </rPh>
    <rPh sb="214" eb="215">
      <t>オオ</t>
    </rPh>
    <rPh sb="217" eb="219">
      <t>ヨウイン</t>
    </rPh>
    <rPh sb="233" eb="237">
      <t>ショウカンキカン</t>
    </rPh>
    <rPh sb="238" eb="240">
      <t>シュウリョウ</t>
    </rPh>
    <rPh sb="241" eb="243">
      <t>シンキ</t>
    </rPh>
    <rPh sb="243" eb="245">
      <t>カリイレ</t>
    </rPh>
    <rPh sb="246" eb="248">
      <t>ヨクセイ</t>
    </rPh>
    <rPh sb="251" eb="253">
      <t>ネンネン</t>
    </rPh>
    <rPh sb="253" eb="256">
      <t>キギョウサイ</t>
    </rPh>
    <rPh sb="256" eb="258">
      <t>ザンダカ</t>
    </rPh>
    <rPh sb="259" eb="261">
      <t>ゲンショウ</t>
    </rPh>
    <rPh sb="269" eb="271">
      <t>カイゼン</t>
    </rPh>
    <rPh sb="271" eb="273">
      <t>ケイコウ</t>
    </rPh>
    <rPh sb="279" eb="281">
      <t>コンゴ</t>
    </rPh>
    <rPh sb="282" eb="283">
      <t>ヒ</t>
    </rPh>
    <rPh sb="284" eb="285">
      <t>ツヅ</t>
    </rPh>
    <rPh sb="287" eb="289">
      <t>キギョウ</t>
    </rPh>
    <rPh sb="289" eb="290">
      <t>サイ</t>
    </rPh>
    <rPh sb="291" eb="293">
      <t>ハッコウ</t>
    </rPh>
    <rPh sb="293" eb="295">
      <t>ヨクセイ</t>
    </rPh>
    <rPh sb="296" eb="297">
      <t>ツト</t>
    </rPh>
    <rPh sb="299" eb="301">
      <t>ヒツヨウ</t>
    </rPh>
    <rPh sb="340" eb="342">
      <t>テキセイ</t>
    </rPh>
    <rPh sb="343" eb="345">
      <t>シセツ</t>
    </rPh>
    <rPh sb="345" eb="347">
      <t>キボ</t>
    </rPh>
    <rPh sb="358" eb="360">
      <t>レイワ</t>
    </rPh>
    <rPh sb="361" eb="363">
      <t>ネンド</t>
    </rPh>
    <rPh sb="364" eb="367">
      <t>キュウスイカン</t>
    </rPh>
    <rPh sb="368" eb="370">
      <t>ハソン</t>
    </rPh>
    <rPh sb="370" eb="371">
      <t>トウ</t>
    </rPh>
    <rPh sb="374" eb="376">
      <t>ロウスイ</t>
    </rPh>
    <rPh sb="377" eb="379">
      <t>タタ</t>
    </rPh>
    <rPh sb="386" eb="388">
      <t>シタマワ</t>
    </rPh>
    <rPh sb="389" eb="391">
      <t>ケッカ</t>
    </rPh>
    <rPh sb="398" eb="399">
      <t>ヒ</t>
    </rPh>
    <rPh sb="400" eb="401">
      <t>ツヅ</t>
    </rPh>
    <rPh sb="402" eb="404">
      <t>ロウスイ</t>
    </rPh>
    <rPh sb="404" eb="406">
      <t>タイサク</t>
    </rPh>
    <rPh sb="406" eb="407">
      <t>トウ</t>
    </rPh>
    <rPh sb="408" eb="410">
      <t>ジッシ</t>
    </rPh>
    <rPh sb="411" eb="414">
      <t>ユウシュウリツ</t>
    </rPh>
    <rPh sb="415" eb="417">
      <t>コウジョウ</t>
    </rPh>
    <rPh sb="418" eb="419">
      <t>ハカ</t>
    </rPh>
    <rPh sb="420" eb="422">
      <t>ヒツヨウ</t>
    </rPh>
    <phoneticPr fontId="1"/>
  </si>
  <si>
    <t>①②が平均値より大幅に下回っている。これは本町の投資時期が類似団体よりも後年であるため老朽化を示す指標は低い。ただし、令和4年度以降、耐用年数を経過する管路が年々発生するため、老朽化が加速していくことが見込まれる。
　これにより令和5年度から、水道管路緊急改善事業を実施。今後は、経営面とのバランスを取りながら緊急度、重要度を考慮した更新事業を展開していく。</t>
    <rPh sb="3" eb="5">
      <t>ヘイキン</t>
    </rPh>
    <rPh sb="5" eb="6">
      <t>チ</t>
    </rPh>
    <rPh sb="8" eb="10">
      <t>オオハバ</t>
    </rPh>
    <rPh sb="11" eb="13">
      <t>シタマワ</t>
    </rPh>
    <rPh sb="24" eb="26">
      <t>トウシ</t>
    </rPh>
    <rPh sb="26" eb="28">
      <t>ジキ</t>
    </rPh>
    <rPh sb="29" eb="31">
      <t>ルイジ</t>
    </rPh>
    <rPh sb="31" eb="33">
      <t>ダンタイ</t>
    </rPh>
    <rPh sb="36" eb="38">
      <t>コウネン</t>
    </rPh>
    <rPh sb="43" eb="46">
      <t>ロウキュウカ</t>
    </rPh>
    <rPh sb="47" eb="48">
      <t>シメ</t>
    </rPh>
    <rPh sb="49" eb="51">
      <t>シヒョウ</t>
    </rPh>
    <rPh sb="52" eb="53">
      <t>ヒク</t>
    </rPh>
    <rPh sb="59" eb="61">
      <t>レイワ</t>
    </rPh>
    <rPh sb="62" eb="66">
      <t>ネンドイコウ</t>
    </rPh>
    <rPh sb="67" eb="71">
      <t>タイヨウネンスウ</t>
    </rPh>
    <rPh sb="72" eb="74">
      <t>ケイカ</t>
    </rPh>
    <rPh sb="76" eb="78">
      <t>カンロ</t>
    </rPh>
    <rPh sb="79" eb="81">
      <t>ネンネン</t>
    </rPh>
    <rPh sb="81" eb="83">
      <t>ハッセイ</t>
    </rPh>
    <rPh sb="88" eb="91">
      <t>ロウキュウカ</t>
    </rPh>
    <rPh sb="92" eb="94">
      <t>カソク</t>
    </rPh>
    <rPh sb="101" eb="103">
      <t>ミコ</t>
    </rPh>
    <rPh sb="114" eb="116">
      <t>レイワ</t>
    </rPh>
    <rPh sb="117" eb="119">
      <t>ネンド</t>
    </rPh>
    <rPh sb="126" eb="128">
      <t>キンキュウ</t>
    </rPh>
    <rPh sb="128" eb="130">
      <t>カイゼン</t>
    </rPh>
    <rPh sb="130" eb="132">
      <t>ジギョウ</t>
    </rPh>
    <rPh sb="136" eb="138">
      <t>コンゴ</t>
    </rPh>
    <rPh sb="140" eb="142">
      <t>ケイエイ</t>
    </rPh>
    <rPh sb="142" eb="143">
      <t>メン</t>
    </rPh>
    <rPh sb="150" eb="151">
      <t>ト</t>
    </rPh>
    <rPh sb="155" eb="158">
      <t>キンキュウド</t>
    </rPh>
    <rPh sb="159" eb="162">
      <t>ジュウヨウド</t>
    </rPh>
    <rPh sb="163" eb="165">
      <t>コウリョ</t>
    </rPh>
    <rPh sb="167" eb="169">
      <t>コウシン</t>
    </rPh>
    <rPh sb="169" eb="171">
      <t>ジギョウ</t>
    </rPh>
    <rPh sb="172" eb="174">
      <t>テンカイ</t>
    </rPh>
    <phoneticPr fontId="4"/>
  </si>
  <si>
    <t>昨年度に比べ改善傾向にあるが、依然として類似団体と比較し下回っている項目が多い。継続的にコスト削減、企業債残高の縮減に努める必要がある。
今後も継続的に安心、安全な水道水を安定的に供給するため、人口減少に伴う料金収入の減少を考慮した適正な料金水準の検討及び効率的な事業運営と計画的な施設更新を図る必要がある。</t>
    <rPh sb="6" eb="8">
      <t>カイゼン</t>
    </rPh>
    <rPh sb="15" eb="17">
      <t>イゼン</t>
    </rPh>
    <rPh sb="37" eb="38">
      <t>オオ</t>
    </rPh>
    <rPh sb="40" eb="43">
      <t>ケイゾクテキ</t>
    </rPh>
    <rPh sb="47" eb="49">
      <t>サクゲン</t>
    </rPh>
    <rPh sb="50" eb="52">
      <t>キギョウ</t>
    </rPh>
    <rPh sb="52" eb="53">
      <t>サイ</t>
    </rPh>
    <rPh sb="53" eb="54">
      <t>ザン</t>
    </rPh>
    <rPh sb="54" eb="55">
      <t>タカ</t>
    </rPh>
    <rPh sb="56" eb="58">
      <t>シュクゲン</t>
    </rPh>
    <rPh sb="59" eb="60">
      <t>ツト</t>
    </rPh>
    <rPh sb="62" eb="64">
      <t>ヒツヨウ</t>
    </rPh>
    <rPh sb="70" eb="72">
      <t>コンゴ</t>
    </rPh>
    <rPh sb="73" eb="76">
      <t>ケイゾクテキ</t>
    </rPh>
    <rPh sb="98" eb="100">
      <t>ジンコウ</t>
    </rPh>
    <rPh sb="100" eb="102">
      <t>ゲンショウ</t>
    </rPh>
    <rPh sb="103" eb="104">
      <t>トモナ</t>
    </rPh>
    <rPh sb="105" eb="107">
      <t>リョウキン</t>
    </rPh>
    <rPh sb="107" eb="109">
      <t>シュウニュウ</t>
    </rPh>
    <rPh sb="110" eb="112">
      <t>ゲンショウ</t>
    </rPh>
    <rPh sb="113" eb="115">
      <t>コウリョ</t>
    </rPh>
    <rPh sb="117" eb="119">
      <t>テキセイ</t>
    </rPh>
    <rPh sb="120" eb="122">
      <t>リョウキン</t>
    </rPh>
    <rPh sb="122" eb="124">
      <t>スイジュン</t>
    </rPh>
    <rPh sb="125" eb="127">
      <t>ケントウ</t>
    </rPh>
    <rPh sb="127" eb="128">
      <t>オヨ</t>
    </rPh>
    <rPh sb="129" eb="132">
      <t>コウリツテキ</t>
    </rPh>
    <rPh sb="133" eb="135">
      <t>ジギョウ</t>
    </rPh>
    <rPh sb="135" eb="137">
      <t>ウンエイ</t>
    </rPh>
    <rPh sb="138" eb="141">
      <t>ケイカクテキ</t>
    </rPh>
    <rPh sb="142" eb="144">
      <t>シセツ</t>
    </rPh>
    <rPh sb="144" eb="146">
      <t>コウシン</t>
    </rPh>
    <rPh sb="147" eb="148">
      <t>ハカ</t>
    </rPh>
    <rPh sb="149" eb="15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</si>
</sst>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0.23</c:v>
                </c:pt>
                <c:pt idx="1">
                  <c:v>0.25</c:v>
                </c:pt>
                <c:pt idx="2">
                  <c:v>0.08</c:v>
                </c:pt>
                <c:pt idx="3">
                  <c:v>0.04</c:v>
                </c:pt>
                <c:pt idx="4">
                  <c:v>0.28000000000000003</c:v>
                </c:pt>
              </c:numCache>
            </c:numRef>
          </c:val>
          <c:extLst>
            <c:ext xmlns:c16="http://schemas.microsoft.com/office/drawing/2014/chart" uri="{C3380CC4-5D6E-409C-BE32-E72D297353CC}">
              <c16:uniqueId val="{00000000-694E-42F4-B726-42ED9970E6E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0.5</c:v>
                </c:pt>
                <c:pt idx="2">
                  <c:v>0.4</c:v>
                </c:pt>
                <c:pt idx="3">
                  <c:v>0.4</c:v>
                </c:pt>
                <c:pt idx="4">
                  <c:v>0.39</c:v>
                </c:pt>
              </c:numCache>
            </c:numRef>
          </c:val>
          <c:smooth val="0"/>
          <c:extLst>
            <c:ext xmlns:c16="http://schemas.microsoft.com/office/drawing/2014/chart" uri="{C3380CC4-5D6E-409C-BE32-E72D297353CC}">
              <c16:uniqueId val="{00000001-694E-42F4-B726-42ED9970E6E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73.150000000000006</c:v>
                </c:pt>
                <c:pt idx="1">
                  <c:v>71.11</c:v>
                </c:pt>
                <c:pt idx="2">
                  <c:v>70.58</c:v>
                </c:pt>
                <c:pt idx="3">
                  <c:v>67.94</c:v>
                </c:pt>
                <c:pt idx="4">
                  <c:v>69.349999999999994</c:v>
                </c:pt>
              </c:numCache>
            </c:numRef>
          </c:val>
          <c:extLst>
            <c:ext xmlns:c16="http://schemas.microsoft.com/office/drawing/2014/chart" uri="{C3380CC4-5D6E-409C-BE32-E72D297353CC}">
              <c16:uniqueId val="{00000000-8076-45F8-B146-7E9CB02361B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54.43</c:v>
                </c:pt>
                <c:pt idx="1">
                  <c:v>53.87</c:v>
                </c:pt>
                <c:pt idx="2">
                  <c:v>54.49</c:v>
                </c:pt>
                <c:pt idx="3">
                  <c:v>54.8</c:v>
                </c:pt>
                <c:pt idx="4">
                  <c:v>55.47</c:v>
                </c:pt>
              </c:numCache>
            </c:numRef>
          </c:val>
          <c:smooth val="0"/>
          <c:extLst>
            <c:ext xmlns:c16="http://schemas.microsoft.com/office/drawing/2014/chart" uri="{C3380CC4-5D6E-409C-BE32-E72D297353CC}">
              <c16:uniqueId val="{00000001-8076-45F8-B146-7E9CB02361B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80.31</c:v>
                </c:pt>
                <c:pt idx="1">
                  <c:v>80.83</c:v>
                </c:pt>
                <c:pt idx="2">
                  <c:v>80.239999999999995</c:v>
                </c:pt>
                <c:pt idx="3">
                  <c:v>80.84</c:v>
                </c:pt>
                <c:pt idx="4">
                  <c:v>79.94</c:v>
                </c:pt>
              </c:numCache>
            </c:numRef>
          </c:val>
          <c:extLst>
            <c:ext xmlns:c16="http://schemas.microsoft.com/office/drawing/2014/chart" uri="{C3380CC4-5D6E-409C-BE32-E72D297353CC}">
              <c16:uniqueId val="{00000000-304B-4D1F-B959-D685DF5CF41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79.44</c:v>
                </c:pt>
                <c:pt idx="1">
                  <c:v>79.489999999999995</c:v>
                </c:pt>
                <c:pt idx="2">
                  <c:v>78.8</c:v>
                </c:pt>
                <c:pt idx="3">
                  <c:v>77.98</c:v>
                </c:pt>
                <c:pt idx="4">
                  <c:v>76.97</c:v>
                </c:pt>
              </c:numCache>
            </c:numRef>
          </c:val>
          <c:smooth val="0"/>
          <c:extLst>
            <c:ext xmlns:c16="http://schemas.microsoft.com/office/drawing/2014/chart" uri="{C3380CC4-5D6E-409C-BE32-E72D297353CC}">
              <c16:uniqueId val="{00000001-304B-4D1F-B959-D685DF5CF41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106.15</c:v>
                </c:pt>
                <c:pt idx="1">
                  <c:v>111.48</c:v>
                </c:pt>
                <c:pt idx="2">
                  <c:v>106.76</c:v>
                </c:pt>
                <c:pt idx="3">
                  <c:v>108.94</c:v>
                </c:pt>
                <c:pt idx="4">
                  <c:v>111.07</c:v>
                </c:pt>
              </c:numCache>
            </c:numRef>
          </c:val>
          <c:extLst>
            <c:ext xmlns:c16="http://schemas.microsoft.com/office/drawing/2014/chart" uri="{C3380CC4-5D6E-409C-BE32-E72D297353CC}">
              <c16:uniqueId val="{00000000-65B0-4E44-B6A7-7FB40EB6F09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109.02</c:v>
                </c:pt>
                <c:pt idx="1">
                  <c:v>107.81</c:v>
                </c:pt>
                <c:pt idx="2">
                  <c:v>107.21</c:v>
                </c:pt>
                <c:pt idx="3">
                  <c:v>105.97</c:v>
                </c:pt>
                <c:pt idx="4">
                  <c:v>105.08</c:v>
                </c:pt>
              </c:numCache>
            </c:numRef>
          </c:val>
          <c:smooth val="0"/>
          <c:extLst>
            <c:ext xmlns:c16="http://schemas.microsoft.com/office/drawing/2014/chart" uri="{C3380CC4-5D6E-409C-BE32-E72D297353CC}">
              <c16:uniqueId val="{00000001-65B0-4E44-B6A7-7FB40EB6F09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19.11</c:v>
                </c:pt>
                <c:pt idx="1">
                  <c:v>21.74</c:v>
                </c:pt>
                <c:pt idx="2">
                  <c:v>25.66</c:v>
                </c:pt>
                <c:pt idx="3">
                  <c:v>28.48</c:v>
                </c:pt>
                <c:pt idx="4">
                  <c:v>31.78</c:v>
                </c:pt>
              </c:numCache>
            </c:numRef>
          </c:val>
          <c:extLst>
            <c:ext xmlns:c16="http://schemas.microsoft.com/office/drawing/2014/chart" uri="{C3380CC4-5D6E-409C-BE32-E72D297353CC}">
              <c16:uniqueId val="{00000000-9330-409C-8014-FA9E0025DDB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49.39</c:v>
                </c:pt>
                <c:pt idx="1">
                  <c:v>50.75</c:v>
                </c:pt>
                <c:pt idx="2">
                  <c:v>51.72</c:v>
                </c:pt>
                <c:pt idx="3">
                  <c:v>52.27</c:v>
                </c:pt>
                <c:pt idx="4">
                  <c:v>52.87</c:v>
                </c:pt>
              </c:numCache>
            </c:numRef>
          </c:val>
          <c:smooth val="0"/>
          <c:extLst>
            <c:ext xmlns:c16="http://schemas.microsoft.com/office/drawing/2014/chart" uri="{C3380CC4-5D6E-409C-BE32-E72D297353CC}">
              <c16:uniqueId val="{00000001-9330-409C-8014-FA9E0025DDB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3.63</c:v>
                </c:pt>
                <c:pt idx="1">
                  <c:v>3.62</c:v>
                </c:pt>
                <c:pt idx="2">
                  <c:v>12.16</c:v>
                </c:pt>
                <c:pt idx="3">
                  <c:v>14.71</c:v>
                </c:pt>
                <c:pt idx="4">
                  <c:v>16.54</c:v>
                </c:pt>
              </c:numCache>
            </c:numRef>
          </c:val>
          <c:extLst>
            <c:ext xmlns:c16="http://schemas.microsoft.com/office/drawing/2014/chart" uri="{C3380CC4-5D6E-409C-BE32-E72D297353CC}">
              <c16:uniqueId val="{00000000-E105-4467-B47C-A4A0AD9DD3A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18.57</c:v>
                </c:pt>
                <c:pt idx="1">
                  <c:v>21.14</c:v>
                </c:pt>
                <c:pt idx="2">
                  <c:v>22.12</c:v>
                </c:pt>
                <c:pt idx="3">
                  <c:v>25.67</c:v>
                </c:pt>
                <c:pt idx="4">
                  <c:v>26.86</c:v>
                </c:pt>
              </c:numCache>
            </c:numRef>
          </c:val>
          <c:smooth val="0"/>
          <c:extLst>
            <c:ext xmlns:c16="http://schemas.microsoft.com/office/drawing/2014/chart" uri="{C3380CC4-5D6E-409C-BE32-E72D297353CC}">
              <c16:uniqueId val="{00000001-E105-4467-B47C-A4A0AD9DD3A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0D6-409C-8A38-A622958813E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c:v>
                </c:pt>
                <c:pt idx="1">
                  <c:v>8.86</c:v>
                </c:pt>
                <c:pt idx="2">
                  <c:v>7.65</c:v>
                </c:pt>
                <c:pt idx="3">
                  <c:v>8.52</c:v>
                </c:pt>
                <c:pt idx="4">
                  <c:v>10.8</c:v>
                </c:pt>
              </c:numCache>
            </c:numRef>
          </c:val>
          <c:smooth val="0"/>
          <c:extLst>
            <c:ext xmlns:c16="http://schemas.microsoft.com/office/drawing/2014/chart" uri="{C3380CC4-5D6E-409C-BE32-E72D297353CC}">
              <c16:uniqueId val="{00000001-F0D6-409C-8A38-A622958813E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28.73</c:v>
                </c:pt>
                <c:pt idx="1">
                  <c:v>32.299999999999997</c:v>
                </c:pt>
                <c:pt idx="2">
                  <c:v>49.59</c:v>
                </c:pt>
                <c:pt idx="3">
                  <c:v>45.76</c:v>
                </c:pt>
                <c:pt idx="4">
                  <c:v>58.6</c:v>
                </c:pt>
              </c:numCache>
            </c:numRef>
          </c:val>
          <c:extLst>
            <c:ext xmlns:c16="http://schemas.microsoft.com/office/drawing/2014/chart" uri="{C3380CC4-5D6E-409C-BE32-E72D297353CC}">
              <c16:uniqueId val="{00000000-4B7D-4D26-A011-4D5A43957E6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371.81</c:v>
                </c:pt>
                <c:pt idx="1">
                  <c:v>384.23</c:v>
                </c:pt>
                <c:pt idx="2">
                  <c:v>364.3</c:v>
                </c:pt>
                <c:pt idx="3">
                  <c:v>378.87</c:v>
                </c:pt>
                <c:pt idx="4">
                  <c:v>362.35</c:v>
                </c:pt>
              </c:numCache>
            </c:numRef>
          </c:val>
          <c:smooth val="0"/>
          <c:extLst>
            <c:ext xmlns:c16="http://schemas.microsoft.com/office/drawing/2014/chart" uri="{C3380CC4-5D6E-409C-BE32-E72D297353CC}">
              <c16:uniqueId val="{00000001-4B7D-4D26-A011-4D5A43957E6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1653.69</c:v>
                </c:pt>
                <c:pt idx="1">
                  <c:v>1565.92</c:v>
                </c:pt>
                <c:pt idx="2">
                  <c:v>1501.42</c:v>
                </c:pt>
                <c:pt idx="3">
                  <c:v>1389.88</c:v>
                </c:pt>
                <c:pt idx="4">
                  <c:v>1283.0899999999999</c:v>
                </c:pt>
              </c:numCache>
            </c:numRef>
          </c:val>
          <c:extLst>
            <c:ext xmlns:c16="http://schemas.microsoft.com/office/drawing/2014/chart" uri="{C3380CC4-5D6E-409C-BE32-E72D297353CC}">
              <c16:uniqueId val="{00000000-7A95-4205-93E9-E82677B6A7A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465.85</c:v>
                </c:pt>
                <c:pt idx="1">
                  <c:v>439.43</c:v>
                </c:pt>
                <c:pt idx="2">
                  <c:v>438.41</c:v>
                </c:pt>
                <c:pt idx="3">
                  <c:v>430.23</c:v>
                </c:pt>
                <c:pt idx="4">
                  <c:v>429.24</c:v>
                </c:pt>
              </c:numCache>
            </c:numRef>
          </c:val>
          <c:smooth val="0"/>
          <c:extLst>
            <c:ext xmlns:c16="http://schemas.microsoft.com/office/drawing/2014/chart" uri="{C3380CC4-5D6E-409C-BE32-E72D297353CC}">
              <c16:uniqueId val="{00000001-7A95-4205-93E9-E82677B6A7A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66.09</c:v>
                </c:pt>
                <c:pt idx="1">
                  <c:v>70.31</c:v>
                </c:pt>
                <c:pt idx="2">
                  <c:v>67.75</c:v>
                </c:pt>
                <c:pt idx="3">
                  <c:v>71.47</c:v>
                </c:pt>
                <c:pt idx="4">
                  <c:v>74.11</c:v>
                </c:pt>
              </c:numCache>
            </c:numRef>
          </c:val>
          <c:extLst>
            <c:ext xmlns:c16="http://schemas.microsoft.com/office/drawing/2014/chart" uri="{C3380CC4-5D6E-409C-BE32-E72D297353CC}">
              <c16:uniqueId val="{00000000-D349-44E6-92EA-BC9B76DB733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92.39</c:v>
                </c:pt>
                <c:pt idx="1">
                  <c:v>94.41</c:v>
                </c:pt>
                <c:pt idx="2">
                  <c:v>90.96</c:v>
                </c:pt>
                <c:pt idx="3">
                  <c:v>90.66</c:v>
                </c:pt>
                <c:pt idx="4">
                  <c:v>90.78</c:v>
                </c:pt>
              </c:numCache>
            </c:numRef>
          </c:val>
          <c:smooth val="0"/>
          <c:extLst>
            <c:ext xmlns:c16="http://schemas.microsoft.com/office/drawing/2014/chart" uri="{C3380CC4-5D6E-409C-BE32-E72D297353CC}">
              <c16:uniqueId val="{00000001-D349-44E6-92EA-BC9B76DB733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280.63</c:v>
                </c:pt>
                <c:pt idx="1">
                  <c:v>265.69</c:v>
                </c:pt>
                <c:pt idx="2">
                  <c:v>276.42</c:v>
                </c:pt>
                <c:pt idx="3">
                  <c:v>263.27999999999997</c:v>
                </c:pt>
                <c:pt idx="4">
                  <c:v>255.4</c:v>
                </c:pt>
              </c:numCache>
            </c:numRef>
          </c:val>
          <c:extLst>
            <c:ext xmlns:c16="http://schemas.microsoft.com/office/drawing/2014/chart" uri="{C3380CC4-5D6E-409C-BE32-E72D297353CC}">
              <c16:uniqueId val="{00000000-0EEB-48C9-89FA-D9D9550F3B0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192.98</c:v>
                </c:pt>
                <c:pt idx="1">
                  <c:v>192.13</c:v>
                </c:pt>
                <c:pt idx="2">
                  <c:v>197.04</c:v>
                </c:pt>
                <c:pt idx="3">
                  <c:v>199.33</c:v>
                </c:pt>
                <c:pt idx="4">
                  <c:v>202.75</c:v>
                </c:pt>
              </c:numCache>
            </c:numRef>
          </c:val>
          <c:smooth val="0"/>
          <c:extLst>
            <c:ext xmlns:c16="http://schemas.microsoft.com/office/drawing/2014/chart" uri="{C3380CC4-5D6E-409C-BE32-E72D297353CC}">
              <c16:uniqueId val="{00000001-0EEB-48C9-89FA-D9D9550F3B0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島根県　奥出雲町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A7</v>
      </c>
      <c r="X8" s="43"/>
      <c r="Y8" s="43"/>
      <c r="Z8" s="43"/>
      <c r="AA8" s="43"/>
      <c r="AB8" s="43"/>
      <c r="AC8" s="43"/>
      <c r="AD8" s="43" t="str">
        <f>データ!$M$6</f>
        <v>非設置</v>
      </c>
      <c r="AE8" s="43"/>
      <c r="AF8" s="43"/>
      <c r="AG8" s="43"/>
      <c r="AH8" s="43"/>
      <c r="AI8" s="43"/>
      <c r="AJ8" s="43"/>
      <c r="AK8" s="2"/>
      <c r="AL8" s="44">
        <f>データ!$R$6</f>
        <v>11077</v>
      </c>
      <c r="AM8" s="44"/>
      <c r="AN8" s="44"/>
      <c r="AO8" s="44"/>
      <c r="AP8" s="44"/>
      <c r="AQ8" s="44"/>
      <c r="AR8" s="44"/>
      <c r="AS8" s="44"/>
      <c r="AT8" s="45">
        <f>データ!$S$6</f>
        <v>368.01</v>
      </c>
      <c r="AU8" s="46"/>
      <c r="AV8" s="46"/>
      <c r="AW8" s="46"/>
      <c r="AX8" s="46"/>
      <c r="AY8" s="46"/>
      <c r="AZ8" s="46"/>
      <c r="BA8" s="46"/>
      <c r="BB8" s="47">
        <f>データ!$T$6</f>
        <v>30.1</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64.08</v>
      </c>
      <c r="J10" s="46"/>
      <c r="K10" s="46"/>
      <c r="L10" s="46"/>
      <c r="M10" s="46"/>
      <c r="N10" s="46"/>
      <c r="O10" s="80"/>
      <c r="P10" s="47">
        <f>データ!$P$6</f>
        <v>98.84</v>
      </c>
      <c r="Q10" s="47"/>
      <c r="R10" s="47"/>
      <c r="S10" s="47"/>
      <c r="T10" s="47"/>
      <c r="U10" s="47"/>
      <c r="V10" s="47"/>
      <c r="W10" s="44">
        <f>データ!$Q$6</f>
        <v>3540</v>
      </c>
      <c r="X10" s="44"/>
      <c r="Y10" s="44"/>
      <c r="Z10" s="44"/>
      <c r="AA10" s="44"/>
      <c r="AB10" s="44"/>
      <c r="AC10" s="44"/>
      <c r="AD10" s="2"/>
      <c r="AE10" s="2"/>
      <c r="AF10" s="2"/>
      <c r="AG10" s="2"/>
      <c r="AH10" s="2"/>
      <c r="AI10" s="2"/>
      <c r="AJ10" s="2"/>
      <c r="AK10" s="2"/>
      <c r="AL10" s="44">
        <f>データ!$U$6</f>
        <v>10801</v>
      </c>
      <c r="AM10" s="44"/>
      <c r="AN10" s="44"/>
      <c r="AO10" s="44"/>
      <c r="AP10" s="44"/>
      <c r="AQ10" s="44"/>
      <c r="AR10" s="44"/>
      <c r="AS10" s="44"/>
      <c r="AT10" s="45">
        <f>データ!$V$6</f>
        <v>135</v>
      </c>
      <c r="AU10" s="46"/>
      <c r="AV10" s="46"/>
      <c r="AW10" s="46"/>
      <c r="AX10" s="46"/>
      <c r="AY10" s="46"/>
      <c r="AZ10" s="46"/>
      <c r="BA10" s="46"/>
      <c r="BB10" s="47">
        <f>データ!$W$6</f>
        <v>80.010000000000005</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110</v>
      </c>
      <c r="BM16" s="82"/>
      <c r="BN16" s="82"/>
      <c r="BO16" s="82"/>
      <c r="BP16" s="82"/>
      <c r="BQ16" s="82"/>
      <c r="BR16" s="82"/>
      <c r="BS16" s="82"/>
      <c r="BT16" s="82"/>
      <c r="BU16" s="82"/>
      <c r="BV16" s="82"/>
      <c r="BW16" s="82"/>
      <c r="BX16" s="82"/>
      <c r="BY16" s="82"/>
      <c r="BZ16" s="8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1"/>
      <c r="BM17" s="82"/>
      <c r="BN17" s="82"/>
      <c r="BO17" s="82"/>
      <c r="BP17" s="82"/>
      <c r="BQ17" s="82"/>
      <c r="BR17" s="82"/>
      <c r="BS17" s="82"/>
      <c r="BT17" s="82"/>
      <c r="BU17" s="82"/>
      <c r="BV17" s="82"/>
      <c r="BW17" s="82"/>
      <c r="BX17" s="82"/>
      <c r="BY17" s="82"/>
      <c r="BZ17" s="8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1"/>
      <c r="BM18" s="82"/>
      <c r="BN18" s="82"/>
      <c r="BO18" s="82"/>
      <c r="BP18" s="82"/>
      <c r="BQ18" s="82"/>
      <c r="BR18" s="82"/>
      <c r="BS18" s="82"/>
      <c r="BT18" s="82"/>
      <c r="BU18" s="82"/>
      <c r="BV18" s="82"/>
      <c r="BW18" s="82"/>
      <c r="BX18" s="82"/>
      <c r="BY18" s="82"/>
      <c r="BZ18" s="8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1"/>
      <c r="BM19" s="82"/>
      <c r="BN19" s="82"/>
      <c r="BO19" s="82"/>
      <c r="BP19" s="82"/>
      <c r="BQ19" s="82"/>
      <c r="BR19" s="82"/>
      <c r="BS19" s="82"/>
      <c r="BT19" s="82"/>
      <c r="BU19" s="82"/>
      <c r="BV19" s="82"/>
      <c r="BW19" s="82"/>
      <c r="BX19" s="82"/>
      <c r="BY19" s="82"/>
      <c r="BZ19" s="8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1"/>
      <c r="BM20" s="82"/>
      <c r="BN20" s="82"/>
      <c r="BO20" s="82"/>
      <c r="BP20" s="82"/>
      <c r="BQ20" s="82"/>
      <c r="BR20" s="82"/>
      <c r="BS20" s="82"/>
      <c r="BT20" s="82"/>
      <c r="BU20" s="82"/>
      <c r="BV20" s="82"/>
      <c r="BW20" s="82"/>
      <c r="BX20" s="82"/>
      <c r="BY20" s="82"/>
      <c r="BZ20" s="8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1"/>
      <c r="BM21" s="82"/>
      <c r="BN21" s="82"/>
      <c r="BO21" s="82"/>
      <c r="BP21" s="82"/>
      <c r="BQ21" s="82"/>
      <c r="BR21" s="82"/>
      <c r="BS21" s="82"/>
      <c r="BT21" s="82"/>
      <c r="BU21" s="82"/>
      <c r="BV21" s="82"/>
      <c r="BW21" s="82"/>
      <c r="BX21" s="82"/>
      <c r="BY21" s="82"/>
      <c r="BZ21" s="8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1"/>
      <c r="BM22" s="82"/>
      <c r="BN22" s="82"/>
      <c r="BO22" s="82"/>
      <c r="BP22" s="82"/>
      <c r="BQ22" s="82"/>
      <c r="BR22" s="82"/>
      <c r="BS22" s="82"/>
      <c r="BT22" s="82"/>
      <c r="BU22" s="82"/>
      <c r="BV22" s="82"/>
      <c r="BW22" s="82"/>
      <c r="BX22" s="82"/>
      <c r="BY22" s="82"/>
      <c r="BZ22" s="8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1"/>
      <c r="BM23" s="82"/>
      <c r="BN23" s="82"/>
      <c r="BO23" s="82"/>
      <c r="BP23" s="82"/>
      <c r="BQ23" s="82"/>
      <c r="BR23" s="82"/>
      <c r="BS23" s="82"/>
      <c r="BT23" s="82"/>
      <c r="BU23" s="82"/>
      <c r="BV23" s="82"/>
      <c r="BW23" s="82"/>
      <c r="BX23" s="82"/>
      <c r="BY23" s="82"/>
      <c r="BZ23" s="8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1"/>
      <c r="BM24" s="82"/>
      <c r="BN24" s="82"/>
      <c r="BO24" s="82"/>
      <c r="BP24" s="82"/>
      <c r="BQ24" s="82"/>
      <c r="BR24" s="82"/>
      <c r="BS24" s="82"/>
      <c r="BT24" s="82"/>
      <c r="BU24" s="82"/>
      <c r="BV24" s="82"/>
      <c r="BW24" s="82"/>
      <c r="BX24" s="82"/>
      <c r="BY24" s="82"/>
      <c r="BZ24" s="8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1"/>
      <c r="BM25" s="82"/>
      <c r="BN25" s="82"/>
      <c r="BO25" s="82"/>
      <c r="BP25" s="82"/>
      <c r="BQ25" s="82"/>
      <c r="BR25" s="82"/>
      <c r="BS25" s="82"/>
      <c r="BT25" s="82"/>
      <c r="BU25" s="82"/>
      <c r="BV25" s="82"/>
      <c r="BW25" s="82"/>
      <c r="BX25" s="82"/>
      <c r="BY25" s="82"/>
      <c r="BZ25" s="8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1"/>
      <c r="BM26" s="82"/>
      <c r="BN26" s="82"/>
      <c r="BO26" s="82"/>
      <c r="BP26" s="82"/>
      <c r="BQ26" s="82"/>
      <c r="BR26" s="82"/>
      <c r="BS26" s="82"/>
      <c r="BT26" s="82"/>
      <c r="BU26" s="82"/>
      <c r="BV26" s="82"/>
      <c r="BW26" s="82"/>
      <c r="BX26" s="82"/>
      <c r="BY26" s="82"/>
      <c r="BZ26" s="8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1"/>
      <c r="BM27" s="82"/>
      <c r="BN27" s="82"/>
      <c r="BO27" s="82"/>
      <c r="BP27" s="82"/>
      <c r="BQ27" s="82"/>
      <c r="BR27" s="82"/>
      <c r="BS27" s="82"/>
      <c r="BT27" s="82"/>
      <c r="BU27" s="82"/>
      <c r="BV27" s="82"/>
      <c r="BW27" s="82"/>
      <c r="BX27" s="82"/>
      <c r="BY27" s="82"/>
      <c r="BZ27" s="8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1"/>
      <c r="BM28" s="82"/>
      <c r="BN28" s="82"/>
      <c r="BO28" s="82"/>
      <c r="BP28" s="82"/>
      <c r="BQ28" s="82"/>
      <c r="BR28" s="82"/>
      <c r="BS28" s="82"/>
      <c r="BT28" s="82"/>
      <c r="BU28" s="82"/>
      <c r="BV28" s="82"/>
      <c r="BW28" s="82"/>
      <c r="BX28" s="82"/>
      <c r="BY28" s="82"/>
      <c r="BZ28" s="8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1"/>
      <c r="BM29" s="82"/>
      <c r="BN29" s="82"/>
      <c r="BO29" s="82"/>
      <c r="BP29" s="82"/>
      <c r="BQ29" s="82"/>
      <c r="BR29" s="82"/>
      <c r="BS29" s="82"/>
      <c r="BT29" s="82"/>
      <c r="BU29" s="82"/>
      <c r="BV29" s="82"/>
      <c r="BW29" s="82"/>
      <c r="BX29" s="82"/>
      <c r="BY29" s="82"/>
      <c r="BZ29" s="8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1"/>
      <c r="BM30" s="82"/>
      <c r="BN30" s="82"/>
      <c r="BO30" s="82"/>
      <c r="BP30" s="82"/>
      <c r="BQ30" s="82"/>
      <c r="BR30" s="82"/>
      <c r="BS30" s="82"/>
      <c r="BT30" s="82"/>
      <c r="BU30" s="82"/>
      <c r="BV30" s="82"/>
      <c r="BW30" s="82"/>
      <c r="BX30" s="82"/>
      <c r="BY30" s="82"/>
      <c r="BZ30" s="8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1"/>
      <c r="BM31" s="82"/>
      <c r="BN31" s="82"/>
      <c r="BO31" s="82"/>
      <c r="BP31" s="82"/>
      <c r="BQ31" s="82"/>
      <c r="BR31" s="82"/>
      <c r="BS31" s="82"/>
      <c r="BT31" s="82"/>
      <c r="BU31" s="82"/>
      <c r="BV31" s="82"/>
      <c r="BW31" s="82"/>
      <c r="BX31" s="82"/>
      <c r="BY31" s="82"/>
      <c r="BZ31" s="8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1"/>
      <c r="BM32" s="82"/>
      <c r="BN32" s="82"/>
      <c r="BO32" s="82"/>
      <c r="BP32" s="82"/>
      <c r="BQ32" s="82"/>
      <c r="BR32" s="82"/>
      <c r="BS32" s="82"/>
      <c r="BT32" s="82"/>
      <c r="BU32" s="82"/>
      <c r="BV32" s="82"/>
      <c r="BW32" s="82"/>
      <c r="BX32" s="82"/>
      <c r="BY32" s="82"/>
      <c r="BZ32" s="8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1"/>
      <c r="BM33" s="82"/>
      <c r="BN33" s="82"/>
      <c r="BO33" s="82"/>
      <c r="BP33" s="82"/>
      <c r="BQ33" s="82"/>
      <c r="BR33" s="82"/>
      <c r="BS33" s="82"/>
      <c r="BT33" s="82"/>
      <c r="BU33" s="82"/>
      <c r="BV33" s="82"/>
      <c r="BW33" s="82"/>
      <c r="BX33" s="82"/>
      <c r="BY33" s="82"/>
      <c r="BZ33" s="8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1"/>
      <c r="BM34" s="82"/>
      <c r="BN34" s="82"/>
      <c r="BO34" s="82"/>
      <c r="BP34" s="82"/>
      <c r="BQ34" s="82"/>
      <c r="BR34" s="82"/>
      <c r="BS34" s="82"/>
      <c r="BT34" s="82"/>
      <c r="BU34" s="82"/>
      <c r="BV34" s="82"/>
      <c r="BW34" s="82"/>
      <c r="BX34" s="82"/>
      <c r="BY34" s="82"/>
      <c r="BZ34" s="8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1"/>
      <c r="BM35" s="82"/>
      <c r="BN35" s="82"/>
      <c r="BO35" s="82"/>
      <c r="BP35" s="82"/>
      <c r="BQ35" s="82"/>
      <c r="BR35" s="82"/>
      <c r="BS35" s="82"/>
      <c r="BT35" s="82"/>
      <c r="BU35" s="82"/>
      <c r="BV35" s="82"/>
      <c r="BW35" s="82"/>
      <c r="BX35" s="82"/>
      <c r="BY35" s="82"/>
      <c r="BZ35" s="8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1"/>
      <c r="BM36" s="82"/>
      <c r="BN36" s="82"/>
      <c r="BO36" s="82"/>
      <c r="BP36" s="82"/>
      <c r="BQ36" s="82"/>
      <c r="BR36" s="82"/>
      <c r="BS36" s="82"/>
      <c r="BT36" s="82"/>
      <c r="BU36" s="82"/>
      <c r="BV36" s="82"/>
      <c r="BW36" s="82"/>
      <c r="BX36" s="82"/>
      <c r="BY36" s="82"/>
      <c r="BZ36" s="8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1"/>
      <c r="BM37" s="82"/>
      <c r="BN37" s="82"/>
      <c r="BO37" s="82"/>
      <c r="BP37" s="82"/>
      <c r="BQ37" s="82"/>
      <c r="BR37" s="82"/>
      <c r="BS37" s="82"/>
      <c r="BT37" s="82"/>
      <c r="BU37" s="82"/>
      <c r="BV37" s="82"/>
      <c r="BW37" s="82"/>
      <c r="BX37" s="82"/>
      <c r="BY37" s="82"/>
      <c r="BZ37" s="8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1"/>
      <c r="BM38" s="82"/>
      <c r="BN38" s="82"/>
      <c r="BO38" s="82"/>
      <c r="BP38" s="82"/>
      <c r="BQ38" s="82"/>
      <c r="BR38" s="82"/>
      <c r="BS38" s="82"/>
      <c r="BT38" s="82"/>
      <c r="BU38" s="82"/>
      <c r="BV38" s="82"/>
      <c r="BW38" s="82"/>
      <c r="BX38" s="82"/>
      <c r="BY38" s="82"/>
      <c r="BZ38" s="8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1"/>
      <c r="BM39" s="82"/>
      <c r="BN39" s="82"/>
      <c r="BO39" s="82"/>
      <c r="BP39" s="82"/>
      <c r="BQ39" s="82"/>
      <c r="BR39" s="82"/>
      <c r="BS39" s="82"/>
      <c r="BT39" s="82"/>
      <c r="BU39" s="82"/>
      <c r="BV39" s="82"/>
      <c r="BW39" s="82"/>
      <c r="BX39" s="82"/>
      <c r="BY39" s="82"/>
      <c r="BZ39" s="8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1"/>
      <c r="BM40" s="82"/>
      <c r="BN40" s="82"/>
      <c r="BO40" s="82"/>
      <c r="BP40" s="82"/>
      <c r="BQ40" s="82"/>
      <c r="BR40" s="82"/>
      <c r="BS40" s="82"/>
      <c r="BT40" s="82"/>
      <c r="BU40" s="82"/>
      <c r="BV40" s="82"/>
      <c r="BW40" s="82"/>
      <c r="BX40" s="82"/>
      <c r="BY40" s="82"/>
      <c r="BZ40" s="8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1"/>
      <c r="BM41" s="82"/>
      <c r="BN41" s="82"/>
      <c r="BO41" s="82"/>
      <c r="BP41" s="82"/>
      <c r="BQ41" s="82"/>
      <c r="BR41" s="82"/>
      <c r="BS41" s="82"/>
      <c r="BT41" s="82"/>
      <c r="BU41" s="82"/>
      <c r="BV41" s="82"/>
      <c r="BW41" s="82"/>
      <c r="BX41" s="82"/>
      <c r="BY41" s="82"/>
      <c r="BZ41" s="8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1"/>
      <c r="BM42" s="82"/>
      <c r="BN42" s="82"/>
      <c r="BO42" s="82"/>
      <c r="BP42" s="82"/>
      <c r="BQ42" s="82"/>
      <c r="BR42" s="82"/>
      <c r="BS42" s="82"/>
      <c r="BT42" s="82"/>
      <c r="BU42" s="82"/>
      <c r="BV42" s="82"/>
      <c r="BW42" s="82"/>
      <c r="BX42" s="82"/>
      <c r="BY42" s="82"/>
      <c r="BZ42" s="8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1"/>
      <c r="BM43" s="82"/>
      <c r="BN43" s="82"/>
      <c r="BO43" s="82"/>
      <c r="BP43" s="82"/>
      <c r="BQ43" s="82"/>
      <c r="BR43" s="82"/>
      <c r="BS43" s="82"/>
      <c r="BT43" s="82"/>
      <c r="BU43" s="82"/>
      <c r="BV43" s="82"/>
      <c r="BW43" s="82"/>
      <c r="BX43" s="82"/>
      <c r="BY43" s="82"/>
      <c r="BZ43" s="8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1"/>
      <c r="BM44" s="82"/>
      <c r="BN44" s="82"/>
      <c r="BO44" s="82"/>
      <c r="BP44" s="82"/>
      <c r="BQ44" s="82"/>
      <c r="BR44" s="82"/>
      <c r="BS44" s="82"/>
      <c r="BT44" s="82"/>
      <c r="BU44" s="82"/>
      <c r="BV44" s="82"/>
      <c r="BW44" s="82"/>
      <c r="BX44" s="82"/>
      <c r="BY44" s="82"/>
      <c r="BZ44" s="8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EiN7wAXUyL4kmQGxPIOW1SAMxTfeBV6QkpVAGkQ2kW482eJnqR+ukkd93qpVVkPHAXVCLwGU2t0I4ax/IinU1A==" saltValue="6BV0vJAGbd+HUqAPZWRnZ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323438</v>
      </c>
      <c r="D6" s="20">
        <f t="shared" si="3"/>
        <v>46</v>
      </c>
      <c r="E6" s="20">
        <f t="shared" si="3"/>
        <v>1</v>
      </c>
      <c r="F6" s="20">
        <f t="shared" si="3"/>
        <v>0</v>
      </c>
      <c r="G6" s="20">
        <f t="shared" si="3"/>
        <v>1</v>
      </c>
      <c r="H6" s="20" t="str">
        <f t="shared" si="3"/>
        <v>島根県　奥出雲町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64.08</v>
      </c>
      <c r="P6" s="21">
        <f t="shared" si="3"/>
        <v>98.84</v>
      </c>
      <c r="Q6" s="21">
        <f t="shared" si="3"/>
        <v>3540</v>
      </c>
      <c r="R6" s="21">
        <f t="shared" si="3"/>
        <v>11077</v>
      </c>
      <c r="S6" s="21">
        <f t="shared" si="3"/>
        <v>368.01</v>
      </c>
      <c r="T6" s="21">
        <f t="shared" si="3"/>
        <v>30.1</v>
      </c>
      <c r="U6" s="21">
        <f t="shared" si="3"/>
        <v>10801</v>
      </c>
      <c r="V6" s="21">
        <f t="shared" si="3"/>
        <v>135</v>
      </c>
      <c r="W6" s="21">
        <f t="shared" si="3"/>
        <v>80.010000000000005</v>
      </c>
      <c r="X6" s="22">
        <f>IF(X7="",NA(),X7)</f>
        <v>106.15</v>
      </c>
      <c r="Y6" s="22">
        <f t="shared" ref="Y6:AG6" si="4">IF(Y7="",NA(),Y7)</f>
        <v>111.48</v>
      </c>
      <c r="Z6" s="22">
        <f t="shared" si="4"/>
        <v>106.76</v>
      </c>
      <c r="AA6" s="22">
        <f t="shared" si="4"/>
        <v>108.94</v>
      </c>
      <c r="AB6" s="22">
        <f t="shared" si="4"/>
        <v>111.07</v>
      </c>
      <c r="AC6" s="22">
        <f t="shared" si="4"/>
        <v>109.02</v>
      </c>
      <c r="AD6" s="22">
        <f t="shared" si="4"/>
        <v>107.81</v>
      </c>
      <c r="AE6" s="22">
        <f t="shared" si="4"/>
        <v>107.21</v>
      </c>
      <c r="AF6" s="22">
        <f t="shared" si="4"/>
        <v>105.97</v>
      </c>
      <c r="AG6" s="22">
        <f t="shared" si="4"/>
        <v>105.08</v>
      </c>
      <c r="AH6" s="21" t="str">
        <f>IF(AH7="","",IF(AH7="-","【-】","【"&amp;SUBSTITUTE(TEXT(AH7,"#,##0.00"),"-","△")&amp;"】"))</f>
        <v>【107.26】</v>
      </c>
      <c r="AI6" s="21">
        <f>IF(AI7="",NA(),AI7)</f>
        <v>0</v>
      </c>
      <c r="AJ6" s="21">
        <f t="shared" ref="AJ6:AR6" si="5">IF(AJ7="",NA(),AJ7)</f>
        <v>0</v>
      </c>
      <c r="AK6" s="21">
        <f t="shared" si="5"/>
        <v>0</v>
      </c>
      <c r="AL6" s="21">
        <f t="shared" si="5"/>
        <v>0</v>
      </c>
      <c r="AM6" s="21">
        <f t="shared" si="5"/>
        <v>0</v>
      </c>
      <c r="AN6" s="22">
        <f t="shared" si="5"/>
        <v>11</v>
      </c>
      <c r="AO6" s="22">
        <f t="shared" si="5"/>
        <v>8.86</v>
      </c>
      <c r="AP6" s="22">
        <f t="shared" si="5"/>
        <v>7.65</v>
      </c>
      <c r="AQ6" s="22">
        <f t="shared" si="5"/>
        <v>8.52</v>
      </c>
      <c r="AR6" s="22">
        <f t="shared" si="5"/>
        <v>10.8</v>
      </c>
      <c r="AS6" s="21" t="str">
        <f>IF(AS7="","",IF(AS7="-","【-】","【"&amp;SUBSTITUTE(TEXT(AS7,"#,##0.00"),"-","△")&amp;"】"))</f>
        <v>【1.61】</v>
      </c>
      <c r="AT6" s="22">
        <f>IF(AT7="",NA(),AT7)</f>
        <v>28.73</v>
      </c>
      <c r="AU6" s="22">
        <f t="shared" ref="AU6:BC6" si="6">IF(AU7="",NA(),AU7)</f>
        <v>32.299999999999997</v>
      </c>
      <c r="AV6" s="22">
        <f t="shared" si="6"/>
        <v>49.59</v>
      </c>
      <c r="AW6" s="22">
        <f t="shared" si="6"/>
        <v>45.76</v>
      </c>
      <c r="AX6" s="22">
        <f t="shared" si="6"/>
        <v>58.6</v>
      </c>
      <c r="AY6" s="22">
        <f t="shared" si="6"/>
        <v>371.81</v>
      </c>
      <c r="AZ6" s="22">
        <f t="shared" si="6"/>
        <v>384.23</v>
      </c>
      <c r="BA6" s="22">
        <f t="shared" si="6"/>
        <v>364.3</v>
      </c>
      <c r="BB6" s="22">
        <f t="shared" si="6"/>
        <v>378.87</v>
      </c>
      <c r="BC6" s="22">
        <f t="shared" si="6"/>
        <v>362.35</v>
      </c>
      <c r="BD6" s="21" t="str">
        <f>IF(BD7="","",IF(BD7="-","【-】","【"&amp;SUBSTITUTE(TEXT(BD7,"#,##0.00"),"-","△")&amp;"】"))</f>
        <v>【239.69】</v>
      </c>
      <c r="BE6" s="22">
        <f>IF(BE7="",NA(),BE7)</f>
        <v>1653.69</v>
      </c>
      <c r="BF6" s="22">
        <f t="shared" ref="BF6:BN6" si="7">IF(BF7="",NA(),BF7)</f>
        <v>1565.92</v>
      </c>
      <c r="BG6" s="22">
        <f t="shared" si="7"/>
        <v>1501.42</v>
      </c>
      <c r="BH6" s="22">
        <f t="shared" si="7"/>
        <v>1389.88</v>
      </c>
      <c r="BI6" s="22">
        <f t="shared" si="7"/>
        <v>1283.0899999999999</v>
      </c>
      <c r="BJ6" s="22">
        <f t="shared" si="7"/>
        <v>465.85</v>
      </c>
      <c r="BK6" s="22">
        <f t="shared" si="7"/>
        <v>439.43</v>
      </c>
      <c r="BL6" s="22">
        <f t="shared" si="7"/>
        <v>438.41</v>
      </c>
      <c r="BM6" s="22">
        <f t="shared" si="7"/>
        <v>430.23</v>
      </c>
      <c r="BN6" s="22">
        <f t="shared" si="7"/>
        <v>429.24</v>
      </c>
      <c r="BO6" s="21" t="str">
        <f>IF(BO7="","",IF(BO7="-","【-】","【"&amp;SUBSTITUTE(TEXT(BO7,"#,##0.00"),"-","△")&amp;"】"))</f>
        <v>【264.86】</v>
      </c>
      <c r="BP6" s="22">
        <f>IF(BP7="",NA(),BP7)</f>
        <v>66.09</v>
      </c>
      <c r="BQ6" s="22">
        <f t="shared" ref="BQ6:BY6" si="8">IF(BQ7="",NA(),BQ7)</f>
        <v>70.31</v>
      </c>
      <c r="BR6" s="22">
        <f t="shared" si="8"/>
        <v>67.75</v>
      </c>
      <c r="BS6" s="22">
        <f t="shared" si="8"/>
        <v>71.47</v>
      </c>
      <c r="BT6" s="22">
        <f t="shared" si="8"/>
        <v>74.11</v>
      </c>
      <c r="BU6" s="22">
        <f t="shared" si="8"/>
        <v>92.39</v>
      </c>
      <c r="BV6" s="22">
        <f t="shared" si="8"/>
        <v>94.41</v>
      </c>
      <c r="BW6" s="22">
        <f t="shared" si="8"/>
        <v>90.96</v>
      </c>
      <c r="BX6" s="22">
        <f t="shared" si="8"/>
        <v>90.66</v>
      </c>
      <c r="BY6" s="22">
        <f t="shared" si="8"/>
        <v>90.78</v>
      </c>
      <c r="BZ6" s="21" t="str">
        <f>IF(BZ7="","",IF(BZ7="-","【-】","【"&amp;SUBSTITUTE(TEXT(BZ7,"#,##0.00"),"-","△")&amp;"】"))</f>
        <v>【97.59】</v>
      </c>
      <c r="CA6" s="22">
        <f>IF(CA7="",NA(),CA7)</f>
        <v>280.63</v>
      </c>
      <c r="CB6" s="22">
        <f t="shared" ref="CB6:CJ6" si="9">IF(CB7="",NA(),CB7)</f>
        <v>265.69</v>
      </c>
      <c r="CC6" s="22">
        <f t="shared" si="9"/>
        <v>276.42</v>
      </c>
      <c r="CD6" s="22">
        <f t="shared" si="9"/>
        <v>263.27999999999997</v>
      </c>
      <c r="CE6" s="22">
        <f t="shared" si="9"/>
        <v>255.4</v>
      </c>
      <c r="CF6" s="22">
        <f t="shared" si="9"/>
        <v>192.98</v>
      </c>
      <c r="CG6" s="22">
        <f t="shared" si="9"/>
        <v>192.13</v>
      </c>
      <c r="CH6" s="22">
        <f t="shared" si="9"/>
        <v>197.04</v>
      </c>
      <c r="CI6" s="22">
        <f t="shared" si="9"/>
        <v>199.33</v>
      </c>
      <c r="CJ6" s="22">
        <f t="shared" si="9"/>
        <v>202.75</v>
      </c>
      <c r="CK6" s="21" t="str">
        <f>IF(CK7="","",IF(CK7="-","【-】","【"&amp;SUBSTITUTE(TEXT(CK7,"#,##0.00"),"-","△")&amp;"】"))</f>
        <v>【181.66】</v>
      </c>
      <c r="CL6" s="22">
        <f>IF(CL7="",NA(),CL7)</f>
        <v>73.150000000000006</v>
      </c>
      <c r="CM6" s="22">
        <f t="shared" ref="CM6:CU6" si="10">IF(CM7="",NA(),CM7)</f>
        <v>71.11</v>
      </c>
      <c r="CN6" s="22">
        <f t="shared" si="10"/>
        <v>70.58</v>
      </c>
      <c r="CO6" s="22">
        <f t="shared" si="10"/>
        <v>67.94</v>
      </c>
      <c r="CP6" s="22">
        <f t="shared" si="10"/>
        <v>69.349999999999994</v>
      </c>
      <c r="CQ6" s="22">
        <f t="shared" si="10"/>
        <v>54.43</v>
      </c>
      <c r="CR6" s="22">
        <f t="shared" si="10"/>
        <v>53.87</v>
      </c>
      <c r="CS6" s="22">
        <f t="shared" si="10"/>
        <v>54.49</v>
      </c>
      <c r="CT6" s="22">
        <f t="shared" si="10"/>
        <v>54.8</v>
      </c>
      <c r="CU6" s="22">
        <f t="shared" si="10"/>
        <v>55.47</v>
      </c>
      <c r="CV6" s="21" t="str">
        <f>IF(CV7="","",IF(CV7="-","【-】","【"&amp;SUBSTITUTE(TEXT(CV7,"#,##0.00"),"-","△")&amp;"】"))</f>
        <v>【60.21】</v>
      </c>
      <c r="CW6" s="22">
        <f>IF(CW7="",NA(),CW7)</f>
        <v>80.31</v>
      </c>
      <c r="CX6" s="22">
        <f t="shared" ref="CX6:DF6" si="11">IF(CX7="",NA(),CX7)</f>
        <v>80.83</v>
      </c>
      <c r="CY6" s="22">
        <f t="shared" si="11"/>
        <v>80.239999999999995</v>
      </c>
      <c r="CZ6" s="22">
        <f t="shared" si="11"/>
        <v>80.84</v>
      </c>
      <c r="DA6" s="22">
        <f t="shared" si="11"/>
        <v>79.94</v>
      </c>
      <c r="DB6" s="22">
        <f t="shared" si="11"/>
        <v>79.44</v>
      </c>
      <c r="DC6" s="22">
        <f t="shared" si="11"/>
        <v>79.489999999999995</v>
      </c>
      <c r="DD6" s="22">
        <f t="shared" si="11"/>
        <v>78.8</v>
      </c>
      <c r="DE6" s="22">
        <f t="shared" si="11"/>
        <v>77.98</v>
      </c>
      <c r="DF6" s="22">
        <f t="shared" si="11"/>
        <v>76.97</v>
      </c>
      <c r="DG6" s="21" t="str">
        <f>IF(DG7="","",IF(DG7="-","【-】","【"&amp;SUBSTITUTE(TEXT(DG7,"#,##0.00"),"-","△")&amp;"】"))</f>
        <v>【89.21】</v>
      </c>
      <c r="DH6" s="22">
        <f>IF(DH7="",NA(),DH7)</f>
        <v>19.11</v>
      </c>
      <c r="DI6" s="22">
        <f t="shared" ref="DI6:DQ6" si="12">IF(DI7="",NA(),DI7)</f>
        <v>21.74</v>
      </c>
      <c r="DJ6" s="22">
        <f t="shared" si="12"/>
        <v>25.66</v>
      </c>
      <c r="DK6" s="22">
        <f t="shared" si="12"/>
        <v>28.48</v>
      </c>
      <c r="DL6" s="22">
        <f t="shared" si="12"/>
        <v>31.78</v>
      </c>
      <c r="DM6" s="22">
        <f t="shared" si="12"/>
        <v>49.39</v>
      </c>
      <c r="DN6" s="22">
        <f t="shared" si="12"/>
        <v>50.75</v>
      </c>
      <c r="DO6" s="22">
        <f t="shared" si="12"/>
        <v>51.72</v>
      </c>
      <c r="DP6" s="22">
        <f t="shared" si="12"/>
        <v>52.27</v>
      </c>
      <c r="DQ6" s="22">
        <f t="shared" si="12"/>
        <v>52.87</v>
      </c>
      <c r="DR6" s="21" t="str">
        <f>IF(DR7="","",IF(DR7="-","【-】","【"&amp;SUBSTITUTE(TEXT(DR7,"#,##0.00"),"-","△")&amp;"】"))</f>
        <v>【52.41】</v>
      </c>
      <c r="DS6" s="22">
        <f>IF(DS7="",NA(),DS7)</f>
        <v>3.63</v>
      </c>
      <c r="DT6" s="22">
        <f t="shared" ref="DT6:EB6" si="13">IF(DT7="",NA(),DT7)</f>
        <v>3.62</v>
      </c>
      <c r="DU6" s="22">
        <f t="shared" si="13"/>
        <v>12.16</v>
      </c>
      <c r="DV6" s="22">
        <f t="shared" si="13"/>
        <v>14.71</v>
      </c>
      <c r="DW6" s="22">
        <f t="shared" si="13"/>
        <v>16.54</v>
      </c>
      <c r="DX6" s="22">
        <f t="shared" si="13"/>
        <v>18.57</v>
      </c>
      <c r="DY6" s="22">
        <f t="shared" si="13"/>
        <v>21.14</v>
      </c>
      <c r="DZ6" s="22">
        <f t="shared" si="13"/>
        <v>22.12</v>
      </c>
      <c r="EA6" s="22">
        <f t="shared" si="13"/>
        <v>25.67</v>
      </c>
      <c r="EB6" s="22">
        <f t="shared" si="13"/>
        <v>26.86</v>
      </c>
      <c r="EC6" s="21" t="str">
        <f>IF(EC7="","",IF(EC7="-","【-】","【"&amp;SUBSTITUTE(TEXT(EC7,"#,##0.00"),"-","△")&amp;"】"))</f>
        <v>【26.78】</v>
      </c>
      <c r="ED6" s="22">
        <f>IF(ED7="",NA(),ED7)</f>
        <v>0.23</v>
      </c>
      <c r="EE6" s="22">
        <f t="shared" ref="EE6:EM6" si="14">IF(EE7="",NA(),EE7)</f>
        <v>0.25</v>
      </c>
      <c r="EF6" s="22">
        <f t="shared" si="14"/>
        <v>0.08</v>
      </c>
      <c r="EG6" s="22">
        <f t="shared" si="14"/>
        <v>0.04</v>
      </c>
      <c r="EH6" s="22">
        <f t="shared" si="14"/>
        <v>0.28000000000000003</v>
      </c>
      <c r="EI6" s="22">
        <f t="shared" si="14"/>
        <v>0.44</v>
      </c>
      <c r="EJ6" s="22">
        <f t="shared" si="14"/>
        <v>0.5</v>
      </c>
      <c r="EK6" s="22">
        <f t="shared" si="14"/>
        <v>0.4</v>
      </c>
      <c r="EL6" s="22">
        <f t="shared" si="14"/>
        <v>0.4</v>
      </c>
      <c r="EM6" s="22">
        <f t="shared" si="14"/>
        <v>0.39</v>
      </c>
      <c r="EN6" s="21" t="str">
        <f>IF(EN7="","",IF(EN7="-","【-】","【"&amp;SUBSTITUTE(TEXT(EN7,"#,##0.00"),"-","△")&amp;"】"))</f>
        <v>【0.59】</v>
      </c>
    </row>
    <row r="7" spans="1:144" s="23" customFormat="1" x14ac:dyDescent="0.15">
      <c r="A7" s="15"/>
      <c r="B7" s="24">
        <v>2024</v>
      </c>
      <c r="C7" s="24">
        <v>323438</v>
      </c>
      <c r="D7" s="24">
        <v>46</v>
      </c>
      <c r="E7" s="24">
        <v>1</v>
      </c>
      <c r="F7" s="24">
        <v>0</v>
      </c>
      <c r="G7" s="24">
        <v>1</v>
      </c>
      <c r="H7" s="24" t="s">
        <v>93</v>
      </c>
      <c r="I7" s="24" t="s">
        <v>94</v>
      </c>
      <c r="J7" s="24" t="s">
        <v>95</v>
      </c>
      <c r="K7" s="24" t="s">
        <v>96</v>
      </c>
      <c r="L7" s="24" t="s">
        <v>97</v>
      </c>
      <c r="M7" s="24" t="s">
        <v>98</v>
      </c>
      <c r="N7" s="25" t="s">
        <v>99</v>
      </c>
      <c r="O7" s="25">
        <v>64.08</v>
      </c>
      <c r="P7" s="25">
        <v>98.84</v>
      </c>
      <c r="Q7" s="25">
        <v>3540</v>
      </c>
      <c r="R7" s="25">
        <v>11077</v>
      </c>
      <c r="S7" s="25">
        <v>368.01</v>
      </c>
      <c r="T7" s="25">
        <v>30.1</v>
      </c>
      <c r="U7" s="25">
        <v>10801</v>
      </c>
      <c r="V7" s="25">
        <v>135</v>
      </c>
      <c r="W7" s="25">
        <v>80.010000000000005</v>
      </c>
      <c r="X7" s="25">
        <v>106.15</v>
      </c>
      <c r="Y7" s="25">
        <v>111.48</v>
      </c>
      <c r="Z7" s="25">
        <v>106.76</v>
      </c>
      <c r="AA7" s="25">
        <v>108.94</v>
      </c>
      <c r="AB7" s="25">
        <v>111.07</v>
      </c>
      <c r="AC7" s="25">
        <v>109.02</v>
      </c>
      <c r="AD7" s="25">
        <v>107.81</v>
      </c>
      <c r="AE7" s="25">
        <v>107.21</v>
      </c>
      <c r="AF7" s="25">
        <v>105.97</v>
      </c>
      <c r="AG7" s="25">
        <v>105.08</v>
      </c>
      <c r="AH7" s="25">
        <v>107.26</v>
      </c>
      <c r="AI7" s="25">
        <v>0</v>
      </c>
      <c r="AJ7" s="25">
        <v>0</v>
      </c>
      <c r="AK7" s="25">
        <v>0</v>
      </c>
      <c r="AL7" s="25">
        <v>0</v>
      </c>
      <c r="AM7" s="25">
        <v>0</v>
      </c>
      <c r="AN7" s="25">
        <v>11</v>
      </c>
      <c r="AO7" s="25">
        <v>8.86</v>
      </c>
      <c r="AP7" s="25">
        <v>7.65</v>
      </c>
      <c r="AQ7" s="25">
        <v>8.52</v>
      </c>
      <c r="AR7" s="25">
        <v>10.8</v>
      </c>
      <c r="AS7" s="25">
        <v>1.61</v>
      </c>
      <c r="AT7" s="25">
        <v>28.73</v>
      </c>
      <c r="AU7" s="25">
        <v>32.299999999999997</v>
      </c>
      <c r="AV7" s="25">
        <v>49.59</v>
      </c>
      <c r="AW7" s="25">
        <v>45.76</v>
      </c>
      <c r="AX7" s="25">
        <v>58.6</v>
      </c>
      <c r="AY7" s="25">
        <v>371.81</v>
      </c>
      <c r="AZ7" s="25">
        <v>384.23</v>
      </c>
      <c r="BA7" s="25">
        <v>364.3</v>
      </c>
      <c r="BB7" s="25">
        <v>378.87</v>
      </c>
      <c r="BC7" s="25">
        <v>362.35</v>
      </c>
      <c r="BD7" s="25">
        <v>239.69</v>
      </c>
      <c r="BE7" s="25">
        <v>1653.69</v>
      </c>
      <c r="BF7" s="25">
        <v>1565.92</v>
      </c>
      <c r="BG7" s="25">
        <v>1501.42</v>
      </c>
      <c r="BH7" s="25">
        <v>1389.88</v>
      </c>
      <c r="BI7" s="25">
        <v>1283.0899999999999</v>
      </c>
      <c r="BJ7" s="25">
        <v>465.85</v>
      </c>
      <c r="BK7" s="25">
        <v>439.43</v>
      </c>
      <c r="BL7" s="25">
        <v>438.41</v>
      </c>
      <c r="BM7" s="25">
        <v>430.23</v>
      </c>
      <c r="BN7" s="25">
        <v>429.24</v>
      </c>
      <c r="BO7" s="25">
        <v>264.86</v>
      </c>
      <c r="BP7" s="25">
        <v>66.09</v>
      </c>
      <c r="BQ7" s="25">
        <v>70.31</v>
      </c>
      <c r="BR7" s="25">
        <v>67.75</v>
      </c>
      <c r="BS7" s="25">
        <v>71.47</v>
      </c>
      <c r="BT7" s="25">
        <v>74.11</v>
      </c>
      <c r="BU7" s="25">
        <v>92.39</v>
      </c>
      <c r="BV7" s="25">
        <v>94.41</v>
      </c>
      <c r="BW7" s="25">
        <v>90.96</v>
      </c>
      <c r="BX7" s="25">
        <v>90.66</v>
      </c>
      <c r="BY7" s="25">
        <v>90.78</v>
      </c>
      <c r="BZ7" s="25">
        <v>97.59</v>
      </c>
      <c r="CA7" s="25">
        <v>280.63</v>
      </c>
      <c r="CB7" s="25">
        <v>265.69</v>
      </c>
      <c r="CC7" s="25">
        <v>276.42</v>
      </c>
      <c r="CD7" s="25">
        <v>263.27999999999997</v>
      </c>
      <c r="CE7" s="25">
        <v>255.4</v>
      </c>
      <c r="CF7" s="25">
        <v>192.98</v>
      </c>
      <c r="CG7" s="25">
        <v>192.13</v>
      </c>
      <c r="CH7" s="25">
        <v>197.04</v>
      </c>
      <c r="CI7" s="25">
        <v>199.33</v>
      </c>
      <c r="CJ7" s="25">
        <v>202.75</v>
      </c>
      <c r="CK7" s="25">
        <v>181.66</v>
      </c>
      <c r="CL7" s="25">
        <v>73.150000000000006</v>
      </c>
      <c r="CM7" s="25">
        <v>71.11</v>
      </c>
      <c r="CN7" s="25">
        <v>70.58</v>
      </c>
      <c r="CO7" s="25">
        <v>67.94</v>
      </c>
      <c r="CP7" s="25">
        <v>69.349999999999994</v>
      </c>
      <c r="CQ7" s="25">
        <v>54.43</v>
      </c>
      <c r="CR7" s="25">
        <v>53.87</v>
      </c>
      <c r="CS7" s="25">
        <v>54.49</v>
      </c>
      <c r="CT7" s="25">
        <v>54.8</v>
      </c>
      <c r="CU7" s="25">
        <v>55.47</v>
      </c>
      <c r="CV7" s="25">
        <v>60.21</v>
      </c>
      <c r="CW7" s="25">
        <v>80.31</v>
      </c>
      <c r="CX7" s="25">
        <v>80.83</v>
      </c>
      <c r="CY7" s="25">
        <v>80.239999999999995</v>
      </c>
      <c r="CZ7" s="25">
        <v>80.84</v>
      </c>
      <c r="DA7" s="25">
        <v>79.94</v>
      </c>
      <c r="DB7" s="25">
        <v>79.44</v>
      </c>
      <c r="DC7" s="25">
        <v>79.489999999999995</v>
      </c>
      <c r="DD7" s="25">
        <v>78.8</v>
      </c>
      <c r="DE7" s="25">
        <v>77.98</v>
      </c>
      <c r="DF7" s="25">
        <v>76.97</v>
      </c>
      <c r="DG7" s="25">
        <v>89.21</v>
      </c>
      <c r="DH7" s="25">
        <v>19.11</v>
      </c>
      <c r="DI7" s="25">
        <v>21.74</v>
      </c>
      <c r="DJ7" s="25">
        <v>25.66</v>
      </c>
      <c r="DK7" s="25">
        <v>28.48</v>
      </c>
      <c r="DL7" s="25">
        <v>31.78</v>
      </c>
      <c r="DM7" s="25">
        <v>49.39</v>
      </c>
      <c r="DN7" s="25">
        <v>50.75</v>
      </c>
      <c r="DO7" s="25">
        <v>51.72</v>
      </c>
      <c r="DP7" s="25">
        <v>52.27</v>
      </c>
      <c r="DQ7" s="25">
        <v>52.87</v>
      </c>
      <c r="DR7" s="25">
        <v>52.41</v>
      </c>
      <c r="DS7" s="25">
        <v>3.63</v>
      </c>
      <c r="DT7" s="25">
        <v>3.62</v>
      </c>
      <c r="DU7" s="25">
        <v>12.16</v>
      </c>
      <c r="DV7" s="25">
        <v>14.71</v>
      </c>
      <c r="DW7" s="25">
        <v>16.54</v>
      </c>
      <c r="DX7" s="25">
        <v>18.57</v>
      </c>
      <c r="DY7" s="25">
        <v>21.14</v>
      </c>
      <c r="DZ7" s="25">
        <v>22.12</v>
      </c>
      <c r="EA7" s="25">
        <v>25.67</v>
      </c>
      <c r="EB7" s="25">
        <v>26.86</v>
      </c>
      <c r="EC7" s="25">
        <v>26.78</v>
      </c>
      <c r="ED7" s="25">
        <v>0.23</v>
      </c>
      <c r="EE7" s="25">
        <v>0.25</v>
      </c>
      <c r="EF7" s="25">
        <v>0.08</v>
      </c>
      <c r="EG7" s="25">
        <v>0.04</v>
      </c>
      <c r="EH7" s="25">
        <v>0.28000000000000003</v>
      </c>
      <c r="EI7" s="25">
        <v>0.44</v>
      </c>
      <c r="EJ7" s="25">
        <v>0.5</v>
      </c>
      <c r="EK7" s="25">
        <v>0.4</v>
      </c>
      <c r="EL7" s="25">
        <v>0.4</v>
      </c>
      <c r="EM7" s="25">
        <v>0.39</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N24026</cp:lastModifiedBy>
  <cp:lastPrinted>2026-01-30T01:00:42Z</cp:lastPrinted>
  <dcterms:created xsi:type="dcterms:W3CDTF">2025-12-12T09:21:18Z</dcterms:created>
  <dcterms:modified xsi:type="dcterms:W3CDTF">2026-01-30T01:00:54Z</dcterms:modified>
  <cp:category/>
</cp:coreProperties>
</file>