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jsrd4P+rRhfTY1E3sNvRidQEYKVVSS5Sxa+v1mgdtHhloOkyrBLmN+ZbReGceFrmwbmRv7n+DcnnBraz/A4ng==" workbookSaltValue="bJZBwi9FE85DABP5VywI8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<sst xmlns="http://schemas.openxmlformats.org/spreadsheetml/2006/main" count="319" uniqueCount="115">
  <si>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</si>
  <si>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</si>
  <si>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</si>
  <si>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</si>
  <si>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</si>
  <si>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</si>
  <si>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</si>
  <si>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</si>
  <si>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</si>
  <si>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</si>
  <si>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</si>
  <si>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</si>
  <si>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</si>
  <si>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</si>
  <si>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</si>
  <si>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</si>
  <si>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</si>
  <si>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</si>
  <si>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</si>
  <si>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</si>
  <si>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</si>
  <si>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</si>
  <si>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</si>
  <si>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</si>
  <si>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</si>
  <si>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</si>
  <si>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</si>
  <si>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</si>
  <si>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</si>
  <si>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</si>
  <si>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</si>
  <si>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</si>
  <si>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</si>
  <si>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</si>
  <si>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</si>
  <si>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</si>
  <si>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</si>
  <si>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</si>
  <si>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</si>
  <si>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</si>
  <si>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</si>
  <si>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</si>
  <si>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</si>
  <si>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</si>
  <si>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</si>
  <si>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</si>
  <si>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</si>
  <si>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</si>
  <si>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</si>
  <si>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</si>
  <si>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</si>
  <si>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</si>
  <si>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</si>
  <si>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</si>
  <si>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</si>
  <si>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</si>
  <si>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</si>
  <si>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</si>
  <si>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</si>
  <si>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</si>
  <si>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</si>
  <si>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</si>
  <si>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</si>
  <si>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</si>
  <si>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</si>
  <si>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</si>
  <si>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</si>
  <si>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</si>
  <si>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</si>
  <si>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</si>
  <si>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</si>
  <si>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</si>
  <si>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</si>
  <si>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</si>
  <si>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</si>
  <si>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</si>
  <si>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</si>
  <si>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</si>
  <si>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</si>
  <si>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</si>
  <si>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</si>
  <si>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</si>
  <si>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</si>
  <si>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</si>
  <si>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</si>
  <si>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</si>
  <si>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</si>
  <si>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</si>
  <si>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</si>
  <si>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</si>
  <si>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</si>
  <si>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</si>
  <si>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</si>
  <si>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</si>
  <si>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</si>
  <si>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</si>
  <si>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</si>
  <si>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</si>
  <si>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</si>
  <si>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簡易排水</t>
  </si>
  <si>
    <t>J1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</si>
  <si>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</si>
  <si>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</si>
  <si>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</si>
  <si>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</si>
  <si>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</si>
  <si>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</si>
  <si>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</si>
  <si>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</si>
  <si>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</si>
  <si>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</si>
  <si>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</si>
  <si>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・現在のところ、管渠の破損等の状況には至っていない。
・現状では老朽化による影響は発生していないが、供用開始から31年を経過している施設もあるため、今後は長寿命化に向けた取組を検討していく必要がある。</t>
    <rPh sb="1" eb="3">
      <t>ゲンザイ</t>
    </rPh>
    <phoneticPr fontId="4"/>
  </si>
  <si>
    <t>・山間地等スケールメリットの発生しにくい事業であり、使用料収入だけで維持管理費を賄うことは困難である。経営の健全化のためには、施設統合等も視野に入れ、効率的な施設運営を検討していく必要がある。
・将来的に有収水量の大幅な増加は見込めないため、維持管理費の節減や料金体系の見直しにより、経営の健全化を図っていく必要がある。</t>
  </si>
  <si>
    <t>・令和5年度以前の当該値がないが、これは令和6年度が法適化初年度のためである。
・経常収支比率は100%を上回っているが、繰入金がなければ使用料収入で汚水処理費が賄えていない状況にある。
・経費回収率が全国平均を上回っているのは、既に整備が完了しているためである。
・予算に占める企業債償還金の割合が大きく、自主財源のみでは経営が成り立たず、一般会計からの繰入金に頼らざるをえない状況にある。このため、令和3年度に使用料改定を行った。
・事業完了しており、企業債残高は減少傾向にある。
・節水意識の向上、少子高齢化の進展及び人口減少等により、使用料収入は減少傾向にある。</t>
    <rPh sb="53" eb="55">
      <t>ウワマワ</t>
    </rPh>
    <rPh sb="145" eb="146">
      <t>キン</t>
    </rPh>
    <rPh sb="201" eb="203">
      <t>レイワ</t>
    </rPh>
    <rPh sb="204" eb="206">
      <t>ネンド</t>
    </rPh>
    <rPh sb="207" eb="210">
      <t>シヨウリョウ</t>
    </rPh>
    <rPh sb="210" eb="212">
      <t>カイテイ</t>
    </rPh>
    <rPh sb="213" eb="214">
      <t>オコナ</t>
    </rPh>
    <rPh sb="252" eb="254">
      <t>ショウシ</t>
    </rPh>
    <rPh sb="254" eb="257">
      <t>コウレイカ</t>
    </rPh>
    <rPh sb="258" eb="260">
      <t>シンテン</t>
    </rPh>
    <rPh sb="260" eb="261">
      <t>オヨ</t>
    </rPh>
    <rPh sb="266" eb="26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</si>
</sst>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80-4DD1-8401-DA15686D63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480-4DD1-8401-DA15686D63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40.28</c:v>
                </c:pt>
              </c:numCache>
            </c:numRef>
          </c:val>
          <c:extLst>
            <c:ext xmlns:c16="http://schemas.microsoft.com/office/drawing/2014/chart" uri="{C3380CC4-5D6E-409C-BE32-E72D297353CC}">
              <c16:uniqueId val="{00000000-A14C-4739-A3AB-F7F428190D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26.99</c:v>
                </c:pt>
              </c:numCache>
            </c:numRef>
          </c:val>
          <c:smooth val="0"/>
          <c:extLst>
            <c:ext xmlns:c16="http://schemas.microsoft.com/office/drawing/2014/chart" uri="{C3380CC4-5D6E-409C-BE32-E72D297353CC}">
              <c16:uniqueId val="{00000001-A14C-4739-A3AB-F7F428190D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99.27</c:v>
                </c:pt>
              </c:numCache>
            </c:numRef>
          </c:val>
          <c:extLst>
            <c:ext xmlns:c16="http://schemas.microsoft.com/office/drawing/2014/chart" uri="{C3380CC4-5D6E-409C-BE32-E72D297353CC}">
              <c16:uniqueId val="{00000000-AB0C-40C5-88C4-4E4E6B2AF6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99.75</c:v>
                </c:pt>
              </c:numCache>
            </c:numRef>
          </c:val>
          <c:smooth val="0"/>
          <c:extLst>
            <c:ext xmlns:c16="http://schemas.microsoft.com/office/drawing/2014/chart" uri="{C3380CC4-5D6E-409C-BE32-E72D297353CC}">
              <c16:uniqueId val="{00000001-AB0C-40C5-88C4-4E4E6B2AF6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114.86</c:v>
                </c:pt>
              </c:numCache>
            </c:numRef>
          </c:val>
          <c:extLst>
            <c:ext xmlns:c16="http://schemas.microsoft.com/office/drawing/2014/chart" uri="{C3380CC4-5D6E-409C-BE32-E72D297353CC}">
              <c16:uniqueId val="{00000000-38D0-4507-B170-2D609C9699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101.93</c:v>
                </c:pt>
              </c:numCache>
            </c:numRef>
          </c:val>
          <c:smooth val="0"/>
          <c:extLst>
            <c:ext xmlns:c16="http://schemas.microsoft.com/office/drawing/2014/chart" uri="{C3380CC4-5D6E-409C-BE32-E72D297353CC}">
              <c16:uniqueId val="{00000001-38D0-4507-B170-2D609C9699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5.86</c:v>
                </c:pt>
              </c:numCache>
            </c:numRef>
          </c:val>
          <c:extLst>
            <c:ext xmlns:c16="http://schemas.microsoft.com/office/drawing/2014/chart" uri="{C3380CC4-5D6E-409C-BE32-E72D297353CC}">
              <c16:uniqueId val="{00000000-B1D2-4105-98EB-FF28DD6FA8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46.39</c:v>
                </c:pt>
              </c:numCache>
            </c:numRef>
          </c:val>
          <c:smooth val="0"/>
          <c:extLst>
            <c:ext xmlns:c16="http://schemas.microsoft.com/office/drawing/2014/chart" uri="{C3380CC4-5D6E-409C-BE32-E72D297353CC}">
              <c16:uniqueId val="{00000001-B1D2-4105-98EB-FF28DD6FA8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23-499B-84B3-F93075D3E2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623-499B-84B3-F93075D3E2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F3-40A6-BFEC-A4885F9CA5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366.44</c:v>
                </c:pt>
              </c:numCache>
            </c:numRef>
          </c:val>
          <c:smooth val="0"/>
          <c:extLst>
            <c:ext xmlns:c16="http://schemas.microsoft.com/office/drawing/2014/chart" uri="{C3380CC4-5D6E-409C-BE32-E72D297353CC}">
              <c16:uniqueId val="{00000001-52F3-40A6-BFEC-A4885F9CA5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68.760000000000005</c:v>
                </c:pt>
              </c:numCache>
            </c:numRef>
          </c:val>
          <c:extLst>
            <c:ext xmlns:c16="http://schemas.microsoft.com/office/drawing/2014/chart" uri="{C3380CC4-5D6E-409C-BE32-E72D297353CC}">
              <c16:uniqueId val="{00000000-139C-4195-9EFD-AFBDA33DE3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647.48</c:v>
                </c:pt>
              </c:numCache>
            </c:numRef>
          </c:val>
          <c:smooth val="0"/>
          <c:extLst>
            <c:ext xmlns:c16="http://schemas.microsoft.com/office/drawing/2014/chart" uri="{C3380CC4-5D6E-409C-BE32-E72D297353CC}">
              <c16:uniqueId val="{00000001-139C-4195-9EFD-AFBDA33DE3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195.33</c:v>
                </c:pt>
              </c:numCache>
            </c:numRef>
          </c:val>
          <c:extLst>
            <c:ext xmlns:c16="http://schemas.microsoft.com/office/drawing/2014/chart" uri="{C3380CC4-5D6E-409C-BE32-E72D297353CC}">
              <c16:uniqueId val="{00000000-3D8D-4B6E-88CC-6B39B7958D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93.53</c:v>
                </c:pt>
              </c:numCache>
            </c:numRef>
          </c:val>
          <c:smooth val="0"/>
          <c:extLst>
            <c:ext xmlns:c16="http://schemas.microsoft.com/office/drawing/2014/chart" uri="{C3380CC4-5D6E-409C-BE32-E72D297353CC}">
              <c16:uniqueId val="{00000001-3D8D-4B6E-88CC-6B39B7958D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39.450000000000003</c:v>
                </c:pt>
              </c:numCache>
            </c:numRef>
          </c:val>
          <c:extLst>
            <c:ext xmlns:c16="http://schemas.microsoft.com/office/drawing/2014/chart" uri="{C3380CC4-5D6E-409C-BE32-E72D297353CC}">
              <c16:uniqueId val="{00000000-D08F-4A48-AED4-F0D6FDAD3C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24.11</c:v>
                </c:pt>
              </c:numCache>
            </c:numRef>
          </c:val>
          <c:smooth val="0"/>
          <c:extLst>
            <c:ext xmlns:c16="http://schemas.microsoft.com/office/drawing/2014/chart" uri="{C3380CC4-5D6E-409C-BE32-E72D297353CC}">
              <c16:uniqueId val="{00000001-D08F-4A48-AED4-F0D6FDAD3C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549.13</c:v>
                </c:pt>
              </c:numCache>
            </c:numRef>
          </c:val>
          <c:extLst>
            <c:ext xmlns:c16="http://schemas.microsoft.com/office/drawing/2014/chart" uri="{C3380CC4-5D6E-409C-BE32-E72D297353CC}">
              <c16:uniqueId val="{00000000-9A6B-4123-B276-7702140E92D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840.71</c:v>
                </c:pt>
              </c:numCache>
            </c:numRef>
          </c:val>
          <c:smooth val="0"/>
          <c:extLst>
            <c:ext xmlns:c16="http://schemas.microsoft.com/office/drawing/2014/chart" uri="{C3380CC4-5D6E-409C-BE32-E72D297353CC}">
              <c16:uniqueId val="{00000001-9A6B-4123-B276-7702140E92D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安来市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簡易排水</v>
      </c>
      <c r="Q8" s="34"/>
      <c r="R8" s="34"/>
      <c r="S8" s="34"/>
      <c r="T8" s="34"/>
      <c r="U8" s="34"/>
      <c r="V8" s="34"/>
      <c r="W8" s="34" t="str">
        <f>データ!L6</f>
        <v>J1</v>
      </c>
      <c r="X8" s="34"/>
      <c r="Y8" s="34"/>
      <c r="Z8" s="34"/>
      <c r="AA8" s="34"/>
      <c r="AB8" s="34"/>
      <c r="AC8" s="34"/>
      <c r="AD8" s="35" t="str">
        <f>データ!$M$6</f>
        <v>非設置</v>
      </c>
      <c r="AE8" s="35"/>
      <c r="AF8" s="35"/>
      <c r="AG8" s="35"/>
      <c r="AH8" s="35"/>
      <c r="AI8" s="35"/>
      <c r="AJ8" s="35"/>
      <c r="AK8" s="3"/>
      <c r="AL8" s="36">
        <f>データ!S6</f>
        <v>35112</v>
      </c>
      <c r="AM8" s="36"/>
      <c r="AN8" s="36"/>
      <c r="AO8" s="36"/>
      <c r="AP8" s="36"/>
      <c r="AQ8" s="36"/>
      <c r="AR8" s="36"/>
      <c r="AS8" s="36"/>
      <c r="AT8" s="37">
        <f>データ!T6</f>
        <v>420.93</v>
      </c>
      <c r="AU8" s="37"/>
      <c r="AV8" s="37"/>
      <c r="AW8" s="37"/>
      <c r="AX8" s="37"/>
      <c r="AY8" s="37"/>
      <c r="AZ8" s="37"/>
      <c r="BA8" s="37"/>
      <c r="BB8" s="37">
        <f>データ!U6</f>
        <v>83.42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87.14</v>
      </c>
      <c r="J10" s="37"/>
      <c r="K10" s="37"/>
      <c r="L10" s="37"/>
      <c r="M10" s="37"/>
      <c r="N10" s="37"/>
      <c r="O10" s="37"/>
      <c r="P10" s="37">
        <f>データ!P6</f>
        <v>0.39</v>
      </c>
      <c r="Q10" s="37"/>
      <c r="R10" s="37"/>
      <c r="S10" s="37"/>
      <c r="T10" s="37"/>
      <c r="U10" s="37"/>
      <c r="V10" s="37"/>
      <c r="W10" s="37">
        <f>データ!Q6</f>
        <v>100</v>
      </c>
      <c r="X10" s="37"/>
      <c r="Y10" s="37"/>
      <c r="Z10" s="37"/>
      <c r="AA10" s="37"/>
      <c r="AB10" s="37"/>
      <c r="AC10" s="37"/>
      <c r="AD10" s="36">
        <f>データ!R6</f>
        <v>4200</v>
      </c>
      <c r="AE10" s="36"/>
      <c r="AF10" s="36"/>
      <c r="AG10" s="36"/>
      <c r="AH10" s="36"/>
      <c r="AI10" s="36"/>
      <c r="AJ10" s="36"/>
      <c r="AK10" s="2"/>
      <c r="AL10" s="36">
        <f>データ!V6</f>
        <v>137</v>
      </c>
      <c r="AM10" s="36"/>
      <c r="AN10" s="36"/>
      <c r="AO10" s="36"/>
      <c r="AP10" s="36"/>
      <c r="AQ10" s="36"/>
      <c r="AR10" s="36"/>
      <c r="AS10" s="36"/>
      <c r="AT10" s="37">
        <f>データ!W6</f>
        <v>0.12</v>
      </c>
      <c r="AU10" s="37"/>
      <c r="AV10" s="37"/>
      <c r="AW10" s="37"/>
      <c r="AX10" s="37"/>
      <c r="AY10" s="37"/>
      <c r="AZ10" s="37"/>
      <c r="BA10" s="37"/>
      <c r="BB10" s="37">
        <f>データ!X6</f>
        <v>1141.67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70"/>
      <c r="BN47" s="70"/>
      <c r="BO47" s="70"/>
      <c r="BP47" s="70"/>
      <c r="BQ47" s="70"/>
      <c r="BR47" s="70"/>
      <c r="BS47" s="70"/>
      <c r="BT47" s="70"/>
      <c r="BU47" s="70"/>
      <c r="BV47" s="70"/>
      <c r="BW47" s="70"/>
      <c r="BX47" s="70"/>
      <c r="BY47" s="70"/>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0"/>
      <c r="BN48" s="70"/>
      <c r="BO48" s="70"/>
      <c r="BP48" s="70"/>
      <c r="BQ48" s="70"/>
      <c r="BR48" s="70"/>
      <c r="BS48" s="70"/>
      <c r="BT48" s="70"/>
      <c r="BU48" s="70"/>
      <c r="BV48" s="70"/>
      <c r="BW48" s="70"/>
      <c r="BX48" s="70"/>
      <c r="BY48" s="70"/>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0"/>
      <c r="BN49" s="70"/>
      <c r="BO49" s="70"/>
      <c r="BP49" s="70"/>
      <c r="BQ49" s="70"/>
      <c r="BR49" s="70"/>
      <c r="BS49" s="70"/>
      <c r="BT49" s="70"/>
      <c r="BU49" s="70"/>
      <c r="BV49" s="70"/>
      <c r="BW49" s="70"/>
      <c r="BX49" s="70"/>
      <c r="BY49" s="70"/>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0"/>
      <c r="BN50" s="70"/>
      <c r="BO50" s="70"/>
      <c r="BP50" s="70"/>
      <c r="BQ50" s="70"/>
      <c r="BR50" s="70"/>
      <c r="BS50" s="70"/>
      <c r="BT50" s="70"/>
      <c r="BU50" s="70"/>
      <c r="BV50" s="70"/>
      <c r="BW50" s="70"/>
      <c r="BX50" s="70"/>
      <c r="BY50" s="70"/>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0"/>
      <c r="BN51" s="70"/>
      <c r="BO51" s="70"/>
      <c r="BP51" s="70"/>
      <c r="BQ51" s="70"/>
      <c r="BR51" s="70"/>
      <c r="BS51" s="70"/>
      <c r="BT51" s="70"/>
      <c r="BU51" s="70"/>
      <c r="BV51" s="70"/>
      <c r="BW51" s="70"/>
      <c r="BX51" s="70"/>
      <c r="BY51" s="70"/>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0"/>
      <c r="BN52" s="70"/>
      <c r="BO52" s="70"/>
      <c r="BP52" s="70"/>
      <c r="BQ52" s="70"/>
      <c r="BR52" s="70"/>
      <c r="BS52" s="70"/>
      <c r="BT52" s="70"/>
      <c r="BU52" s="70"/>
      <c r="BV52" s="70"/>
      <c r="BW52" s="70"/>
      <c r="BX52" s="70"/>
      <c r="BY52" s="70"/>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0"/>
      <c r="BN53" s="70"/>
      <c r="BO53" s="70"/>
      <c r="BP53" s="70"/>
      <c r="BQ53" s="70"/>
      <c r="BR53" s="70"/>
      <c r="BS53" s="70"/>
      <c r="BT53" s="70"/>
      <c r="BU53" s="70"/>
      <c r="BV53" s="70"/>
      <c r="BW53" s="70"/>
      <c r="BX53" s="70"/>
      <c r="BY53" s="70"/>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0"/>
      <c r="BN54" s="70"/>
      <c r="BO54" s="70"/>
      <c r="BP54" s="70"/>
      <c r="BQ54" s="70"/>
      <c r="BR54" s="70"/>
      <c r="BS54" s="70"/>
      <c r="BT54" s="70"/>
      <c r="BU54" s="70"/>
      <c r="BV54" s="70"/>
      <c r="BW54" s="70"/>
      <c r="BX54" s="70"/>
      <c r="BY54" s="70"/>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0"/>
      <c r="BN55" s="70"/>
      <c r="BO55" s="70"/>
      <c r="BP55" s="70"/>
      <c r="BQ55" s="70"/>
      <c r="BR55" s="70"/>
      <c r="BS55" s="70"/>
      <c r="BT55" s="70"/>
      <c r="BU55" s="70"/>
      <c r="BV55" s="70"/>
      <c r="BW55" s="70"/>
      <c r="BX55" s="70"/>
      <c r="BY55" s="70"/>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0"/>
      <c r="BN56" s="70"/>
      <c r="BO56" s="70"/>
      <c r="BP56" s="70"/>
      <c r="BQ56" s="70"/>
      <c r="BR56" s="70"/>
      <c r="BS56" s="70"/>
      <c r="BT56" s="70"/>
      <c r="BU56" s="70"/>
      <c r="BV56" s="70"/>
      <c r="BW56" s="70"/>
      <c r="BX56" s="70"/>
      <c r="BY56" s="70"/>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0"/>
      <c r="BN57" s="70"/>
      <c r="BO57" s="70"/>
      <c r="BP57" s="70"/>
      <c r="BQ57" s="70"/>
      <c r="BR57" s="70"/>
      <c r="BS57" s="70"/>
      <c r="BT57" s="70"/>
      <c r="BU57" s="70"/>
      <c r="BV57" s="70"/>
      <c r="BW57" s="70"/>
      <c r="BX57" s="70"/>
      <c r="BY57" s="70"/>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0"/>
      <c r="BN58" s="70"/>
      <c r="BO58" s="70"/>
      <c r="BP58" s="70"/>
      <c r="BQ58" s="70"/>
      <c r="BR58" s="70"/>
      <c r="BS58" s="70"/>
      <c r="BT58" s="70"/>
      <c r="BU58" s="70"/>
      <c r="BV58" s="70"/>
      <c r="BW58" s="70"/>
      <c r="BX58" s="70"/>
      <c r="BY58" s="70"/>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0"/>
      <c r="BN59" s="70"/>
      <c r="BO59" s="70"/>
      <c r="BP59" s="70"/>
      <c r="BQ59" s="70"/>
      <c r="BR59" s="70"/>
      <c r="BS59" s="70"/>
      <c r="BT59" s="70"/>
      <c r="BU59" s="70"/>
      <c r="BV59" s="70"/>
      <c r="BW59" s="70"/>
      <c r="BX59" s="70"/>
      <c r="BY59" s="70"/>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0"/>
      <c r="BN60" s="70"/>
      <c r="BO60" s="70"/>
      <c r="BP60" s="70"/>
      <c r="BQ60" s="70"/>
      <c r="BR60" s="70"/>
      <c r="BS60" s="70"/>
      <c r="BT60" s="70"/>
      <c r="BU60" s="70"/>
      <c r="BV60" s="70"/>
      <c r="BW60" s="70"/>
      <c r="BX60" s="70"/>
      <c r="BY60" s="70"/>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0"/>
      <c r="BN61" s="70"/>
      <c r="BO61" s="70"/>
      <c r="BP61" s="70"/>
      <c r="BQ61" s="70"/>
      <c r="BR61" s="70"/>
      <c r="BS61" s="70"/>
      <c r="BT61" s="70"/>
      <c r="BU61" s="70"/>
      <c r="BV61" s="70"/>
      <c r="BW61" s="70"/>
      <c r="BX61" s="70"/>
      <c r="BY61" s="70"/>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0"/>
      <c r="BN62" s="70"/>
      <c r="BO62" s="70"/>
      <c r="BP62" s="70"/>
      <c r="BQ62" s="70"/>
      <c r="BR62" s="70"/>
      <c r="BS62" s="70"/>
      <c r="BT62" s="70"/>
      <c r="BU62" s="70"/>
      <c r="BV62" s="70"/>
      <c r="BW62" s="70"/>
      <c r="BX62" s="70"/>
      <c r="BY62" s="70"/>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oqwO9bj2V2pBDKGNbnYm2vbYkBH2Pb7FGCseCefk7Xh4u5THAaejpboTwhpgSZuMHLFqcAT2nLqLXCIPGQ5g/Q==" saltValue="4f/DNnLVTJzq6HyXBwmW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17</v>
      </c>
      <c r="F6" s="19">
        <f t="shared" si="3"/>
        <v>8</v>
      </c>
      <c r="G6" s="19">
        <f t="shared" si="3"/>
        <v>0</v>
      </c>
      <c r="H6" s="19" t="str">
        <f t="shared" si="3"/>
        <v>島根県　安来市</v>
      </c>
      <c r="I6" s="19" t="str">
        <f t="shared" si="3"/>
        <v>法適用</v>
      </c>
      <c r="J6" s="19" t="str">
        <f t="shared" si="3"/>
        <v>下水道事業</v>
      </c>
      <c r="K6" s="19" t="str">
        <f t="shared" si="3"/>
        <v>簡易排水</v>
      </c>
      <c r="L6" s="19" t="str">
        <f t="shared" si="3"/>
        <v>J1</v>
      </c>
      <c r="M6" s="19" t="str">
        <f t="shared" si="3"/>
        <v>非設置</v>
      </c>
      <c r="N6" s="20" t="str">
        <f t="shared" si="3"/>
        <v>-</v>
      </c>
      <c r="O6" s="20">
        <f t="shared" si="3"/>
        <v>87.14</v>
      </c>
      <c r="P6" s="20">
        <f t="shared" si="3"/>
        <v>0.39</v>
      </c>
      <c r="Q6" s="20">
        <f t="shared" si="3"/>
        <v>100</v>
      </c>
      <c r="R6" s="20">
        <f t="shared" si="3"/>
        <v>4200</v>
      </c>
      <c r="S6" s="20">
        <f t="shared" si="3"/>
        <v>35112</v>
      </c>
      <c r="T6" s="20">
        <f t="shared" si="3"/>
        <v>420.93</v>
      </c>
      <c r="U6" s="20">
        <f t="shared" si="3"/>
        <v>83.42</v>
      </c>
      <c r="V6" s="20">
        <f t="shared" si="3"/>
        <v>137</v>
      </c>
      <c r="W6" s="20">
        <f t="shared" si="3"/>
        <v>0.12</v>
      </c>
      <c r="X6" s="20">
        <f t="shared" si="3"/>
        <v>1141.67</v>
      </c>
      <c r="Y6" s="21" t="str">
        <f>IF(Y7="",NA(),Y7)</f>
        <v>-</v>
      </c>
      <c r="Z6" s="21" t="str">
        <f t="shared" ref="Z6:AH6" si="4">IF(Z7="",NA(),Z7)</f>
        <v>-</v>
      </c>
      <c r="AA6" s="21" t="str">
        <f t="shared" si="4"/>
        <v>-</v>
      </c>
      <c r="AB6" s="21" t="str">
        <f t="shared" si="4"/>
        <v>-</v>
      </c>
      <c r="AC6" s="21">
        <f t="shared" si="4"/>
        <v>114.86</v>
      </c>
      <c r="AD6" s="21" t="str">
        <f t="shared" si="4"/>
        <v>-</v>
      </c>
      <c r="AE6" s="21" t="str">
        <f t="shared" si="4"/>
        <v>-</v>
      </c>
      <c r="AF6" s="21" t="str">
        <f t="shared" si="4"/>
        <v>-</v>
      </c>
      <c r="AG6" s="21" t="str">
        <f t="shared" si="4"/>
        <v>-</v>
      </c>
      <c r="AH6" s="21">
        <f t="shared" si="4"/>
        <v>101.93</v>
      </c>
      <c r="AI6" s="20" t="str">
        <f>IF(AI7="","",IF(AI7="-","【-】","【"&amp;SUBSTITUTE(TEXT(AI7,"#,##0.00"),"-","△")&amp;"】"))</f>
        <v>【94.65】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366.44</v>
      </c>
      <c r="AT6" s="20" t="str">
        <f>IF(AT7="","",IF(AT7="-","【-】","【"&amp;SUBSTITUTE(TEXT(AT7,"#,##0.00"),"-","△")&amp;"】"))</f>
        <v>【657.67】</v>
      </c>
      <c r="AU6" s="21" t="str">
        <f>IF(AU7="",NA(),AU7)</f>
        <v>-</v>
      </c>
      <c r="AV6" s="21" t="str">
        <f t="shared" ref="AV6:BD6" si="6">IF(AV7="",NA(),AV7)</f>
        <v>-</v>
      </c>
      <c r="AW6" s="21" t="str">
        <f t="shared" si="6"/>
        <v>-</v>
      </c>
      <c r="AX6" s="21" t="str">
        <f t="shared" si="6"/>
        <v>-</v>
      </c>
      <c r="AY6" s="21">
        <f t="shared" si="6"/>
        <v>68.760000000000005</v>
      </c>
      <c r="AZ6" s="21" t="str">
        <f t="shared" si="6"/>
        <v>-</v>
      </c>
      <c r="BA6" s="21" t="str">
        <f t="shared" si="6"/>
        <v>-</v>
      </c>
      <c r="BB6" s="21" t="str">
        <f t="shared" si="6"/>
        <v>-</v>
      </c>
      <c r="BC6" s="21" t="str">
        <f t="shared" si="6"/>
        <v>-</v>
      </c>
      <c r="BD6" s="21">
        <f t="shared" si="6"/>
        <v>647.48</v>
      </c>
      <c r="BE6" s="20" t="str">
        <f>IF(BE7="","",IF(BE7="-","【-】","【"&amp;SUBSTITUTE(TEXT(BE7,"#,##0.00"),"-","△")&amp;"】"))</f>
        <v>【134.46】</v>
      </c>
      <c r="BF6" s="21" t="str">
        <f>IF(BF7="",NA(),BF7)</f>
        <v>-</v>
      </c>
      <c r="BG6" s="21" t="str">
        <f t="shared" ref="BG6:BO6" si="7">IF(BG7="",NA(),BG7)</f>
        <v>-</v>
      </c>
      <c r="BH6" s="21" t="str">
        <f t="shared" si="7"/>
        <v>-</v>
      </c>
      <c r="BI6" s="21" t="str">
        <f t="shared" si="7"/>
        <v>-</v>
      </c>
      <c r="BJ6" s="21">
        <f t="shared" si="7"/>
        <v>195.33</v>
      </c>
      <c r="BK6" s="21" t="str">
        <f t="shared" si="7"/>
        <v>-</v>
      </c>
      <c r="BL6" s="21" t="str">
        <f t="shared" si="7"/>
        <v>-</v>
      </c>
      <c r="BM6" s="21" t="str">
        <f t="shared" si="7"/>
        <v>-</v>
      </c>
      <c r="BN6" s="21" t="str">
        <f t="shared" si="7"/>
        <v>-</v>
      </c>
      <c r="BO6" s="21">
        <f t="shared" si="7"/>
        <v>93.53</v>
      </c>
      <c r="BP6" s="20" t="str">
        <f>IF(BP7="","",IF(BP7="-","【-】","【"&amp;SUBSTITUTE(TEXT(BP7,"#,##0.00"),"-","△")&amp;"】"))</f>
        <v>【144.63】</v>
      </c>
      <c r="BQ6" s="21" t="str">
        <f>IF(BQ7="",NA(),BQ7)</f>
        <v>-</v>
      </c>
      <c r="BR6" s="21" t="str">
        <f t="shared" ref="BR6:BZ6" si="8">IF(BR7="",NA(),BR7)</f>
        <v>-</v>
      </c>
      <c r="BS6" s="21" t="str">
        <f t="shared" si="8"/>
        <v>-</v>
      </c>
      <c r="BT6" s="21" t="str">
        <f t="shared" si="8"/>
        <v>-</v>
      </c>
      <c r="BU6" s="21">
        <f t="shared" si="8"/>
        <v>39.450000000000003</v>
      </c>
      <c r="BV6" s="21" t="str">
        <f t="shared" si="8"/>
        <v>-</v>
      </c>
      <c r="BW6" s="21" t="str">
        <f t="shared" si="8"/>
        <v>-</v>
      </c>
      <c r="BX6" s="21" t="str">
        <f t="shared" si="8"/>
        <v>-</v>
      </c>
      <c r="BY6" s="21" t="str">
        <f t="shared" si="8"/>
        <v>-</v>
      </c>
      <c r="BZ6" s="21">
        <f t="shared" si="8"/>
        <v>24.11</v>
      </c>
      <c r="CA6" s="20" t="str">
        <f>IF(CA7="","",IF(CA7="-","【-】","【"&amp;SUBSTITUTE(TEXT(CA7,"#,##0.00"),"-","△")&amp;"】"))</f>
        <v>【22.84】</v>
      </c>
      <c r="CB6" s="21" t="str">
        <f>IF(CB7="",NA(),CB7)</f>
        <v>-</v>
      </c>
      <c r="CC6" s="21" t="str">
        <f t="shared" ref="CC6:CK6" si="9">IF(CC7="",NA(),CC7)</f>
        <v>-</v>
      </c>
      <c r="CD6" s="21" t="str">
        <f t="shared" si="9"/>
        <v>-</v>
      </c>
      <c r="CE6" s="21" t="str">
        <f t="shared" si="9"/>
        <v>-</v>
      </c>
      <c r="CF6" s="21">
        <f t="shared" si="9"/>
        <v>549.13</v>
      </c>
      <c r="CG6" s="21" t="str">
        <f t="shared" si="9"/>
        <v>-</v>
      </c>
      <c r="CH6" s="21" t="str">
        <f t="shared" si="9"/>
        <v>-</v>
      </c>
      <c r="CI6" s="21" t="str">
        <f t="shared" si="9"/>
        <v>-</v>
      </c>
      <c r="CJ6" s="21" t="str">
        <f t="shared" si="9"/>
        <v>-</v>
      </c>
      <c r="CK6" s="21">
        <f t="shared" si="9"/>
        <v>840.71</v>
      </c>
      <c r="CL6" s="20" t="str">
        <f>IF(CL7="","",IF(CL7="-","【-】","【"&amp;SUBSTITUTE(TEXT(CL7,"#,##0.00"),"-","△")&amp;"】"))</f>
        <v>【817.45】</v>
      </c>
      <c r="CM6" s="21" t="str">
        <f>IF(CM7="",NA(),CM7)</f>
        <v>-</v>
      </c>
      <c r="CN6" s="21" t="str">
        <f t="shared" ref="CN6:CV6" si="10">IF(CN7="",NA(),CN7)</f>
        <v>-</v>
      </c>
      <c r="CO6" s="21" t="str">
        <f t="shared" si="10"/>
        <v>-</v>
      </c>
      <c r="CP6" s="21" t="str">
        <f t="shared" si="10"/>
        <v>-</v>
      </c>
      <c r="CQ6" s="21">
        <f t="shared" si="10"/>
        <v>40.28</v>
      </c>
      <c r="CR6" s="21" t="str">
        <f t="shared" si="10"/>
        <v>-</v>
      </c>
      <c r="CS6" s="21" t="str">
        <f t="shared" si="10"/>
        <v>-</v>
      </c>
      <c r="CT6" s="21" t="str">
        <f t="shared" si="10"/>
        <v>-</v>
      </c>
      <c r="CU6" s="21" t="str">
        <f t="shared" si="10"/>
        <v>-</v>
      </c>
      <c r="CV6" s="21">
        <f t="shared" si="10"/>
        <v>26.99</v>
      </c>
      <c r="CW6" s="20" t="str">
        <f>IF(CW7="","",IF(CW7="-","【-】","【"&amp;SUBSTITUTE(TEXT(CW7,"#,##0.00"),"-","△")&amp;"】"))</f>
        <v>【24.25】</v>
      </c>
      <c r="CX6" s="21" t="str">
        <f>IF(CX7="",NA(),CX7)</f>
        <v>-</v>
      </c>
      <c r="CY6" s="21" t="str">
        <f t="shared" ref="CY6:DG6" si="11">IF(CY7="",NA(),CY7)</f>
        <v>-</v>
      </c>
      <c r="CZ6" s="21" t="str">
        <f t="shared" si="11"/>
        <v>-</v>
      </c>
      <c r="DA6" s="21" t="str">
        <f t="shared" si="11"/>
        <v>-</v>
      </c>
      <c r="DB6" s="21">
        <f t="shared" si="11"/>
        <v>99.27</v>
      </c>
      <c r="DC6" s="21" t="str">
        <f t="shared" si="11"/>
        <v>-</v>
      </c>
      <c r="DD6" s="21" t="str">
        <f t="shared" si="11"/>
        <v>-</v>
      </c>
      <c r="DE6" s="21" t="str">
        <f t="shared" si="11"/>
        <v>-</v>
      </c>
      <c r="DF6" s="21" t="str">
        <f t="shared" si="11"/>
        <v>-</v>
      </c>
      <c r="DG6" s="21">
        <f t="shared" si="11"/>
        <v>99.75</v>
      </c>
      <c r="DH6" s="20" t="str">
        <f>IF(DH7="","",IF(DH7="-","【-】","【"&amp;SUBSTITUTE(TEXT(DH7,"#,##0.00"),"-","△")&amp;"】"))</f>
        <v>【96.90】</v>
      </c>
      <c r="DI6" s="21" t="str">
        <f>IF(DI7="",NA(),DI7)</f>
        <v>-</v>
      </c>
      <c r="DJ6" s="21" t="str">
        <f t="shared" ref="DJ6:DR6" si="12">IF(DJ7="",NA(),DJ7)</f>
        <v>-</v>
      </c>
      <c r="DK6" s="21" t="str">
        <f t="shared" si="12"/>
        <v>-</v>
      </c>
      <c r="DL6" s="21" t="str">
        <f t="shared" si="12"/>
        <v>-</v>
      </c>
      <c r="DM6" s="21">
        <f t="shared" si="12"/>
        <v>5.86</v>
      </c>
      <c r="DN6" s="21" t="str">
        <f t="shared" si="12"/>
        <v>-</v>
      </c>
      <c r="DO6" s="21" t="str">
        <f t="shared" si="12"/>
        <v>-</v>
      </c>
      <c r="DP6" s="21" t="str">
        <f t="shared" si="12"/>
        <v>-</v>
      </c>
      <c r="DQ6" s="21" t="str">
        <f t="shared" si="12"/>
        <v>-</v>
      </c>
      <c r="DR6" s="21">
        <f t="shared" si="12"/>
        <v>46.39</v>
      </c>
      <c r="DS6" s="20" t="str">
        <f>IF(DS7="","",IF(DS7="-","【-】","【"&amp;SUBSTITUTE(TEXT(DS7,"#,##0.00"),"-","△")&amp;"】"))</f>
        <v>【34.56】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322067</v>
      </c>
      <c r="D7" s="23">
        <v>46</v>
      </c>
      <c r="E7" s="23">
        <v>17</v>
      </c>
      <c r="F7" s="23">
        <v>8</v>
      </c>
      <c r="G7" s="23">
        <v>0</v>
      </c>
      <c r="H7" s="23" t="s">
        <v>96</v>
      </c>
      <c r="I7" s="23" t="s">
        <v>97</v>
      </c>
      <c r="J7" s="23" t="s">
        <v>98</v>
      </c>
      <c r="K7" s="23" t="s">
        <v>99</v>
      </c>
      <c r="L7" s="23" t="s">
        <v>100</v>
      </c>
      <c r="M7" s="23" t="s">
        <v>101</v>
      </c>
      <c r="N7" s="24" t="s">
        <v>102</v>
      </c>
      <c r="O7" s="24">
        <v>87.14</v>
      </c>
      <c r="P7" s="24">
        <v>0.39</v>
      </c>
      <c r="Q7" s="24">
        <v>100</v>
      </c>
      <c r="R7" s="24">
        <v>4200</v>
      </c>
      <c r="S7" s="24">
        <v>35112</v>
      </c>
      <c r="T7" s="24">
        <v>420.93</v>
      </c>
      <c r="U7" s="24">
        <v>83.42</v>
      </c>
      <c r="V7" s="24">
        <v>137</v>
      </c>
      <c r="W7" s="24">
        <v>0.12</v>
      </c>
      <c r="X7" s="24">
        <v>1141.67</v>
      </c>
      <c r="Y7" s="24" t="s">
        <v>102</v>
      </c>
      <c r="Z7" s="24" t="s">
        <v>102</v>
      </c>
      <c r="AA7" s="24" t="s">
        <v>102</v>
      </c>
      <c r="AB7" s="24" t="s">
        <v>102</v>
      </c>
      <c r="AC7" s="24">
        <v>114.86</v>
      </c>
      <c r="AD7" s="24" t="s">
        <v>102</v>
      </c>
      <c r="AE7" s="24" t="s">
        <v>102</v>
      </c>
      <c r="AF7" s="24" t="s">
        <v>102</v>
      </c>
      <c r="AG7" s="24" t="s">
        <v>102</v>
      </c>
      <c r="AH7" s="24">
        <v>101.93</v>
      </c>
      <c r="AI7" s="24">
        <v>94.65</v>
      </c>
      <c r="AJ7" s="24" t="s">
        <v>102</v>
      </c>
      <c r="AK7" s="24" t="s">
        <v>102</v>
      </c>
      <c r="AL7" s="24" t="s">
        <v>102</v>
      </c>
      <c r="AM7" s="24" t="s">
        <v>102</v>
      </c>
      <c r="AN7" s="24">
        <v>0</v>
      </c>
      <c r="AO7" s="24" t="s">
        <v>102</v>
      </c>
      <c r="AP7" s="24" t="s">
        <v>102</v>
      </c>
      <c r="AQ7" s="24" t="s">
        <v>102</v>
      </c>
      <c r="AR7" s="24" t="s">
        <v>102</v>
      </c>
      <c r="AS7" s="24">
        <v>366.44</v>
      </c>
      <c r="AT7" s="24">
        <v>657.67</v>
      </c>
      <c r="AU7" s="24" t="s">
        <v>102</v>
      </c>
      <c r="AV7" s="24" t="s">
        <v>102</v>
      </c>
      <c r="AW7" s="24" t="s">
        <v>102</v>
      </c>
      <c r="AX7" s="24" t="s">
        <v>102</v>
      </c>
      <c r="AY7" s="24">
        <v>68.760000000000005</v>
      </c>
      <c r="AZ7" s="24" t="s">
        <v>102</v>
      </c>
      <c r="BA7" s="24" t="s">
        <v>102</v>
      </c>
      <c r="BB7" s="24" t="s">
        <v>102</v>
      </c>
      <c r="BC7" s="24" t="s">
        <v>102</v>
      </c>
      <c r="BD7" s="24">
        <v>647.48</v>
      </c>
      <c r="BE7" s="24">
        <v>134.46</v>
      </c>
      <c r="BF7" s="24" t="s">
        <v>102</v>
      </c>
      <c r="BG7" s="24" t="s">
        <v>102</v>
      </c>
      <c r="BH7" s="24" t="s">
        <v>102</v>
      </c>
      <c r="BI7" s="24" t="s">
        <v>102</v>
      </c>
      <c r="BJ7" s="24">
        <v>195.33</v>
      </c>
      <c r="BK7" s="24" t="s">
        <v>102</v>
      </c>
      <c r="BL7" s="24" t="s">
        <v>102</v>
      </c>
      <c r="BM7" s="24" t="s">
        <v>102</v>
      </c>
      <c r="BN7" s="24" t="s">
        <v>102</v>
      </c>
      <c r="BO7" s="24">
        <v>93.53</v>
      </c>
      <c r="BP7" s="24">
        <v>144.63</v>
      </c>
      <c r="BQ7" s="24" t="s">
        <v>102</v>
      </c>
      <c r="BR7" s="24" t="s">
        <v>102</v>
      </c>
      <c r="BS7" s="24" t="s">
        <v>102</v>
      </c>
      <c r="BT7" s="24" t="s">
        <v>102</v>
      </c>
      <c r="BU7" s="24">
        <v>39.450000000000003</v>
      </c>
      <c r="BV7" s="24" t="s">
        <v>102</v>
      </c>
      <c r="BW7" s="24" t="s">
        <v>102</v>
      </c>
      <c r="BX7" s="24" t="s">
        <v>102</v>
      </c>
      <c r="BY7" s="24" t="s">
        <v>102</v>
      </c>
      <c r="BZ7" s="24">
        <v>24.11</v>
      </c>
      <c r="CA7" s="24">
        <v>22.84</v>
      </c>
      <c r="CB7" s="24" t="s">
        <v>102</v>
      </c>
      <c r="CC7" s="24" t="s">
        <v>102</v>
      </c>
      <c r="CD7" s="24" t="s">
        <v>102</v>
      </c>
      <c r="CE7" s="24" t="s">
        <v>102</v>
      </c>
      <c r="CF7" s="24">
        <v>549.13</v>
      </c>
      <c r="CG7" s="24" t="s">
        <v>102</v>
      </c>
      <c r="CH7" s="24" t="s">
        <v>102</v>
      </c>
      <c r="CI7" s="24" t="s">
        <v>102</v>
      </c>
      <c r="CJ7" s="24" t="s">
        <v>102</v>
      </c>
      <c r="CK7" s="24">
        <v>840.71</v>
      </c>
      <c r="CL7" s="24">
        <v>817.45</v>
      </c>
      <c r="CM7" s="24" t="s">
        <v>102</v>
      </c>
      <c r="CN7" s="24" t="s">
        <v>102</v>
      </c>
      <c r="CO7" s="24" t="s">
        <v>102</v>
      </c>
      <c r="CP7" s="24" t="s">
        <v>102</v>
      </c>
      <c r="CQ7" s="24">
        <v>40.28</v>
      </c>
      <c r="CR7" s="24" t="s">
        <v>102</v>
      </c>
      <c r="CS7" s="24" t="s">
        <v>102</v>
      </c>
      <c r="CT7" s="24" t="s">
        <v>102</v>
      </c>
      <c r="CU7" s="24" t="s">
        <v>102</v>
      </c>
      <c r="CV7" s="24">
        <v>26.99</v>
      </c>
      <c r="CW7" s="24">
        <v>24.25</v>
      </c>
      <c r="CX7" s="24" t="s">
        <v>102</v>
      </c>
      <c r="CY7" s="24" t="s">
        <v>102</v>
      </c>
      <c r="CZ7" s="24" t="s">
        <v>102</v>
      </c>
      <c r="DA7" s="24" t="s">
        <v>102</v>
      </c>
      <c r="DB7" s="24">
        <v>99.27</v>
      </c>
      <c r="DC7" s="24" t="s">
        <v>102</v>
      </c>
      <c r="DD7" s="24" t="s">
        <v>102</v>
      </c>
      <c r="DE7" s="24" t="s">
        <v>102</v>
      </c>
      <c r="DF7" s="24" t="s">
        <v>102</v>
      </c>
      <c r="DG7" s="24">
        <v>99.75</v>
      </c>
      <c r="DH7" s="24">
        <v>96.9</v>
      </c>
      <c r="DI7" s="24" t="s">
        <v>102</v>
      </c>
      <c r="DJ7" s="24" t="s">
        <v>102</v>
      </c>
      <c r="DK7" s="24" t="s">
        <v>102</v>
      </c>
      <c r="DL7" s="24" t="s">
        <v>102</v>
      </c>
      <c r="DM7" s="24">
        <v>5.86</v>
      </c>
      <c r="DN7" s="24" t="s">
        <v>102</v>
      </c>
      <c r="DO7" s="24" t="s">
        <v>102</v>
      </c>
      <c r="DP7" s="24" t="s">
        <v>102</v>
      </c>
      <c r="DQ7" s="24" t="s">
        <v>102</v>
      </c>
      <c r="DR7" s="24">
        <v>46.39</v>
      </c>
      <c r="DS7" s="24">
        <v>34.56</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2025-12-23T06:27:42Z</dcterms:created>
  <dcterms:modified xsi:type="dcterms:W3CDTF">2026-01-27T00:23:39Z</dcterms:modified>
  <cp:category/>
</cp:coreProperties>
</file>