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WjGttVKMMBNu9MbmpMVrDFJ+wBzYvDQ3oTurrAkW2rWOjkPJd1p6BK5mrkn0l8IrYDi+t9TTnGOuM5UlwmBFEQ==" workbookSaltValue="kMGrYdbKistVYsYNSQZva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<sst xmlns="http://schemas.openxmlformats.org/spreadsheetml/2006/main" count="236" uniqueCount="118">
  <si>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</si>
  <si>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</si>
  <si>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</si>
  <si>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</si>
  <si>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</si>
  <si>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</si>
  <si>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</si>
  <si>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</si>
  <si>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</si>
  <si>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</si>
  <si>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</si>
  <si>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</si>
  <si>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</si>
  <si>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</si>
  <si>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</si>
  <si>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</si>
  <si>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</si>
  <si>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</si>
  <si>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</si>
  <si>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</si>
  <si>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</si>
  <si>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</si>
  <si>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</si>
  <si>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</si>
  <si>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</si>
  <si>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</si>
  <si>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</si>
  <si>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</si>
  <si>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</si>
  <si>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</si>
  <si>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</si>
  <si>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</si>
  <si>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</si>
  <si>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</si>
  <si>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</si>
  <si>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</si>
  <si>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</si>
  <si>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</si>
  <si>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</si>
  <si>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</si>
  <si>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</si>
  <si>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</si>
  <si>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</si>
  <si>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</si>
  <si>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</si>
  <si>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</si>
  <si>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</si>
  <si>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</si>
  <si>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</si>
  <si>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</si>
  <si>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</si>
  <si>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</si>
  <si>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</si>
  <si>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</si>
  <si>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</si>
  <si>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</si>
  <si>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</si>
  <si>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</si>
  <si>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</si>
  <si>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</si>
  <si>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</si>
  <si>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</si>
  <si>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</si>
  <si>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</si>
  <si>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</si>
  <si>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</si>
  <si>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</si>
  <si>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</si>
  <si>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</si>
  <si>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</si>
  <si>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</si>
  <si>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</si>
  <si>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</si>
  <si>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</si>
  <si>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</si>
  <si>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</si>
  <si>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</si>
  <si>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</si>
  <si>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</si>
  <si>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</si>
  <si>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</si>
  <si>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</si>
  <si>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</si>
  <si>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</si>
  <si>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</si>
  <si>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</si>
  <si>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</si>
  <si>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</si>
  <si>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</si>
  <si>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</si>
  <si>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</si>
  <si>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</si>
  <si>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</si>
  <si>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</si>
  <si>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</si>
  <si>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</si>
  <si>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</si>
  <si>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</si>
  <si>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</si>
  <si>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</si>
  <si>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</si>
  <si>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</si>
  <si>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</si>
  <si>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</si>
  <si>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</si>
  <si>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</si>
  <si>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</si>
  <si>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</si>
  <si>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</si>
  <si>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</si>
  <si>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</si>
  <si>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</si>
  <si>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</si>
  <si>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</si>
  <si>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</si>
  <si>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・現在のところ、管渠の破損等の状況には至っていない。
・管渠について、古いものでは供用開始から23年を経過しているが、まだ耐用年数を迎えておらず（管渠の標準耐用年数は50年）、また管渠調査にて損傷が確認されていないため、管渠更新は行っていない。ただし、今後は長寿命化へ向けての取組を行っていく必要がある。</t>
    <rPh sb="41" eb="43">
      <t>キョウヨウ</t>
    </rPh>
    <rPh sb="43" eb="45">
      <t>カイシ</t>
    </rPh>
    <phoneticPr fontId="4"/>
  </si>
  <si>
    <t>・今後も未接続世帯への働きかけを積極的に行い、水洗化率向上を図り、使用料収入を増加させるとともに、維持管理費の節減を行い、経営の健全化を図っていく必要がある。</t>
  </si>
  <si>
    <t>・経常収支比率は平均値より高いが、繰入金がなければ使用料収入で汚水処理費が賄えていない状況にある。
・令和4年度までは分流式下水道に要する経費を算出する際の資本費を元利償還金としていたが、令和5年度から減価償却費等に改めたため、経費回収率と汚水処理原価が大きく変動している。
・予算に占める企業債償還金の割合が大きく、自主財源のみでは経営が成り立たず、一般会計からの繰入金に頼らざるをえない状況にある。このため、令和3年度に使用料改定を行った。
・事業完了しており、企業債償還のピークも過ぎているため、企業債残高は減少傾向にある。
・水洗化率は増加傾向にあるが、節水意識の向上、少子高齢化の進展及び人口減少等により、使用料収入は減少傾向にある。</t>
    <rPh sb="1" eb="7">
      <t>ケイジョウシュウシヒリツ</t>
    </rPh>
    <rPh sb="17" eb="20">
      <t>クリイレキン</t>
    </rPh>
    <rPh sb="25" eb="28">
      <t>シヨウリョウ</t>
    </rPh>
    <rPh sb="28" eb="30">
      <t>シュウニュウ</t>
    </rPh>
    <rPh sb="31" eb="33">
      <t>オスイ</t>
    </rPh>
    <rPh sb="33" eb="35">
      <t>ショリ</t>
    </rPh>
    <rPh sb="37" eb="38">
      <t>マカナ</t>
    </rPh>
    <rPh sb="43" eb="45">
      <t>ジョウキョウ</t>
    </rPh>
    <rPh sb="124" eb="126">
      <t>ゲンカ</t>
    </rPh>
    <rPh sb="150" eb="151">
      <t>キン</t>
    </rPh>
    <rPh sb="272" eb="274">
      <t>ゾウカ</t>
    </rPh>
    <rPh sb="274" eb="276">
      <t>ケイコウ</t>
    </rPh>
    <rPh sb="281" eb="285">
      <t>セッスイイシキ</t>
    </rPh>
    <rPh sb="286" eb="288">
      <t>コウジョウ</t>
    </rPh>
    <rPh sb="289" eb="294">
      <t>ショウシコウレイカ</t>
    </rPh>
    <rPh sb="295" eb="297">
      <t>シンテン</t>
    </rPh>
    <rPh sb="297" eb="298">
      <t>オヨ</t>
    </rPh>
    <rPh sb="299" eb="301">
      <t>ジンコウ</t>
    </rPh>
    <rPh sb="301" eb="303">
      <t>ゲンショウ</t>
    </rPh>
    <rPh sb="303" eb="304">
      <t>トウ</t>
    </rPh>
    <rPh sb="308" eb="311">
      <t>シヨウリョウ</t>
    </rPh>
    <rPh sb="311" eb="313">
      <t>シュウニュウ</t>
    </rPh>
    <rPh sb="314" eb="316">
      <t>ゲンショウ</t>
    </rPh>
    <rPh sb="316" eb="31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</si>
</sst>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2-47EC-81A4-7C7CE6CDF7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D3B2-47EC-81A4-7C7CE6CDF7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97-4F76-BE6E-D408DC2272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A97-4F76-BE6E-D408DC2272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88.28</c:v>
                </c:pt>
                <c:pt idx="1">
                  <c:v>88.26</c:v>
                </c:pt>
                <c:pt idx="2">
                  <c:v>88.75</c:v>
                </c:pt>
                <c:pt idx="3">
                  <c:v>89.18</c:v>
                </c:pt>
                <c:pt idx="4">
                  <c:v>90.09</c:v>
                </c:pt>
              </c:numCache>
            </c:numRef>
          </c:val>
          <c:extLst>
            <c:ext xmlns:c16="http://schemas.microsoft.com/office/drawing/2014/chart" uri="{C3380CC4-5D6E-409C-BE32-E72D297353CC}">
              <c16:uniqueId val="{00000000-6D93-4C19-B3D7-1CBDEDDD05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D93-4C19-B3D7-1CBDEDDD05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100.69</c:v>
                </c:pt>
                <c:pt idx="1">
                  <c:v>116.7</c:v>
                </c:pt>
                <c:pt idx="2">
                  <c:v>125.3</c:v>
                </c:pt>
                <c:pt idx="3">
                  <c:v>124.24</c:v>
                </c:pt>
                <c:pt idx="4">
                  <c:v>122.68</c:v>
                </c:pt>
              </c:numCache>
            </c:numRef>
          </c:val>
          <c:extLst>
            <c:ext xmlns:c16="http://schemas.microsoft.com/office/drawing/2014/chart" uri="{C3380CC4-5D6E-409C-BE32-E72D297353CC}">
              <c16:uniqueId val="{00000000-2B8A-4F92-AA41-A5263B0F06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B8A-4F92-AA41-A5263B0F06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c:v>
                </c:pt>
                <c:pt idx="1">
                  <c:v>7.41</c:v>
                </c:pt>
                <c:pt idx="2">
                  <c:v>10.75</c:v>
                </c:pt>
                <c:pt idx="3">
                  <c:v>13.76</c:v>
                </c:pt>
                <c:pt idx="4">
                  <c:v>16.14</c:v>
                </c:pt>
              </c:numCache>
            </c:numRef>
          </c:val>
          <c:extLst>
            <c:ext xmlns:c16="http://schemas.microsoft.com/office/drawing/2014/chart" uri="{C3380CC4-5D6E-409C-BE32-E72D297353CC}">
              <c16:uniqueId val="{00000000-3BE8-4DE2-92F2-7BC8D56149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BE8-4DE2-92F2-7BC8D56149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1F-4D0C-A6CD-EB091EE5A3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F1F-4D0C-A6CD-EB091EE5A3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52-4400-A31D-A3746027E0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552-4400-A31D-A3746027E0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8.2200000000000006</c:v>
                </c:pt>
                <c:pt idx="1">
                  <c:v>12.76</c:v>
                </c:pt>
                <c:pt idx="2">
                  <c:v>18.52</c:v>
                </c:pt>
                <c:pt idx="3">
                  <c:v>12.6</c:v>
                </c:pt>
                <c:pt idx="4">
                  <c:v>16.61</c:v>
                </c:pt>
              </c:numCache>
            </c:numRef>
          </c:val>
          <c:extLst>
            <c:ext xmlns:c16="http://schemas.microsoft.com/office/drawing/2014/chart" uri="{C3380CC4-5D6E-409C-BE32-E72D297353CC}">
              <c16:uniqueId val="{00000000-6815-4F5D-9102-06A10D750B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6815-4F5D-9102-06A10D750B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817.17</c:v>
                </c:pt>
                <c:pt idx="1">
                  <c:v>451.98</c:v>
                </c:pt>
                <c:pt idx="2">
                  <c:v>454.59</c:v>
                </c:pt>
                <c:pt idx="3">
                  <c:v>652.98</c:v>
                </c:pt>
                <c:pt idx="4">
                  <c:v>814.43</c:v>
                </c:pt>
              </c:numCache>
            </c:numRef>
          </c:val>
          <c:extLst>
            <c:ext xmlns:c16="http://schemas.microsoft.com/office/drawing/2014/chart" uri="{C3380CC4-5D6E-409C-BE32-E72D297353CC}">
              <c16:uniqueId val="{00000000-1939-43C8-B3BD-BBF82ABB64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939-43C8-B3BD-BBF82ABB64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105.43</c:v>
                </c:pt>
                <c:pt idx="1">
                  <c:v>132.19999999999999</c:v>
                </c:pt>
                <c:pt idx="2">
                  <c:v>120.43</c:v>
                </c:pt>
                <c:pt idx="3">
                  <c:v>168.98</c:v>
                </c:pt>
                <c:pt idx="4">
                  <c:v>156.57</c:v>
                </c:pt>
              </c:numCache>
            </c:numRef>
          </c:val>
          <c:extLst>
            <c:ext xmlns:c16="http://schemas.microsoft.com/office/drawing/2014/chart" uri="{C3380CC4-5D6E-409C-BE32-E72D297353CC}">
              <c16:uniqueId val="{00000000-608B-4FD4-A577-B602FCF939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08B-4FD4-A577-B602FCF939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187.32</c:v>
                </c:pt>
                <c:pt idx="1">
                  <c:v>161.68</c:v>
                </c:pt>
                <c:pt idx="2">
                  <c:v>192.86</c:v>
                </c:pt>
                <c:pt idx="3">
                  <c:v>140.06</c:v>
                </c:pt>
                <c:pt idx="4">
                  <c:v>148.62</c:v>
                </c:pt>
              </c:numCache>
            </c:numRef>
          </c:val>
          <c:extLst>
            <c:ext xmlns:c16="http://schemas.microsoft.com/office/drawing/2014/chart" uri="{C3380CC4-5D6E-409C-BE32-E72D297353CC}">
              <c16:uniqueId val="{00000000-5F6E-4D80-AD1E-B80196D58A4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F6E-4D80-AD1E-B80196D58A4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安来市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35112</v>
      </c>
      <c r="AM8" s="36"/>
      <c r="AN8" s="36"/>
      <c r="AO8" s="36"/>
      <c r="AP8" s="36"/>
      <c r="AQ8" s="36"/>
      <c r="AR8" s="36"/>
      <c r="AS8" s="36"/>
      <c r="AT8" s="37">
        <f>データ!T6</f>
        <v>420.93</v>
      </c>
      <c r="AU8" s="37"/>
      <c r="AV8" s="37"/>
      <c r="AW8" s="37"/>
      <c r="AX8" s="37"/>
      <c r="AY8" s="37"/>
      <c r="AZ8" s="37"/>
      <c r="BA8" s="37"/>
      <c r="BB8" s="37">
        <f>データ!U6</f>
        <v>83.42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57.51</v>
      </c>
      <c r="J10" s="37"/>
      <c r="K10" s="37"/>
      <c r="L10" s="37"/>
      <c r="M10" s="37"/>
      <c r="N10" s="37"/>
      <c r="O10" s="37"/>
      <c r="P10" s="37">
        <f>データ!P6</f>
        <v>8.8000000000000007</v>
      </c>
      <c r="Q10" s="37"/>
      <c r="R10" s="37"/>
      <c r="S10" s="37"/>
      <c r="T10" s="37"/>
      <c r="U10" s="37"/>
      <c r="V10" s="37"/>
      <c r="W10" s="37">
        <f>データ!Q6</f>
        <v>88.1</v>
      </c>
      <c r="X10" s="37"/>
      <c r="Y10" s="37"/>
      <c r="Z10" s="37"/>
      <c r="AA10" s="37"/>
      <c r="AB10" s="37"/>
      <c r="AC10" s="37"/>
      <c r="AD10" s="36">
        <f>データ!R6</f>
        <v>4200</v>
      </c>
      <c r="AE10" s="36"/>
      <c r="AF10" s="36"/>
      <c r="AG10" s="36"/>
      <c r="AH10" s="36"/>
      <c r="AI10" s="36"/>
      <c r="AJ10" s="36"/>
      <c r="AK10" s="2"/>
      <c r="AL10" s="36">
        <f>データ!V6</f>
        <v>3069</v>
      </c>
      <c r="AM10" s="36"/>
      <c r="AN10" s="36"/>
      <c r="AO10" s="36"/>
      <c r="AP10" s="36"/>
      <c r="AQ10" s="36"/>
      <c r="AR10" s="36"/>
      <c r="AS10" s="36"/>
      <c r="AT10" s="37">
        <f>データ!W6</f>
        <v>1.19</v>
      </c>
      <c r="AU10" s="37"/>
      <c r="AV10" s="37"/>
      <c r="AW10" s="37"/>
      <c r="AX10" s="37"/>
      <c r="AY10" s="37"/>
      <c r="AZ10" s="37"/>
      <c r="BA10" s="37"/>
      <c r="BB10" s="37">
        <f>データ!X6</f>
        <v>2578.9899999999998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3dXB/H7yS3HfEfO92qhtu5iqXF77m4oUvs12+o0B8Ce7iCf6e967lkIqzOKxhAzX7D4dM7ljD97W013C/K4xA==" saltValue="NvyFfz3obWyr6xCc0z0t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322067</v>
      </c>
      <c r="D6" s="19">
        <f t="shared" si="3"/>
        <v>46</v>
      </c>
      <c r="E6" s="19">
        <f t="shared" si="3"/>
        <v>17</v>
      </c>
      <c r="F6" s="19">
        <f t="shared" si="3"/>
        <v>4</v>
      </c>
      <c r="G6" s="19">
        <f t="shared" si="3"/>
        <v>0</v>
      </c>
      <c r="H6" s="19" t="str">
        <f t="shared" si="3"/>
        <v>島根県　安来市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57.51</v>
      </c>
      <c r="P6" s="20">
        <f t="shared" si="3"/>
        <v>8.8000000000000007</v>
      </c>
      <c r="Q6" s="20">
        <f t="shared" si="3"/>
        <v>88.1</v>
      </c>
      <c r="R6" s="20">
        <f t="shared" si="3"/>
        <v>4200</v>
      </c>
      <c r="S6" s="20">
        <f t="shared" si="3"/>
        <v>35112</v>
      </c>
      <c r="T6" s="20">
        <f t="shared" si="3"/>
        <v>420.93</v>
      </c>
      <c r="U6" s="20">
        <f t="shared" si="3"/>
        <v>83.42</v>
      </c>
      <c r="V6" s="20">
        <f t="shared" si="3"/>
        <v>3069</v>
      </c>
      <c r="W6" s="20">
        <f t="shared" si="3"/>
        <v>1.19</v>
      </c>
      <c r="X6" s="20">
        <f t="shared" si="3"/>
        <v>2578.9899999999998</v>
      </c>
      <c r="Y6" s="21">
        <f>IF(Y7="",NA(),Y7)</f>
        <v>100.69</v>
      </c>
      <c r="Z6" s="21">
        <f t="shared" ref="Z6:AH6" si="4">IF(Z7="",NA(),Z7)</f>
        <v>116.7</v>
      </c>
      <c r="AA6" s="21">
        <f t="shared" si="4"/>
        <v>125.3</v>
      </c>
      <c r="AB6" s="21">
        <f t="shared" si="4"/>
        <v>124.24</v>
      </c>
      <c r="AC6" s="21">
        <f t="shared" si="4"/>
        <v>122.68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8.2200000000000006</v>
      </c>
      <c r="AV6" s="21">
        <f t="shared" ref="AV6:BD6" si="6">IF(AV7="",NA(),AV7)</f>
        <v>12.76</v>
      </c>
      <c r="AW6" s="21">
        <f t="shared" si="6"/>
        <v>18.52</v>
      </c>
      <c r="AX6" s="21">
        <f t="shared" si="6"/>
        <v>12.6</v>
      </c>
      <c r="AY6" s="21">
        <f t="shared" si="6"/>
        <v>16.61</v>
      </c>
      <c r="AZ6" s="21">
        <f t="shared" si="6"/>
        <v>44.24</v>
      </c>
      <c r="BA6" s="21">
        <f t="shared" si="6"/>
        <v>43.07</v>
      </c>
      <c r="BB6" s="21">
        <f t="shared" si="6"/>
        <v>45.42</v>
      </c>
      <c r="BC6" s="21">
        <f t="shared" si="6"/>
        <v>50.63</v>
      </c>
      <c r="BD6" s="21">
        <f t="shared" si="6"/>
        <v>53.28</v>
      </c>
      <c r="BE6" s="20" t="str">
        <f>IF(BE7="","",IF(BE7="-","【-】","【"&amp;SUBSTITUTE(TEXT(BE7,"#,##0.00"),"-","△")&amp;"】"))</f>
        <v>【50.90】</v>
      </c>
      <c r="BF6" s="21">
        <f>IF(BF7="",NA(),BF7)</f>
        <v>817.17</v>
      </c>
      <c r="BG6" s="21">
        <f t="shared" ref="BG6:BO6" si="7">IF(BG7="",NA(),BG7)</f>
        <v>451.98</v>
      </c>
      <c r="BH6" s="21">
        <f t="shared" si="7"/>
        <v>454.59</v>
      </c>
      <c r="BI6" s="21">
        <f t="shared" si="7"/>
        <v>652.98</v>
      </c>
      <c r="BJ6" s="21">
        <f t="shared" si="7"/>
        <v>814.43</v>
      </c>
      <c r="BK6" s="21">
        <f t="shared" si="7"/>
        <v>1258.43</v>
      </c>
      <c r="BL6" s="21">
        <f t="shared" si="7"/>
        <v>1163.75</v>
      </c>
      <c r="BM6" s="21">
        <f t="shared" si="7"/>
        <v>1195.47</v>
      </c>
      <c r="BN6" s="21">
        <f t="shared" si="7"/>
        <v>1168.69</v>
      </c>
      <c r="BO6" s="21">
        <f t="shared" si="7"/>
        <v>1142.44</v>
      </c>
      <c r="BP6" s="20" t="str">
        <f>IF(BP7="","",IF(BP7="-","【-】","【"&amp;SUBSTITUTE(TEXT(BP7,"#,##0.00"),"-","△")&amp;"】"))</f>
        <v>【1,099.15】</v>
      </c>
      <c r="BQ6" s="21">
        <f>IF(BQ7="",NA(),BQ7)</f>
        <v>105.43</v>
      </c>
      <c r="BR6" s="21">
        <f t="shared" ref="BR6:BZ6" si="8">IF(BR7="",NA(),BR7)</f>
        <v>132.19999999999999</v>
      </c>
      <c r="BS6" s="21">
        <f t="shared" si="8"/>
        <v>120.43</v>
      </c>
      <c r="BT6" s="21">
        <f t="shared" si="8"/>
        <v>168.98</v>
      </c>
      <c r="BU6" s="21">
        <f t="shared" si="8"/>
        <v>156.57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187.32</v>
      </c>
      <c r="CC6" s="21">
        <f t="shared" ref="CC6:CK6" si="9">IF(CC7="",NA(),CC7)</f>
        <v>161.68</v>
      </c>
      <c r="CD6" s="21">
        <f t="shared" si="9"/>
        <v>192.86</v>
      </c>
      <c r="CE6" s="21">
        <f t="shared" si="9"/>
        <v>140.06</v>
      </c>
      <c r="CF6" s="21">
        <f t="shared" si="9"/>
        <v>148.62</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88.28</v>
      </c>
      <c r="CY6" s="21">
        <f t="shared" ref="CY6:DG6" si="11">IF(CY7="",NA(),CY7)</f>
        <v>88.26</v>
      </c>
      <c r="CZ6" s="21">
        <f t="shared" si="11"/>
        <v>88.75</v>
      </c>
      <c r="DA6" s="21">
        <f t="shared" si="11"/>
        <v>89.18</v>
      </c>
      <c r="DB6" s="21">
        <f t="shared" si="11"/>
        <v>90.09</v>
      </c>
      <c r="DC6" s="21">
        <f t="shared" si="11"/>
        <v>84.19</v>
      </c>
      <c r="DD6" s="21">
        <f t="shared" si="11"/>
        <v>84.34</v>
      </c>
      <c r="DE6" s="21">
        <f t="shared" si="11"/>
        <v>84.34</v>
      </c>
      <c r="DF6" s="21">
        <f t="shared" si="11"/>
        <v>84.73</v>
      </c>
      <c r="DG6" s="21">
        <f t="shared" si="11"/>
        <v>84.21</v>
      </c>
      <c r="DH6" s="20" t="str">
        <f>IF(DH7="","",IF(DH7="-","【-】","【"&amp;SUBSTITUTE(TEXT(DH7,"#,##0.00"),"-","△")&amp;"】"))</f>
        <v>【86.31】</v>
      </c>
      <c r="DI6" s="21">
        <f>IF(DI7="",NA(),DI7)</f>
        <v>3.72</v>
      </c>
      <c r="DJ6" s="21">
        <f t="shared" ref="DJ6:DR6" si="12">IF(DJ7="",NA(),DJ7)</f>
        <v>7.41</v>
      </c>
      <c r="DK6" s="21">
        <f t="shared" si="12"/>
        <v>10.75</v>
      </c>
      <c r="DL6" s="21">
        <f t="shared" si="12"/>
        <v>13.76</v>
      </c>
      <c r="DM6" s="21">
        <f t="shared" si="12"/>
        <v>16.14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322067</v>
      </c>
      <c r="D7" s="23">
        <v>46</v>
      </c>
      <c r="E7" s="23">
        <v>17</v>
      </c>
      <c r="F7" s="23">
        <v>4</v>
      </c>
      <c r="G7" s="23">
        <v>0</v>
      </c>
      <c r="H7" s="23" t="s">
        <v>96</v>
      </c>
      <c r="I7" s="23" t="s">
        <v>97</v>
      </c>
      <c r="J7" s="23" t="s">
        <v>98</v>
      </c>
      <c r="K7" s="23" t="s">
        <v>99</v>
      </c>
      <c r="L7" s="23" t="s">
        <v>100</v>
      </c>
      <c r="M7" s="23" t="s">
        <v>101</v>
      </c>
      <c r="N7" s="24" t="s">
        <v>102</v>
      </c>
      <c r="O7" s="24">
        <v>57.51</v>
      </c>
      <c r="P7" s="24">
        <v>8.8000000000000007</v>
      </c>
      <c r="Q7" s="24">
        <v>88.1</v>
      </c>
      <c r="R7" s="24">
        <v>4200</v>
      </c>
      <c r="S7" s="24">
        <v>35112</v>
      </c>
      <c r="T7" s="24">
        <v>420.93</v>
      </c>
      <c r="U7" s="24">
        <v>83.42</v>
      </c>
      <c r="V7" s="24">
        <v>3069</v>
      </c>
      <c r="W7" s="24">
        <v>1.19</v>
      </c>
      <c r="X7" s="24">
        <v>2578.9899999999998</v>
      </c>
      <c r="Y7" s="24">
        <v>100.69</v>
      </c>
      <c r="Z7" s="24">
        <v>116.7</v>
      </c>
      <c r="AA7" s="24">
        <v>125.3</v>
      </c>
      <c r="AB7" s="24">
        <v>124.24</v>
      </c>
      <c r="AC7" s="24">
        <v>122.68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8.2200000000000006</v>
      </c>
      <c r="AV7" s="24">
        <v>12.76</v>
      </c>
      <c r="AW7" s="24">
        <v>18.52</v>
      </c>
      <c r="AX7" s="24">
        <v>12.6</v>
      </c>
      <c r="AY7" s="24">
        <v>16.61</v>
      </c>
      <c r="AZ7" s="24">
        <v>44.24</v>
      </c>
      <c r="BA7" s="24">
        <v>43.07</v>
      </c>
      <c r="BB7" s="24">
        <v>45.42</v>
      </c>
      <c r="BC7" s="24">
        <v>50.63</v>
      </c>
      <c r="BD7" s="24">
        <v>53.28</v>
      </c>
      <c r="BE7" s="24">
        <v>50.9</v>
      </c>
      <c r="BF7" s="24">
        <v>817.17</v>
      </c>
      <c r="BG7" s="24">
        <v>451.98</v>
      </c>
      <c r="BH7" s="24">
        <v>454.59</v>
      </c>
      <c r="BI7" s="24">
        <v>652.98</v>
      </c>
      <c r="BJ7" s="24">
        <v>814.43</v>
      </c>
      <c r="BK7" s="24">
        <v>1258.43</v>
      </c>
      <c r="BL7" s="24">
        <v>1163.75</v>
      </c>
      <c r="BM7" s="24">
        <v>1195.47</v>
      </c>
      <c r="BN7" s="24">
        <v>1168.69</v>
      </c>
      <c r="BO7" s="24">
        <v>1142.44</v>
      </c>
      <c r="BP7" s="24">
        <v>1099.1500000000001</v>
      </c>
      <c r="BQ7" s="24">
        <v>105.43</v>
      </c>
      <c r="BR7" s="24">
        <v>132.19999999999999</v>
      </c>
      <c r="BS7" s="24">
        <v>120.43</v>
      </c>
      <c r="BT7" s="24">
        <v>168.98</v>
      </c>
      <c r="BU7" s="24">
        <v>156.57</v>
      </c>
      <c r="BV7" s="24">
        <v>73.36</v>
      </c>
      <c r="BW7" s="24">
        <v>72.599999999999994</v>
      </c>
      <c r="BX7" s="24">
        <v>69.430000000000007</v>
      </c>
      <c r="BY7" s="24">
        <v>70.709999999999994</v>
      </c>
      <c r="BZ7" s="24">
        <v>66.63</v>
      </c>
      <c r="CA7" s="24">
        <v>72.92</v>
      </c>
      <c r="CB7" s="24">
        <v>187.32</v>
      </c>
      <c r="CC7" s="24">
        <v>161.68</v>
      </c>
      <c r="CD7" s="24">
        <v>192.86</v>
      </c>
      <c r="CE7" s="24">
        <v>140.06</v>
      </c>
      <c r="CF7" s="24">
        <v>148.62</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88.28</v>
      </c>
      <c r="CY7" s="24">
        <v>88.26</v>
      </c>
      <c r="CZ7" s="24">
        <v>88.75</v>
      </c>
      <c r="DA7" s="24">
        <v>89.18</v>
      </c>
      <c r="DB7" s="24">
        <v>90.09</v>
      </c>
      <c r="DC7" s="24">
        <v>84.19</v>
      </c>
      <c r="DD7" s="24">
        <v>84.34</v>
      </c>
      <c r="DE7" s="24">
        <v>84.34</v>
      </c>
      <c r="DF7" s="24">
        <v>84.73</v>
      </c>
      <c r="DG7" s="24">
        <v>84.21</v>
      </c>
      <c r="DH7" s="24">
        <v>86.31</v>
      </c>
      <c r="DI7" s="24">
        <v>3.72</v>
      </c>
      <c r="DJ7" s="24">
        <v>7.41</v>
      </c>
      <c r="DK7" s="24">
        <v>10.75</v>
      </c>
      <c r="DL7" s="24">
        <v>13.76</v>
      </c>
      <c r="DM7" s="24">
        <v>16.14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2025-12-23T06:13:32Z</dcterms:created>
  <dcterms:modified xsi:type="dcterms:W3CDTF">2026-01-22T05:16:06Z</dcterms:modified>
  <cp:category/>
</cp:coreProperties>
</file>