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Y:\01大田市役所\05上下水道部\管理課\300 各種調査もの\【毎年必ず】公営企業に係る経営分析表\20260205〆公営企業に係る経営比較分析表\"/>
    </mc:Choice>
  </mc:AlternateContent>
  <xr:revisionPtr revIDLastSave="0" documentId="13_ncr:1_{29E1D58C-93FE-420C-B30A-F94336CCD9B2}" xr6:coauthVersionLast="47" xr6:coauthVersionMax="47" xr10:uidLastSave="{00000000-0000-0000-0000-000000000000}"/>
  <workbookProtection workbookAlgorithmName="SHA-512" workbookHashValue="9wevzMU6Cxq5bE0plBHDmxmqF4DctC9t6o5jJH0A89KNI6bB3vfHjXdlRGxNJJZsJmwQ6evqU7ex4QDZFTi3Cg==" workbookSaltValue="5UnnyYF+k8JAtRLcytPuxA==" workbookSpinCount="100000" lockStructure="1"/>
  <bookViews>
    <workbookView xWindow="1152" yWindow="564" windowWidth="20052" windowHeight="12396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G85" i="4"/>
  <c r="F85" i="4"/>
  <c r="AL10" i="4"/>
</calcChain>
</file>

<file path=xl/sharedStrings.xml><?xml version="1.0" encoding="utf-8"?>
<sst xmlns="http://schemas.openxmlformats.org/spreadsheetml/2006/main" count="231" uniqueCount="115">
  <si>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</si>
  <si>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</si>
  <si>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</si>
  <si>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</si>
  <si>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</si>
  <si>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</si>
  <si>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</si>
  <si>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</si>
  <si>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</si>
  <si>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</si>
  <si>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</si>
  <si>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</si>
  <si>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</si>
  <si>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</si>
  <si>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</si>
  <si>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</si>
  <si>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</si>
  <si>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</si>
  <si>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</si>
  <si>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</si>
  <si>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</si>
  <si>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</si>
  <si>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</si>
  <si>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</si>
  <si>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</si>
  <si>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</si>
  <si>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</si>
  <si>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</si>
  <si>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</si>
  <si>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</si>
  <si>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</si>
  <si>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</si>
  <si>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</si>
  <si>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</si>
  <si>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</si>
  <si>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</si>
  <si>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</si>
  <si>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</si>
  <si>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</si>
  <si>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</si>
  <si>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</si>
  <si>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</si>
  <si>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</si>
  <si>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</si>
  <si>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</si>
  <si>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</si>
  <si>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</si>
  <si>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</si>
  <si>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</si>
  <si>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</si>
  <si>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</si>
  <si>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</si>
  <si>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</si>
  <si>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</si>
  <si>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</si>
  <si>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</si>
  <si>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</si>
  <si>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</si>
  <si>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</si>
  <si>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</si>
  <si>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</si>
  <si>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</si>
  <si>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</si>
  <si>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</si>
  <si>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</si>
  <si>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</si>
  <si>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</si>
  <si>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</si>
  <si>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</si>
  <si>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</si>
  <si>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</si>
  <si>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</si>
  <si>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</si>
  <si>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</si>
  <si>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</si>
  <si>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</si>
  <si>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</si>
  <si>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</si>
  <si>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</si>
  <si>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</si>
  <si>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</si>
  <si>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</si>
  <si>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</si>
  <si>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</si>
  <si>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</si>
  <si>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</si>
  <si>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</si>
  <si>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</si>
  <si>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</si>
  <si>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</si>
  <si>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</si>
  <si>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</si>
  <si>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</si>
  <si>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</si>
  <si>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</si>
  <si>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</si>
  <si>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島根県　大田市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</si>
  <si>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</si>
  <si>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</si>
  <si>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</si>
  <si>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</si>
  <si>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</si>
  <si>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</si>
  <si>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</si>
  <si>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</si>
  <si>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</si>
  <si>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</si>
  <si>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</si>
  <si>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</si>
  <si>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</si>
  <si>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</si>
  <si>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</si>
  <si>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
経常収益の減少、経常費用の増加により100％を下回った。経常収益の大部分は他会計補助金などの営業外収益である。
②累積欠損金比率
　昨年度に引き続き純損失を計上し、累積欠損金比率は悪化した。欠損金の解消に努め、健全経営を目指したい。
③流動比率
　年度末の流動負債が増加し、昨年度より悪化した。資金に余裕がなく、一般会計繰入金を四半期ごとの繰入としたり、基金の振替運用により運転資金を確保している。
④企業債残高対事業規模比率
　令和2年度末で整備が完了し、企業債の発行が抑えられている。償還に伴い企業債残高が減少し、数値は改善していく予定である。
⑤経費回収率、⑥汚水処理原価、⑦施設利用率
　有収水量は減少し、維持管理費は増加している。この結果、経費回収率、汚水処理原価ともに悪化した。施設利用率については、類似団体平均を上回っている状況が続いている。
⑧水洗化率
　水洗化率は微増となっているが、依然として類似団体平均と大きく乖離している。</t>
    <rPh sb="75" eb="78">
      <t>サクネンド</t>
    </rPh>
    <rPh sb="79" eb="80">
      <t>ヒ</t>
    </rPh>
    <rPh sb="81" eb="82">
      <t>ツヅ</t>
    </rPh>
    <rPh sb="83" eb="86">
      <t>ジュンソンシツ</t>
    </rPh>
    <rPh sb="87" eb="89">
      <t>ケイジョウ</t>
    </rPh>
    <rPh sb="91" eb="96">
      <t>ルイセキケッソンキン</t>
    </rPh>
    <rPh sb="96" eb="98">
      <t>ヒリツ</t>
    </rPh>
    <rPh sb="99" eb="101">
      <t>アッカ</t>
    </rPh>
    <rPh sb="134" eb="137">
      <t>ネンドマツ</t>
    </rPh>
    <rPh sb="138" eb="142">
      <t>リュウドウフサイ</t>
    </rPh>
    <rPh sb="143" eb="145">
      <t>ゾウカ</t>
    </rPh>
    <rPh sb="152" eb="154">
      <t>アッカ</t>
    </rPh>
    <rPh sb="166" eb="173">
      <t>イッパンカイケイクリイレキン</t>
    </rPh>
    <rPh sb="187" eb="189">
      <t>キキン</t>
    </rPh>
    <rPh sb="190" eb="192">
      <t>フリカエ</t>
    </rPh>
    <rPh sb="192" eb="194">
      <t>ウンヨウ</t>
    </rPh>
    <rPh sb="240" eb="243">
      <t>キギョウサイ</t>
    </rPh>
    <rPh sb="244" eb="246">
      <t>ハッコウ</t>
    </rPh>
    <rPh sb="247" eb="248">
      <t>オサ</t>
    </rPh>
    <rPh sb="255" eb="257">
      <t>ショウカン</t>
    </rPh>
    <rPh sb="258" eb="259">
      <t>トモナ</t>
    </rPh>
    <rPh sb="279" eb="281">
      <t>ヨテイ</t>
    </rPh>
    <rPh sb="315" eb="317">
      <t>ゲンショウ</t>
    </rPh>
    <rPh sb="319" eb="324">
      <t>イジカンリヒ</t>
    </rPh>
    <rPh sb="334" eb="336">
      <t>ケッカ</t>
    </rPh>
    <rPh sb="381" eb="383">
      <t>ジョウキョウ</t>
    </rPh>
    <rPh sb="384" eb="385">
      <t>ツヅ</t>
    </rPh>
    <rPh sb="404" eb="406">
      <t>ビゾウ</t>
    </rPh>
    <phoneticPr fontId="4"/>
  </si>
  <si>
    <t>①有形固定資産減価償却率
　管路については法定耐用年数50年のため、減価償却はまだ進んでいないが、処理場施設内の機械設備等は更新するものが出始めており、今後、計画的に更新していく必要がある。
②管渠老朽化率、③管渠改善率
　令和6年度末現在、供用開始から16年を経過している。現在のところ、法定耐用年数50年を経過した管渠はないため、更新の必要性は低い。</t>
    <phoneticPr fontId="4"/>
  </si>
  <si>
    <t>当事業は供用開始後16年が経過している。
　令和2年度から地方公営企業法による会計処理に移行し、令和2年度末をもって整備を終了したところである。
　令和3年度に策定した経営戦略に基づき、接続率の向上や経費節減など、引き続き、経営基盤の強化に努めていく。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</si>
</sst>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8-4E4D-A890-29D846CFB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0.1</c:v>
                </c:pt>
                <c:pt idx="2">
                  <c:v>0.08</c:v>
                </c:pt>
                <c:pt idx="3">
                  <c:v>0.06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A8-4E4D-A890-29D846CFB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42.43</c:v>
                </c:pt>
                <c:pt idx="1">
                  <c:v>43.64</c:v>
                </c:pt>
                <c:pt idx="2">
                  <c:v>47.29</c:v>
                </c:pt>
                <c:pt idx="3">
                  <c:v>49.35</c:v>
                </c:pt>
                <c:pt idx="4">
                  <c:v>47.85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52-481D-9B76-4EDDD59FE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36.71</c:v>
                </c:pt>
                <c:pt idx="1">
                  <c:v>42.28</c:v>
                </c:pt>
                <c:pt idx="2">
                  <c:v>41.06</c:v>
                </c:pt>
                <c:pt idx="3">
                  <c:v>42.09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2-481D-9B76-4EDDD59FE9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58.47</c:v>
                </c:pt>
                <c:pt idx="1">
                  <c:v>62.52</c:v>
                </c:pt>
                <c:pt idx="2">
                  <c:v>62.7</c:v>
                </c:pt>
                <c:pt idx="3">
                  <c:v>64.09</c:v>
                </c:pt>
                <c:pt idx="4">
                  <c:v>64.52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E0-4778-9F9E-D87ABA98B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70.05</c:v>
                </c:pt>
                <c:pt idx="1">
                  <c:v>84.34</c:v>
                </c:pt>
                <c:pt idx="2">
                  <c:v>84.34</c:v>
                </c:pt>
                <c:pt idx="3">
                  <c:v>84.73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0-4778-9F9E-D87ABA98B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96.39</c:v>
                </c:pt>
                <c:pt idx="1">
                  <c:v>101.4</c:v>
                </c:pt>
                <c:pt idx="2">
                  <c:v>100.41</c:v>
                </c:pt>
                <c:pt idx="3">
                  <c:v>94.61</c:v>
                </c:pt>
                <c:pt idx="4">
                  <c:v>89.04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7-451C-89AA-A78D3FEF9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100.3</c:v>
                </c:pt>
                <c:pt idx="1">
                  <c:v>106.09</c:v>
                </c:pt>
                <c:pt idx="2">
                  <c:v>106.44</c:v>
                </c:pt>
                <c:pt idx="3">
                  <c:v>107.11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7-451C-89AA-A78D3FEF9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22.67</c:v>
                </c:pt>
                <c:pt idx="1">
                  <c:v>24.89</c:v>
                </c:pt>
                <c:pt idx="2">
                  <c:v>27.14</c:v>
                </c:pt>
                <c:pt idx="3">
                  <c:v>29.23</c:v>
                </c:pt>
                <c:pt idx="4">
                  <c:v>31.35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5-4D70-9D98-3DE3A2BA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15.82</c:v>
                </c:pt>
                <c:pt idx="1">
                  <c:v>22.79</c:v>
                </c:pt>
                <c:pt idx="2">
                  <c:v>24.8</c:v>
                </c:pt>
                <c:pt idx="3">
                  <c:v>26.77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5-4D70-9D98-3DE3A2BA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A-4699-81D8-F770F851C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DA-4699-81D8-F770F851C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 formatCode="#,##0.00;&quot;△&quot;#,##0.00;&quot;-&quot;">
                  <c:v>1.9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24.54</c:v>
                </c:pt>
                <c:pt idx="4" formatCode="#,##0.00;&quot;△&quot;#,##0.00;&quot;-&quot;">
                  <c:v>94.64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8-4301-8A00-C79943A1E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254.91</c:v>
                </c:pt>
                <c:pt idx="1">
                  <c:v>69.42</c:v>
                </c:pt>
                <c:pt idx="2">
                  <c:v>72.86</c:v>
                </c:pt>
                <c:pt idx="3">
                  <c:v>69.540000000000006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8-4301-8A00-C79943A1E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58.34</c:v>
                </c:pt>
                <c:pt idx="1">
                  <c:v>53.04</c:v>
                </c:pt>
                <c:pt idx="2">
                  <c:v>64.06</c:v>
                </c:pt>
                <c:pt idx="3">
                  <c:v>69.599999999999994</c:v>
                </c:pt>
                <c:pt idx="4">
                  <c:v>63.23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8-4795-8794-4A1635AF2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64.17</c:v>
                </c:pt>
                <c:pt idx="1">
                  <c:v>43.07</c:v>
                </c:pt>
                <c:pt idx="2">
                  <c:v>45.42</c:v>
                </c:pt>
                <c:pt idx="3">
                  <c:v>50.63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8-4795-8794-4A1635AF2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3116.16</c:v>
                </c:pt>
                <c:pt idx="1">
                  <c:v>725.86</c:v>
                </c:pt>
                <c:pt idx="2">
                  <c:v>636.17999999999995</c:v>
                </c:pt>
                <c:pt idx="3">
                  <c:v>592.17999999999995</c:v>
                </c:pt>
                <c:pt idx="4">
                  <c:v>522.1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F1-4AA3-9DA5-14F4544A3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1209.45</c:v>
                </c:pt>
                <c:pt idx="1">
                  <c:v>1163.75</c:v>
                </c:pt>
                <c:pt idx="2">
                  <c:v>1195.47</c:v>
                </c:pt>
                <c:pt idx="3">
                  <c:v>1168.69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1-4AA3-9DA5-14F4544A3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53.66</c:v>
                </c:pt>
                <c:pt idx="1">
                  <c:v>60.93</c:v>
                </c:pt>
                <c:pt idx="2">
                  <c:v>65.12</c:v>
                </c:pt>
                <c:pt idx="3">
                  <c:v>57.74</c:v>
                </c:pt>
                <c:pt idx="4">
                  <c:v>50.28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2-4F58-A37A-C88A4705A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55.93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70.709999999999994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2-4F58-A37A-C88A4705A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329.33</c:v>
                </c:pt>
                <c:pt idx="1">
                  <c:v>290.06</c:v>
                </c:pt>
                <c:pt idx="2">
                  <c:v>273.68</c:v>
                </c:pt>
                <c:pt idx="3">
                  <c:v>311.88</c:v>
                </c:pt>
                <c:pt idx="4">
                  <c:v>359.28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E-4C94-B3A3-096F87DF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289.60000000000002</c:v>
                </c:pt>
                <c:pt idx="1">
                  <c:v>228.64</c:v>
                </c:pt>
                <c:pt idx="2">
                  <c:v>239.46</c:v>
                </c:pt>
                <c:pt idx="3">
                  <c:v>233.15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E-4C94-B3A3-096F87DF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D4" zoomScaleNormal="100" workbookViewId="0">
      <selection activeCell="BL16" sqref="BL16:BZ44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島根県　大田市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特定環境保全公共下水道</v>
      </c>
      <c r="Q8" s="34"/>
      <c r="R8" s="34"/>
      <c r="S8" s="34"/>
      <c r="T8" s="34"/>
      <c r="U8" s="34"/>
      <c r="V8" s="34"/>
      <c r="W8" s="34" t="str">
        <f>データ!L6</f>
        <v>D2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31475</v>
      </c>
      <c r="AM8" s="36"/>
      <c r="AN8" s="36"/>
      <c r="AO8" s="36"/>
      <c r="AP8" s="36"/>
      <c r="AQ8" s="36"/>
      <c r="AR8" s="36"/>
      <c r="AS8" s="36"/>
      <c r="AT8" s="37">
        <f>データ!T6</f>
        <v>435.34</v>
      </c>
      <c r="AU8" s="37"/>
      <c r="AV8" s="37"/>
      <c r="AW8" s="37"/>
      <c r="AX8" s="37"/>
      <c r="AY8" s="37"/>
      <c r="AZ8" s="37"/>
      <c r="BA8" s="37"/>
      <c r="BB8" s="37">
        <f>データ!U6</f>
        <v>72.3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60.72</v>
      </c>
      <c r="J10" s="37"/>
      <c r="K10" s="37"/>
      <c r="L10" s="37"/>
      <c r="M10" s="37"/>
      <c r="N10" s="37"/>
      <c r="O10" s="37"/>
      <c r="P10" s="37">
        <f>データ!P6</f>
        <v>9.83</v>
      </c>
      <c r="Q10" s="37"/>
      <c r="R10" s="37"/>
      <c r="S10" s="37"/>
      <c r="T10" s="37"/>
      <c r="U10" s="37"/>
      <c r="V10" s="37"/>
      <c r="W10" s="37">
        <f>データ!Q6</f>
        <v>98.02</v>
      </c>
      <c r="X10" s="37"/>
      <c r="Y10" s="37"/>
      <c r="Z10" s="37"/>
      <c r="AA10" s="37"/>
      <c r="AB10" s="37"/>
      <c r="AC10" s="37"/>
      <c r="AD10" s="36">
        <f>データ!R6</f>
        <v>3300</v>
      </c>
      <c r="AE10" s="36"/>
      <c r="AF10" s="36"/>
      <c r="AG10" s="36"/>
      <c r="AH10" s="36"/>
      <c r="AI10" s="36"/>
      <c r="AJ10" s="36"/>
      <c r="AK10" s="2"/>
      <c r="AL10" s="36">
        <f>データ!V6</f>
        <v>3064</v>
      </c>
      <c r="AM10" s="36"/>
      <c r="AN10" s="36"/>
      <c r="AO10" s="36"/>
      <c r="AP10" s="36"/>
      <c r="AQ10" s="36"/>
      <c r="AR10" s="36"/>
      <c r="AS10" s="36"/>
      <c r="AT10" s="37">
        <f>データ!W6</f>
        <v>1.1299999999999999</v>
      </c>
      <c r="AU10" s="37"/>
      <c r="AV10" s="37"/>
      <c r="AW10" s="37"/>
      <c r="AX10" s="37"/>
      <c r="AY10" s="37"/>
      <c r="AZ10" s="37"/>
      <c r="BA10" s="37"/>
      <c r="BB10" s="37">
        <f>データ!X6</f>
        <v>2711.5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0" t="s">
        <v>113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70" t="s">
        <v>114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 x14ac:dyDescent="0.2">
      <c r="C83" s="76" t="s">
        <v>30</v>
      </c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iQUbJBvE4n6QzdYJkzEAvumBQa1fea80CYCM0ZHCIKKGnC3BL9g/X+TKXYpG+KG58SSuSNoznmNd90+ATYtHEQ==" saltValue="GRaPmXzVS1syZ4XgCooKO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8" t="s">
        <v>52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53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54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56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57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58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59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60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61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62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63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64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65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66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322059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島根県　大田市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60.72</v>
      </c>
      <c r="P6" s="20">
        <f t="shared" si="3"/>
        <v>9.83</v>
      </c>
      <c r="Q6" s="20">
        <f t="shared" si="3"/>
        <v>98.02</v>
      </c>
      <c r="R6" s="20">
        <f t="shared" si="3"/>
        <v>3300</v>
      </c>
      <c r="S6" s="20">
        <f t="shared" si="3"/>
        <v>31475</v>
      </c>
      <c r="T6" s="20">
        <f t="shared" si="3"/>
        <v>435.34</v>
      </c>
      <c r="U6" s="20">
        <f t="shared" si="3"/>
        <v>72.3</v>
      </c>
      <c r="V6" s="20">
        <f t="shared" si="3"/>
        <v>3064</v>
      </c>
      <c r="W6" s="20">
        <f t="shared" si="3"/>
        <v>1.1299999999999999</v>
      </c>
      <c r="X6" s="20">
        <f t="shared" si="3"/>
        <v>2711.5</v>
      </c>
      <c r="Y6" s="21">
        <f>IF(Y7="",NA(),Y7)</f>
        <v>96.39</v>
      </c>
      <c r="Z6" s="21">
        <f t="shared" ref="Z6:AH6" si="4">IF(Z7="",NA(),Z7)</f>
        <v>101.4</v>
      </c>
      <c r="AA6" s="21">
        <f t="shared" si="4"/>
        <v>100.41</v>
      </c>
      <c r="AB6" s="21">
        <f t="shared" si="4"/>
        <v>94.61</v>
      </c>
      <c r="AC6" s="21">
        <f t="shared" si="4"/>
        <v>89.04</v>
      </c>
      <c r="AD6" s="21">
        <f t="shared" si="4"/>
        <v>100.3</v>
      </c>
      <c r="AE6" s="21">
        <f t="shared" si="4"/>
        <v>106.09</v>
      </c>
      <c r="AF6" s="21">
        <f t="shared" si="4"/>
        <v>106.44</v>
      </c>
      <c r="AG6" s="21">
        <f t="shared" si="4"/>
        <v>107.11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1">
        <f>IF(AJ7="",NA(),AJ7)</f>
        <v>1.9</v>
      </c>
      <c r="AK6" s="20">
        <f t="shared" ref="AK6:AS6" si="5">IF(AK7="",NA(),AK7)</f>
        <v>0</v>
      </c>
      <c r="AL6" s="20">
        <f t="shared" si="5"/>
        <v>0</v>
      </c>
      <c r="AM6" s="21">
        <f t="shared" si="5"/>
        <v>24.54</v>
      </c>
      <c r="AN6" s="21">
        <f t="shared" si="5"/>
        <v>94.64</v>
      </c>
      <c r="AO6" s="21">
        <f t="shared" si="5"/>
        <v>254.91</v>
      </c>
      <c r="AP6" s="21">
        <f t="shared" si="5"/>
        <v>69.42</v>
      </c>
      <c r="AQ6" s="21">
        <f t="shared" si="5"/>
        <v>72.86</v>
      </c>
      <c r="AR6" s="21">
        <f t="shared" si="5"/>
        <v>69.540000000000006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>
        <f>IF(AU7="",NA(),AU7)</f>
        <v>58.34</v>
      </c>
      <c r="AV6" s="21">
        <f t="shared" ref="AV6:BD6" si="6">IF(AV7="",NA(),AV7)</f>
        <v>53.04</v>
      </c>
      <c r="AW6" s="21">
        <f t="shared" si="6"/>
        <v>64.06</v>
      </c>
      <c r="AX6" s="21">
        <f t="shared" si="6"/>
        <v>69.599999999999994</v>
      </c>
      <c r="AY6" s="21">
        <f t="shared" si="6"/>
        <v>63.23</v>
      </c>
      <c r="AZ6" s="21">
        <f t="shared" si="6"/>
        <v>64.17</v>
      </c>
      <c r="BA6" s="21">
        <f t="shared" si="6"/>
        <v>43.07</v>
      </c>
      <c r="BB6" s="21">
        <f t="shared" si="6"/>
        <v>45.42</v>
      </c>
      <c r="BC6" s="21">
        <f t="shared" si="6"/>
        <v>50.63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>
        <f>IF(BF7="",NA(),BF7)</f>
        <v>3116.16</v>
      </c>
      <c r="BG6" s="21">
        <f t="shared" ref="BG6:BO6" si="7">IF(BG7="",NA(),BG7)</f>
        <v>725.86</v>
      </c>
      <c r="BH6" s="21">
        <f t="shared" si="7"/>
        <v>636.17999999999995</v>
      </c>
      <c r="BI6" s="21">
        <f t="shared" si="7"/>
        <v>592.17999999999995</v>
      </c>
      <c r="BJ6" s="21">
        <f t="shared" si="7"/>
        <v>522.1</v>
      </c>
      <c r="BK6" s="21">
        <f t="shared" si="7"/>
        <v>1209.45</v>
      </c>
      <c r="BL6" s="21">
        <f t="shared" si="7"/>
        <v>1163.75</v>
      </c>
      <c r="BM6" s="21">
        <f t="shared" si="7"/>
        <v>1195.47</v>
      </c>
      <c r="BN6" s="21">
        <f t="shared" si="7"/>
        <v>1168.69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>
        <f>IF(BQ7="",NA(),BQ7)</f>
        <v>53.66</v>
      </c>
      <c r="BR6" s="21">
        <f t="shared" ref="BR6:BZ6" si="8">IF(BR7="",NA(),BR7)</f>
        <v>60.93</v>
      </c>
      <c r="BS6" s="21">
        <f t="shared" si="8"/>
        <v>65.12</v>
      </c>
      <c r="BT6" s="21">
        <f t="shared" si="8"/>
        <v>57.74</v>
      </c>
      <c r="BU6" s="21">
        <f t="shared" si="8"/>
        <v>50.28</v>
      </c>
      <c r="BV6" s="21">
        <f t="shared" si="8"/>
        <v>55.93</v>
      </c>
      <c r="BW6" s="21">
        <f t="shared" si="8"/>
        <v>72.599999999999994</v>
      </c>
      <c r="BX6" s="21">
        <f t="shared" si="8"/>
        <v>69.430000000000007</v>
      </c>
      <c r="BY6" s="21">
        <f t="shared" si="8"/>
        <v>70.709999999999994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>
        <f>IF(CB7="",NA(),CB7)</f>
        <v>329.33</v>
      </c>
      <c r="CC6" s="21">
        <f t="shared" ref="CC6:CK6" si="9">IF(CC7="",NA(),CC7)</f>
        <v>290.06</v>
      </c>
      <c r="CD6" s="21">
        <f t="shared" si="9"/>
        <v>273.68</v>
      </c>
      <c r="CE6" s="21">
        <f t="shared" si="9"/>
        <v>311.88</v>
      </c>
      <c r="CF6" s="21">
        <f t="shared" si="9"/>
        <v>359.28</v>
      </c>
      <c r="CG6" s="21">
        <f t="shared" si="9"/>
        <v>289.60000000000002</v>
      </c>
      <c r="CH6" s="21">
        <f t="shared" si="9"/>
        <v>228.64</v>
      </c>
      <c r="CI6" s="21">
        <f t="shared" si="9"/>
        <v>239.46</v>
      </c>
      <c r="CJ6" s="21">
        <f t="shared" si="9"/>
        <v>233.15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>
        <f>IF(CM7="",NA(),CM7)</f>
        <v>42.43</v>
      </c>
      <c r="CN6" s="21">
        <f t="shared" ref="CN6:CV6" si="10">IF(CN7="",NA(),CN7)</f>
        <v>43.64</v>
      </c>
      <c r="CO6" s="21">
        <f t="shared" si="10"/>
        <v>47.29</v>
      </c>
      <c r="CP6" s="21">
        <f t="shared" si="10"/>
        <v>49.35</v>
      </c>
      <c r="CQ6" s="21">
        <f t="shared" si="10"/>
        <v>47.85</v>
      </c>
      <c r="CR6" s="21">
        <f t="shared" si="10"/>
        <v>36.71</v>
      </c>
      <c r="CS6" s="21">
        <f t="shared" si="10"/>
        <v>42.28</v>
      </c>
      <c r="CT6" s="21">
        <f t="shared" si="10"/>
        <v>41.06</v>
      </c>
      <c r="CU6" s="21">
        <f t="shared" si="10"/>
        <v>42.09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>
        <f>IF(CX7="",NA(),CX7)</f>
        <v>58.47</v>
      </c>
      <c r="CY6" s="21">
        <f t="shared" ref="CY6:DG6" si="11">IF(CY7="",NA(),CY7)</f>
        <v>62.52</v>
      </c>
      <c r="CZ6" s="21">
        <f t="shared" si="11"/>
        <v>62.7</v>
      </c>
      <c r="DA6" s="21">
        <f t="shared" si="11"/>
        <v>64.09</v>
      </c>
      <c r="DB6" s="21">
        <f t="shared" si="11"/>
        <v>64.52</v>
      </c>
      <c r="DC6" s="21">
        <f t="shared" si="11"/>
        <v>70.05</v>
      </c>
      <c r="DD6" s="21">
        <f t="shared" si="11"/>
        <v>84.34</v>
      </c>
      <c r="DE6" s="21">
        <f t="shared" si="11"/>
        <v>84.34</v>
      </c>
      <c r="DF6" s="21">
        <f t="shared" si="11"/>
        <v>84.73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>
        <f>IF(DI7="",NA(),DI7)</f>
        <v>22.67</v>
      </c>
      <c r="DJ6" s="21">
        <f t="shared" ref="DJ6:DR6" si="12">IF(DJ7="",NA(),DJ7)</f>
        <v>24.89</v>
      </c>
      <c r="DK6" s="21">
        <f t="shared" si="12"/>
        <v>27.14</v>
      </c>
      <c r="DL6" s="21">
        <f t="shared" si="12"/>
        <v>29.23</v>
      </c>
      <c r="DM6" s="21">
        <f t="shared" si="12"/>
        <v>31.35</v>
      </c>
      <c r="DN6" s="21">
        <f t="shared" si="12"/>
        <v>15.82</v>
      </c>
      <c r="DO6" s="21">
        <f t="shared" si="12"/>
        <v>22.79</v>
      </c>
      <c r="DP6" s="21">
        <f t="shared" si="12"/>
        <v>24.8</v>
      </c>
      <c r="DQ6" s="21">
        <f t="shared" si="12"/>
        <v>26.77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1">
        <f t="shared" si="13"/>
        <v>0.01</v>
      </c>
      <c r="EA6" s="21">
        <f t="shared" si="13"/>
        <v>0.02</v>
      </c>
      <c r="EB6" s="21">
        <f t="shared" si="13"/>
        <v>7.0000000000000007E-2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0.02</v>
      </c>
      <c r="EK6" s="21">
        <f t="shared" si="14"/>
        <v>0.1</v>
      </c>
      <c r="EL6" s="21">
        <f t="shared" si="14"/>
        <v>0.08</v>
      </c>
      <c r="EM6" s="21">
        <f t="shared" si="14"/>
        <v>0.06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2">
      <c r="A7" s="14"/>
      <c r="B7" s="23">
        <v>2024</v>
      </c>
      <c r="C7" s="23">
        <v>322059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60.72</v>
      </c>
      <c r="P7" s="24">
        <v>9.83</v>
      </c>
      <c r="Q7" s="24">
        <v>98.02</v>
      </c>
      <c r="R7" s="24">
        <v>3300</v>
      </c>
      <c r="S7" s="24">
        <v>31475</v>
      </c>
      <c r="T7" s="24">
        <v>435.34</v>
      </c>
      <c r="U7" s="24">
        <v>72.3</v>
      </c>
      <c r="V7" s="24">
        <v>3064</v>
      </c>
      <c r="W7" s="24">
        <v>1.1299999999999999</v>
      </c>
      <c r="X7" s="24">
        <v>2711.5</v>
      </c>
      <c r="Y7" s="24">
        <v>96.39</v>
      </c>
      <c r="Z7" s="24">
        <v>101.4</v>
      </c>
      <c r="AA7" s="24">
        <v>100.41</v>
      </c>
      <c r="AB7" s="24">
        <v>94.61</v>
      </c>
      <c r="AC7" s="24">
        <v>89.04</v>
      </c>
      <c r="AD7" s="24">
        <v>100.3</v>
      </c>
      <c r="AE7" s="24">
        <v>106.09</v>
      </c>
      <c r="AF7" s="24">
        <v>106.44</v>
      </c>
      <c r="AG7" s="24">
        <v>107.11</v>
      </c>
      <c r="AH7" s="24">
        <v>106.38</v>
      </c>
      <c r="AI7" s="24">
        <v>105.07</v>
      </c>
      <c r="AJ7" s="24">
        <v>1.9</v>
      </c>
      <c r="AK7" s="24">
        <v>0</v>
      </c>
      <c r="AL7" s="24">
        <v>0</v>
      </c>
      <c r="AM7" s="24">
        <v>24.54</v>
      </c>
      <c r="AN7" s="24">
        <v>94.64</v>
      </c>
      <c r="AO7" s="24">
        <v>254.91</v>
      </c>
      <c r="AP7" s="24">
        <v>69.42</v>
      </c>
      <c r="AQ7" s="24">
        <v>72.86</v>
      </c>
      <c r="AR7" s="24">
        <v>69.540000000000006</v>
      </c>
      <c r="AS7" s="24">
        <v>70.63</v>
      </c>
      <c r="AT7" s="24">
        <v>63.54</v>
      </c>
      <c r="AU7" s="24">
        <v>58.34</v>
      </c>
      <c r="AV7" s="24">
        <v>53.04</v>
      </c>
      <c r="AW7" s="24">
        <v>64.06</v>
      </c>
      <c r="AX7" s="24">
        <v>69.599999999999994</v>
      </c>
      <c r="AY7" s="24">
        <v>63.23</v>
      </c>
      <c r="AZ7" s="24">
        <v>64.17</v>
      </c>
      <c r="BA7" s="24">
        <v>43.07</v>
      </c>
      <c r="BB7" s="24">
        <v>45.42</v>
      </c>
      <c r="BC7" s="24">
        <v>50.63</v>
      </c>
      <c r="BD7" s="24">
        <v>53.28</v>
      </c>
      <c r="BE7" s="24">
        <v>50.9</v>
      </c>
      <c r="BF7" s="24">
        <v>3116.16</v>
      </c>
      <c r="BG7" s="24">
        <v>725.86</v>
      </c>
      <c r="BH7" s="24">
        <v>636.17999999999995</v>
      </c>
      <c r="BI7" s="24">
        <v>592.17999999999995</v>
      </c>
      <c r="BJ7" s="24">
        <v>522.1</v>
      </c>
      <c r="BK7" s="24">
        <v>1209.45</v>
      </c>
      <c r="BL7" s="24">
        <v>1163.75</v>
      </c>
      <c r="BM7" s="24">
        <v>1195.47</v>
      </c>
      <c r="BN7" s="24">
        <v>1168.69</v>
      </c>
      <c r="BO7" s="24">
        <v>1142.44</v>
      </c>
      <c r="BP7" s="24">
        <v>1099.1500000000001</v>
      </c>
      <c r="BQ7" s="24">
        <v>53.66</v>
      </c>
      <c r="BR7" s="24">
        <v>60.93</v>
      </c>
      <c r="BS7" s="24">
        <v>65.12</v>
      </c>
      <c r="BT7" s="24">
        <v>57.74</v>
      </c>
      <c r="BU7" s="24">
        <v>50.28</v>
      </c>
      <c r="BV7" s="24">
        <v>55.93</v>
      </c>
      <c r="BW7" s="24">
        <v>72.599999999999994</v>
      </c>
      <c r="BX7" s="24">
        <v>69.430000000000007</v>
      </c>
      <c r="BY7" s="24">
        <v>70.709999999999994</v>
      </c>
      <c r="BZ7" s="24">
        <v>66.63</v>
      </c>
      <c r="CA7" s="24">
        <v>72.92</v>
      </c>
      <c r="CB7" s="24">
        <v>329.33</v>
      </c>
      <c r="CC7" s="24">
        <v>290.06</v>
      </c>
      <c r="CD7" s="24">
        <v>273.68</v>
      </c>
      <c r="CE7" s="24">
        <v>311.88</v>
      </c>
      <c r="CF7" s="24">
        <v>359.28</v>
      </c>
      <c r="CG7" s="24">
        <v>289.60000000000002</v>
      </c>
      <c r="CH7" s="24">
        <v>228.64</v>
      </c>
      <c r="CI7" s="24">
        <v>239.46</v>
      </c>
      <c r="CJ7" s="24">
        <v>233.15</v>
      </c>
      <c r="CK7" s="24">
        <v>252.17</v>
      </c>
      <c r="CL7" s="24">
        <v>225.78</v>
      </c>
      <c r="CM7" s="24">
        <v>42.43</v>
      </c>
      <c r="CN7" s="24">
        <v>43.64</v>
      </c>
      <c r="CO7" s="24">
        <v>47.29</v>
      </c>
      <c r="CP7" s="24">
        <v>49.35</v>
      </c>
      <c r="CQ7" s="24">
        <v>47.85</v>
      </c>
      <c r="CR7" s="24">
        <v>36.71</v>
      </c>
      <c r="CS7" s="24">
        <v>42.28</v>
      </c>
      <c r="CT7" s="24">
        <v>41.06</v>
      </c>
      <c r="CU7" s="24">
        <v>42.09</v>
      </c>
      <c r="CV7" s="24">
        <v>42.15</v>
      </c>
      <c r="CW7" s="24">
        <v>43.17</v>
      </c>
      <c r="CX7" s="24">
        <v>58.47</v>
      </c>
      <c r="CY7" s="24">
        <v>62.52</v>
      </c>
      <c r="CZ7" s="24">
        <v>62.7</v>
      </c>
      <c r="DA7" s="24">
        <v>64.09</v>
      </c>
      <c r="DB7" s="24">
        <v>64.52</v>
      </c>
      <c r="DC7" s="24">
        <v>70.05</v>
      </c>
      <c r="DD7" s="24">
        <v>84.34</v>
      </c>
      <c r="DE7" s="24">
        <v>84.34</v>
      </c>
      <c r="DF7" s="24">
        <v>84.73</v>
      </c>
      <c r="DG7" s="24">
        <v>84.21</v>
      </c>
      <c r="DH7" s="24">
        <v>86.31</v>
      </c>
      <c r="DI7" s="24">
        <v>22.67</v>
      </c>
      <c r="DJ7" s="24">
        <v>24.89</v>
      </c>
      <c r="DK7" s="24">
        <v>27.14</v>
      </c>
      <c r="DL7" s="24">
        <v>29.23</v>
      </c>
      <c r="DM7" s="24">
        <v>31.35</v>
      </c>
      <c r="DN7" s="24">
        <v>15.82</v>
      </c>
      <c r="DO7" s="24">
        <v>22.79</v>
      </c>
      <c r="DP7" s="24">
        <v>24.8</v>
      </c>
      <c r="DQ7" s="24">
        <v>26.77</v>
      </c>
      <c r="DR7" s="24">
        <v>27.46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0.01</v>
      </c>
      <c r="EA7" s="24">
        <v>0.02</v>
      </c>
      <c r="EB7" s="24">
        <v>7.0000000000000007E-2</v>
      </c>
      <c r="EC7" s="24">
        <v>0.02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0.02</v>
      </c>
      <c r="EK7" s="24">
        <v>0.1</v>
      </c>
      <c r="EL7" s="24">
        <v>0.08</v>
      </c>
      <c r="EM7" s="24">
        <v>0.06</v>
      </c>
      <c r="EN7" s="24">
        <v>0.05</v>
      </c>
      <c r="EO7" s="24">
        <v>0.15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上下水道部管理課（o-suikanri05）</cp:lastModifiedBy>
  <dcterms:created xsi:type="dcterms:W3CDTF">2025-12-23T06:13:32Z</dcterms:created>
  <dcterms:modified xsi:type="dcterms:W3CDTF">2026-02-04T05:04:27Z</dcterms:modified>
  <cp:category/>
</cp:coreProperties>
</file>