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CltGWIgIkhp37nx4NFIQehhfzW+XBGlLl9tTr5ENQNMWFOeSOtqRVBb+Xo829hPtncfnfbEWunUonjfNzXSbhQ==" workbookSaltValue="b3yX5C04v/k6j8/wy2A7kA==" workbookSpinCount="100000"/>
  <bookViews>
    <workbookView xWindow="0" yWindow="0" windowWidth="23040" windowHeight="9216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<sst xmlns="http://schemas.openxmlformats.org/spreadsheetml/2006/main" xmlns:r="http://schemas.openxmlformats.org/officeDocument/2006/relationships" count="116" uniqueCount="116">
  <si>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</si>
  <si>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</si>
  <si>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</si>
  <si>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</si>
  <si>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</si>
  <si>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</si>
  <si>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</si>
  <si>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</si>
  <si>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</si>
  <si>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</si>
  <si>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</si>
  <si>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</si>
  <si>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</si>
  <si>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</si>
  <si>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</si>
  <si>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</si>
  <si>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</si>
  <si>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</si>
  <si>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</si>
  <si>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</si>
  <si>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</si>
  <si>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</si>
  <si>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</si>
  <si>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</si>
  <si>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</si>
  <si>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</si>
  <si>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</si>
  <si>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</si>
  <si>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</si>
  <si>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</si>
  <si>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</si>
  <si>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</si>
  <si>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個別排水処理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</si>
  <si>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</si>
  <si>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</si>
  <si>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</si>
  <si>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</si>
  <si>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</si>
  <si>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</si>
  <si>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</si>
  <si>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</si>
  <si>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</si>
  <si>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島根県　出雲市</t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</si>
  <si>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</si>
  <si>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</si>
  <si>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</si>
  <si>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</si>
  <si>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</si>
  <si>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</si>
  <si>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</si>
  <si>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</si>
  <si>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</si>
  <si>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</si>
  <si>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</si>
  <si>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</si>
  <si>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</si>
  <si>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</si>
  <si>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</si>
  <si>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</si>
  <si>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</si>
  <si>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</si>
  <si>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</si>
  <si>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</si>
  <si>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</si>
  <si>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</si>
  <si>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</si>
  <si>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</si>
  <si>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</si>
  <si>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</si>
  <si>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</si>
  <si>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</si>
  <si>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</si>
  <si>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</si>
  <si>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</si>
  <si>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</si>
  <si>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</si>
  <si>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</si>
  <si>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</si>
  <si>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</si>
  <si>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</si>
  <si>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</si>
  <si>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</si>
  <si>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</si>
  <si>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</si>
  <si>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</si>
  <si>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</si>
  <si>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</si>
  <si>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L2</t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</si>
  <si>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</si>
  <si>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</si>
  <si>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</si>
  <si>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</si>
  <si>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</si>
  <si>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</si>
  <si>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</si>
  <si>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</si>
  <si>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</si>
  <si>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</si>
  <si>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</si>
  <si>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</si>
  <si>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</si>
  <si>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</si>
  <si>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</si>
  <si>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</si>
  <si>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</si>
  <si>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</si>
  <si>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</si>
  <si>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</si>
  <si>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</si>
  <si>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</si>
  <si>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</si>
  <si>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"R"dd</t>
  </si>
  <si>
    <t>←書式設定</t>
    <rPh sb="1" eb="3">
      <t>ショシキ</t>
    </rPh>
    <rPh sb="3" eb="5">
      <t>セッテイ</t>
    </rPh>
    <phoneticPr fontId="1"/>
  </si>
  <si>
    <t xml:space="preserve"> 本事業は、特定地域生活排水処理事業とあわせ、浄化槽設置事業会計として実施している。
　経営状況は、公共下水道との負担の公平性の観点から、使用料体系が同一となっており、使用料収入等の自主財源で維持管理経費を賄うことができず、市債償還額の不足分とあわせ、一般会計繰入金に頼らざるを得ない状況である。
　①収益的収支比率　総費用に地方債償還金を加えた費用の増加が、総収益の増加を上回ったため、前年度より低くなった。
　④企業債残高対事業規模比率　地方債現在高を一般会計繰入金で全額負担していることから、比率は0％となった。
　⑤経費回収率　汚水処理費の増加率に比べ、下水道使用料の増加率が多かったため、前年度より高くなった。
　⑥汚水処理原価　汚水処理費が増加し、年間有収水量が減少したため、前年度より高くなったが、類似団体を下回っている。
　⑦施設利用率　晴天時一日平均処理量が減少したため、前年度より低くなった。
　⑧水洗化率　前年度とほぼ同率で、高い水準を維持している。また、整備が完了していることから、類似団体を上回っている。</t>
    <rPh sb="6" eb="8">
      <t>トクテイ</t>
    </rPh>
    <rPh sb="8" eb="10">
      <t>チイキ</t>
    </rPh>
    <rPh sb="10" eb="12">
      <t>セイカツ</t>
    </rPh>
    <rPh sb="12" eb="14">
      <t>ハイスイ</t>
    </rPh>
    <rPh sb="14" eb="16">
      <t>ショリ</t>
    </rPh>
    <rPh sb="16" eb="18">
      <t>ジギョウ</t>
    </rPh>
    <rPh sb="221" eb="224">
      <t>チホウサイ</t>
    </rPh>
    <rPh sb="224" eb="226">
      <t>ゲンザイ</t>
    </rPh>
    <rPh sb="226" eb="227">
      <t>ダカ</t>
    </rPh>
    <phoneticPr fontId="1"/>
  </si>
  <si>
    <t>　本事業は、新規の浄化槽設置を終了していることから、今後は、施設の適正な管理運営を実施していく必要がある。
　令和６年度は、下水道使用料が増加したため、経費回収率が前年度より高くなった。また、汚水処理費が増加し、年間有収水量が減少したため、汚水処理原価が前年度より高くなった。
　今後とも、施設の適正な維持管理に努める一方で、引き続き経費の削減に努め、経営の改善を図っていく。</t>
  </si>
  <si>
    <t>　本事業は、平成10年度から実施した事業であり、主にブロアポンプ等の機器類について、老朽化の状況に応じた修繕を行っている。
　今後も適正な維持管理に努めるとともに、老朽化の進行や更新期の到来に備え、長寿命化、更新の方法について、検討を行う必要がある。</t>
    <rPh sb="10" eb="11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</si>
</sst>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44" b="0.75000000000001144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50.26</c:v>
                </c:pt>
                <c:pt idx="1">
                  <c:v>48.72</c:v>
                </c:pt>
                <c:pt idx="2">
                  <c:v>48.45</c:v>
                </c:pt>
                <c:pt idx="3">
                  <c:v>47.42</c:v>
                </c:pt>
                <c:pt idx="4">
                  <c:v>45.88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46.45</c:v>
                </c:pt>
                <c:pt idx="2">
                  <c:v>45.36</c:v>
                </c:pt>
                <c:pt idx="3">
                  <c:v>45.93</c:v>
                </c:pt>
                <c:pt idx="4">
                  <c:v>44.52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99.53</c:v>
                </c:pt>
                <c:pt idx="1">
                  <c:v>99.49</c:v>
                </c:pt>
                <c:pt idx="2">
                  <c:v>98.71</c:v>
                </c:pt>
                <c:pt idx="3">
                  <c:v>98.68</c:v>
                </c:pt>
                <c:pt idx="4">
                  <c:v>98.63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83.08</c:v>
                </c:pt>
                <c:pt idx="1">
                  <c:v>82.61</c:v>
                </c:pt>
                <c:pt idx="2">
                  <c:v>82.21</c:v>
                </c:pt>
                <c:pt idx="3">
                  <c:v>82.98</c:v>
                </c:pt>
                <c:pt idx="4">
                  <c:v>82.9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89.02</c:v>
                </c:pt>
                <c:pt idx="1">
                  <c:v>89.18</c:v>
                </c:pt>
                <c:pt idx="2">
                  <c:v>89.14</c:v>
                </c:pt>
                <c:pt idx="3">
                  <c:v>87.65</c:v>
                </c:pt>
                <c:pt idx="4">
                  <c:v>87.63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782.91</c:v>
                </c:pt>
                <c:pt idx="1">
                  <c:v>783.21</c:v>
                </c:pt>
                <c:pt idx="2">
                  <c:v>902.04</c:v>
                </c:pt>
                <c:pt idx="3">
                  <c:v>992.16</c:v>
                </c:pt>
                <c:pt idx="4">
                  <c:v>950.64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65.290000000000006</c:v>
                </c:pt>
                <c:pt idx="1">
                  <c:v>60.51</c:v>
                </c:pt>
                <c:pt idx="2">
                  <c:v>57.54</c:v>
                </c:pt>
                <c:pt idx="3">
                  <c:v>69.03</c:v>
                </c:pt>
                <c:pt idx="4">
                  <c:v>69.180000000000007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48.53</c:v>
                </c:pt>
                <c:pt idx="2">
                  <c:v>46.11</c:v>
                </c:pt>
                <c:pt idx="3">
                  <c:v>45.55</c:v>
                </c:pt>
                <c:pt idx="4">
                  <c:v>38.549999999999997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279.56</c:v>
                </c:pt>
                <c:pt idx="1">
                  <c:v>302.60000000000002</c:v>
                </c:pt>
                <c:pt idx="2">
                  <c:v>316.49</c:v>
                </c:pt>
                <c:pt idx="3">
                  <c:v>264.39</c:v>
                </c:pt>
                <c:pt idx="4">
                  <c:v>281.5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316.97000000000003</c:v>
                </c:pt>
                <c:pt idx="1">
                  <c:v>326.17</c:v>
                </c:pt>
                <c:pt idx="2">
                  <c:v>336.93</c:v>
                </c:pt>
                <c:pt idx="3">
                  <c:v>331.17</c:v>
                </c:pt>
                <c:pt idx="4">
                  <c:v>391.34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【876.32】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【82.62】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【45.56】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【390.09】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【39.48】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43145" y="3000375"/>
          <a:ext cx="39300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67495" y="3000375"/>
          <a:ext cx="39300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7370" y="10935335"/>
          <a:ext cx="50615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300470" y="10935335"/>
          <a:ext cx="50615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6"/>
  <sheetViews>
    <sheetView showGridLines="0" tabSelected="1" topLeftCell="N37" workbookViewId="0">
      <selection activeCell="BL64" sqref="BL64:BZ65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島根県　出雲市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個別排水処理</v>
      </c>
      <c r="Q8" s="6"/>
      <c r="R8" s="6"/>
      <c r="S8" s="6"/>
      <c r="T8" s="6"/>
      <c r="U8" s="6"/>
      <c r="V8" s="6"/>
      <c r="W8" s="6" t="str">
        <f>データ!L6</f>
        <v>L2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172327</v>
      </c>
      <c r="AM8" s="21"/>
      <c r="AN8" s="21"/>
      <c r="AO8" s="21"/>
      <c r="AP8" s="21"/>
      <c r="AQ8" s="21"/>
      <c r="AR8" s="21"/>
      <c r="AS8" s="21"/>
      <c r="AT8" s="7">
        <f>データ!T6</f>
        <v>624.32000000000005</v>
      </c>
      <c r="AU8" s="7"/>
      <c r="AV8" s="7"/>
      <c r="AW8" s="7"/>
      <c r="AX8" s="7"/>
      <c r="AY8" s="7"/>
      <c r="AZ8" s="7"/>
      <c r="BA8" s="7"/>
      <c r="BB8" s="7">
        <f>データ!U6</f>
        <v>276.02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7"/>
      <c r="BN8" s="44" t="s">
        <v>20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38"/>
      <c r="BN9" s="45" t="s">
        <v>37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0.21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1">
        <f>データ!R6</f>
        <v>3605</v>
      </c>
      <c r="AE10" s="21"/>
      <c r="AF10" s="21"/>
      <c r="AG10" s="21"/>
      <c r="AH10" s="21"/>
      <c r="AI10" s="21"/>
      <c r="AJ10" s="21"/>
      <c r="AK10" s="2"/>
      <c r="AL10" s="21">
        <f>データ!V6</f>
        <v>366</v>
      </c>
      <c r="AM10" s="21"/>
      <c r="AN10" s="21"/>
      <c r="AO10" s="21"/>
      <c r="AP10" s="21"/>
      <c r="AQ10" s="21"/>
      <c r="AR10" s="21"/>
      <c r="AS10" s="21"/>
      <c r="AT10" s="7">
        <f>データ!W6</f>
        <v>8.e-002</v>
      </c>
      <c r="AU10" s="7"/>
      <c r="AV10" s="7"/>
      <c r="AW10" s="7"/>
      <c r="AX10" s="7"/>
      <c r="AY10" s="7"/>
      <c r="AZ10" s="7"/>
      <c r="BA10" s="7"/>
      <c r="BB10" s="7">
        <f>データ!X6</f>
        <v>4575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39"/>
      <c r="BN10" s="46" t="s">
        <v>40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43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45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46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115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114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48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>
      <c r="C84" s="2"/>
    </row>
    <row r="85" spans="1:78" hidden="1">
      <c r="B85" s="12" t="s">
        <v>49</v>
      </c>
      <c r="C85" s="12"/>
      <c r="D85" s="12"/>
      <c r="E85" s="12" t="s">
        <v>50</v>
      </c>
      <c r="F85" s="12" t="s">
        <v>52</v>
      </c>
      <c r="G85" s="12" t="s">
        <v>53</v>
      </c>
      <c r="H85" s="12" t="s">
        <v>47</v>
      </c>
      <c r="I85" s="12" t="s">
        <v>11</v>
      </c>
      <c r="J85" s="12" t="s">
        <v>54</v>
      </c>
      <c r="K85" s="12" t="s">
        <v>55</v>
      </c>
      <c r="L85" s="12" t="s">
        <v>34</v>
      </c>
      <c r="M85" s="12" t="s">
        <v>38</v>
      </c>
      <c r="N85" s="12" t="s">
        <v>56</v>
      </c>
      <c r="O85" s="12" t="s">
        <v>57</v>
      </c>
    </row>
    <row r="86" spans="1:78" hidden="1">
      <c r="B86" s="12"/>
      <c r="C86" s="12"/>
      <c r="D86" s="12"/>
      <c r="E86" s="12" t="str">
        <f>データ!AI6</f>
        <v/>
      </c>
      <c r="F86" s="12" t="s">
        <v>44</v>
      </c>
      <c r="G86" s="12" t="s">
        <v>44</v>
      </c>
      <c r="H86" s="12" t="str">
        <f>データ!BP6</f>
        <v>【876.32】</v>
      </c>
      <c r="I86" s="12" t="str">
        <f>データ!CA6</f>
        <v>【39.48】</v>
      </c>
      <c r="J86" s="12" t="str">
        <f>データ!CL6</f>
        <v>【390.09】</v>
      </c>
      <c r="K86" s="12" t="str">
        <f>データ!CW6</f>
        <v>【45.56】</v>
      </c>
      <c r="L86" s="12" t="str">
        <f>データ!DH6</f>
        <v>【82.62】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OiTu+5pw6iBNVOeNqAQfPJAZrieBH5eu/HvZ+liIPg7RaEr90/N4ABPNOCM1ZmUOGrFKEbfWK7Dvk5a291KhmA==" saltValue="8q5GHswKnDpNaXm5ISnO6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O13"/>
  <sheetViews>
    <sheetView showGridLines="0" workbookViewId="0"/>
  </sheetViews>
  <sheetFormatPr defaultRowHeight="13.2"/>
  <cols>
    <col min="2" max="144" width="11.88671875" customWidth="1"/>
  </cols>
  <sheetData>
    <row r="1" spans="1:145">
      <c r="A1" t="s">
        <v>59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5">
      <c r="A2" s="56" t="s">
        <v>61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5">
      <c r="A3" s="56" t="s">
        <v>19</v>
      </c>
      <c r="B3" s="58" t="s">
        <v>35</v>
      </c>
      <c r="C3" s="58" t="s">
        <v>63</v>
      </c>
      <c r="D3" s="58" t="s">
        <v>41</v>
      </c>
      <c r="E3" s="58" t="s">
        <v>6</v>
      </c>
      <c r="F3" s="58" t="s">
        <v>5</v>
      </c>
      <c r="G3" s="58" t="s">
        <v>24</v>
      </c>
      <c r="H3" s="64" t="s">
        <v>60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58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56" t="s">
        <v>64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26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66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15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56" t="s">
        <v>71</v>
      </c>
      <c r="B5" s="60"/>
      <c r="C5" s="60"/>
      <c r="D5" s="60"/>
      <c r="E5" s="60"/>
      <c r="F5" s="60"/>
      <c r="G5" s="60"/>
      <c r="H5" s="66" t="s">
        <v>62</v>
      </c>
      <c r="I5" s="66" t="s">
        <v>72</v>
      </c>
      <c r="J5" s="66" t="s">
        <v>73</v>
      </c>
      <c r="K5" s="66" t="s">
        <v>74</v>
      </c>
      <c r="L5" s="66" t="s">
        <v>75</v>
      </c>
      <c r="M5" s="66" t="s">
        <v>7</v>
      </c>
      <c r="N5" s="66" t="s">
        <v>76</v>
      </c>
      <c r="O5" s="66" t="s">
        <v>77</v>
      </c>
      <c r="P5" s="66" t="s">
        <v>78</v>
      </c>
      <c r="Q5" s="66" t="s">
        <v>79</v>
      </c>
      <c r="R5" s="66" t="s">
        <v>80</v>
      </c>
      <c r="S5" s="66" t="s">
        <v>81</v>
      </c>
      <c r="T5" s="66" t="s">
        <v>82</v>
      </c>
      <c r="U5" s="66" t="s">
        <v>1</v>
      </c>
      <c r="V5" s="66" t="s">
        <v>83</v>
      </c>
      <c r="W5" s="66" t="s">
        <v>84</v>
      </c>
      <c r="X5" s="66" t="s">
        <v>85</v>
      </c>
      <c r="Y5" s="66" t="s">
        <v>86</v>
      </c>
      <c r="Z5" s="66" t="s">
        <v>88</v>
      </c>
      <c r="AA5" s="66" t="s">
        <v>89</v>
      </c>
      <c r="AB5" s="66" t="s">
        <v>90</v>
      </c>
      <c r="AC5" s="66" t="s">
        <v>91</v>
      </c>
      <c r="AD5" s="66" t="s">
        <v>92</v>
      </c>
      <c r="AE5" s="66" t="s">
        <v>94</v>
      </c>
      <c r="AF5" s="66" t="s">
        <v>95</v>
      </c>
      <c r="AG5" s="66" t="s">
        <v>96</v>
      </c>
      <c r="AH5" s="66" t="s">
        <v>97</v>
      </c>
      <c r="AI5" s="66" t="s">
        <v>49</v>
      </c>
      <c r="AJ5" s="66" t="s">
        <v>86</v>
      </c>
      <c r="AK5" s="66" t="s">
        <v>88</v>
      </c>
      <c r="AL5" s="66" t="s">
        <v>89</v>
      </c>
      <c r="AM5" s="66" t="s">
        <v>90</v>
      </c>
      <c r="AN5" s="66" t="s">
        <v>91</v>
      </c>
      <c r="AO5" s="66" t="s">
        <v>92</v>
      </c>
      <c r="AP5" s="66" t="s">
        <v>94</v>
      </c>
      <c r="AQ5" s="66" t="s">
        <v>95</v>
      </c>
      <c r="AR5" s="66" t="s">
        <v>96</v>
      </c>
      <c r="AS5" s="66" t="s">
        <v>97</v>
      </c>
      <c r="AT5" s="66" t="s">
        <v>93</v>
      </c>
      <c r="AU5" s="66" t="s">
        <v>86</v>
      </c>
      <c r="AV5" s="66" t="s">
        <v>88</v>
      </c>
      <c r="AW5" s="66" t="s">
        <v>89</v>
      </c>
      <c r="AX5" s="66" t="s">
        <v>90</v>
      </c>
      <c r="AY5" s="66" t="s">
        <v>91</v>
      </c>
      <c r="AZ5" s="66" t="s">
        <v>92</v>
      </c>
      <c r="BA5" s="66" t="s">
        <v>94</v>
      </c>
      <c r="BB5" s="66" t="s">
        <v>95</v>
      </c>
      <c r="BC5" s="66" t="s">
        <v>96</v>
      </c>
      <c r="BD5" s="66" t="s">
        <v>97</v>
      </c>
      <c r="BE5" s="66" t="s">
        <v>93</v>
      </c>
      <c r="BF5" s="66" t="s">
        <v>86</v>
      </c>
      <c r="BG5" s="66" t="s">
        <v>88</v>
      </c>
      <c r="BH5" s="66" t="s">
        <v>89</v>
      </c>
      <c r="BI5" s="66" t="s">
        <v>90</v>
      </c>
      <c r="BJ5" s="66" t="s">
        <v>91</v>
      </c>
      <c r="BK5" s="66" t="s">
        <v>92</v>
      </c>
      <c r="BL5" s="66" t="s">
        <v>94</v>
      </c>
      <c r="BM5" s="66" t="s">
        <v>95</v>
      </c>
      <c r="BN5" s="66" t="s">
        <v>96</v>
      </c>
      <c r="BO5" s="66" t="s">
        <v>97</v>
      </c>
      <c r="BP5" s="66" t="s">
        <v>93</v>
      </c>
      <c r="BQ5" s="66" t="s">
        <v>86</v>
      </c>
      <c r="BR5" s="66" t="s">
        <v>88</v>
      </c>
      <c r="BS5" s="66" t="s">
        <v>89</v>
      </c>
      <c r="BT5" s="66" t="s">
        <v>90</v>
      </c>
      <c r="BU5" s="66" t="s">
        <v>91</v>
      </c>
      <c r="BV5" s="66" t="s">
        <v>92</v>
      </c>
      <c r="BW5" s="66" t="s">
        <v>94</v>
      </c>
      <c r="BX5" s="66" t="s">
        <v>95</v>
      </c>
      <c r="BY5" s="66" t="s">
        <v>96</v>
      </c>
      <c r="BZ5" s="66" t="s">
        <v>97</v>
      </c>
      <c r="CA5" s="66" t="s">
        <v>93</v>
      </c>
      <c r="CB5" s="66" t="s">
        <v>86</v>
      </c>
      <c r="CC5" s="66" t="s">
        <v>88</v>
      </c>
      <c r="CD5" s="66" t="s">
        <v>89</v>
      </c>
      <c r="CE5" s="66" t="s">
        <v>90</v>
      </c>
      <c r="CF5" s="66" t="s">
        <v>91</v>
      </c>
      <c r="CG5" s="66" t="s">
        <v>92</v>
      </c>
      <c r="CH5" s="66" t="s">
        <v>94</v>
      </c>
      <c r="CI5" s="66" t="s">
        <v>95</v>
      </c>
      <c r="CJ5" s="66" t="s">
        <v>96</v>
      </c>
      <c r="CK5" s="66" t="s">
        <v>97</v>
      </c>
      <c r="CL5" s="66" t="s">
        <v>93</v>
      </c>
      <c r="CM5" s="66" t="s">
        <v>86</v>
      </c>
      <c r="CN5" s="66" t="s">
        <v>88</v>
      </c>
      <c r="CO5" s="66" t="s">
        <v>89</v>
      </c>
      <c r="CP5" s="66" t="s">
        <v>90</v>
      </c>
      <c r="CQ5" s="66" t="s">
        <v>91</v>
      </c>
      <c r="CR5" s="66" t="s">
        <v>92</v>
      </c>
      <c r="CS5" s="66" t="s">
        <v>94</v>
      </c>
      <c r="CT5" s="66" t="s">
        <v>95</v>
      </c>
      <c r="CU5" s="66" t="s">
        <v>96</v>
      </c>
      <c r="CV5" s="66" t="s">
        <v>97</v>
      </c>
      <c r="CW5" s="66" t="s">
        <v>93</v>
      </c>
      <c r="CX5" s="66" t="s">
        <v>86</v>
      </c>
      <c r="CY5" s="66" t="s">
        <v>88</v>
      </c>
      <c r="CZ5" s="66" t="s">
        <v>89</v>
      </c>
      <c r="DA5" s="66" t="s">
        <v>90</v>
      </c>
      <c r="DB5" s="66" t="s">
        <v>91</v>
      </c>
      <c r="DC5" s="66" t="s">
        <v>92</v>
      </c>
      <c r="DD5" s="66" t="s">
        <v>94</v>
      </c>
      <c r="DE5" s="66" t="s">
        <v>95</v>
      </c>
      <c r="DF5" s="66" t="s">
        <v>96</v>
      </c>
      <c r="DG5" s="66" t="s">
        <v>97</v>
      </c>
      <c r="DH5" s="66" t="s">
        <v>93</v>
      </c>
      <c r="DI5" s="66" t="s">
        <v>86</v>
      </c>
      <c r="DJ5" s="66" t="s">
        <v>88</v>
      </c>
      <c r="DK5" s="66" t="s">
        <v>89</v>
      </c>
      <c r="DL5" s="66" t="s">
        <v>90</v>
      </c>
      <c r="DM5" s="66" t="s">
        <v>91</v>
      </c>
      <c r="DN5" s="66" t="s">
        <v>92</v>
      </c>
      <c r="DO5" s="66" t="s">
        <v>94</v>
      </c>
      <c r="DP5" s="66" t="s">
        <v>95</v>
      </c>
      <c r="DQ5" s="66" t="s">
        <v>96</v>
      </c>
      <c r="DR5" s="66" t="s">
        <v>97</v>
      </c>
      <c r="DS5" s="66" t="s">
        <v>93</v>
      </c>
      <c r="DT5" s="66" t="s">
        <v>86</v>
      </c>
      <c r="DU5" s="66" t="s">
        <v>88</v>
      </c>
      <c r="DV5" s="66" t="s">
        <v>89</v>
      </c>
      <c r="DW5" s="66" t="s">
        <v>90</v>
      </c>
      <c r="DX5" s="66" t="s">
        <v>91</v>
      </c>
      <c r="DY5" s="66" t="s">
        <v>92</v>
      </c>
      <c r="DZ5" s="66" t="s">
        <v>94</v>
      </c>
      <c r="EA5" s="66" t="s">
        <v>95</v>
      </c>
      <c r="EB5" s="66" t="s">
        <v>96</v>
      </c>
      <c r="EC5" s="66" t="s">
        <v>97</v>
      </c>
      <c r="ED5" s="66" t="s">
        <v>93</v>
      </c>
      <c r="EE5" s="66" t="s">
        <v>86</v>
      </c>
      <c r="EF5" s="66" t="s">
        <v>88</v>
      </c>
      <c r="EG5" s="66" t="s">
        <v>89</v>
      </c>
      <c r="EH5" s="66" t="s">
        <v>90</v>
      </c>
      <c r="EI5" s="66" t="s">
        <v>91</v>
      </c>
      <c r="EJ5" s="66" t="s">
        <v>92</v>
      </c>
      <c r="EK5" s="66" t="s">
        <v>94</v>
      </c>
      <c r="EL5" s="66" t="s">
        <v>95</v>
      </c>
      <c r="EM5" s="66" t="s">
        <v>96</v>
      </c>
      <c r="EN5" s="66" t="s">
        <v>97</v>
      </c>
      <c r="EO5" s="66" t="s">
        <v>93</v>
      </c>
    </row>
    <row r="6" spans="1:145" s="55" customFormat="1">
      <c r="A6" s="56" t="s">
        <v>98</v>
      </c>
      <c r="B6" s="61">
        <f t="shared" ref="B6:X6" si="1">B7</f>
        <v>2024</v>
      </c>
      <c r="C6" s="61">
        <f t="shared" si="1"/>
        <v>322032</v>
      </c>
      <c r="D6" s="61">
        <f t="shared" si="1"/>
        <v>47</v>
      </c>
      <c r="E6" s="61">
        <f t="shared" si="1"/>
        <v>18</v>
      </c>
      <c r="F6" s="61">
        <f t="shared" si="1"/>
        <v>1</v>
      </c>
      <c r="G6" s="61">
        <f t="shared" si="1"/>
        <v>0</v>
      </c>
      <c r="H6" s="61" t="str">
        <f t="shared" si="1"/>
        <v>島根県　出雲市</v>
      </c>
      <c r="I6" s="61" t="str">
        <f t="shared" si="1"/>
        <v>法非適用</v>
      </c>
      <c r="J6" s="61" t="str">
        <f t="shared" si="1"/>
        <v>下水道事業</v>
      </c>
      <c r="K6" s="61" t="str">
        <f t="shared" si="1"/>
        <v>個別排水処理</v>
      </c>
      <c r="L6" s="61" t="str">
        <f t="shared" si="1"/>
        <v>L2</v>
      </c>
      <c r="M6" s="61" t="str">
        <f t="shared" si="1"/>
        <v>非設置</v>
      </c>
      <c r="N6" s="69" t="str">
        <f t="shared" si="1"/>
        <v>-</v>
      </c>
      <c r="O6" s="69" t="str">
        <f t="shared" si="1"/>
        <v>該当数値なし</v>
      </c>
      <c r="P6" s="69">
        <f t="shared" si="1"/>
        <v>0.21</v>
      </c>
      <c r="Q6" s="69">
        <f t="shared" si="1"/>
        <v>100</v>
      </c>
      <c r="R6" s="69">
        <f t="shared" si="1"/>
        <v>3605</v>
      </c>
      <c r="S6" s="69">
        <f t="shared" si="1"/>
        <v>172327</v>
      </c>
      <c r="T6" s="69">
        <f t="shared" si="1"/>
        <v>624.32000000000005</v>
      </c>
      <c r="U6" s="69">
        <f t="shared" si="1"/>
        <v>276.02</v>
      </c>
      <c r="V6" s="69">
        <f t="shared" si="1"/>
        <v>366</v>
      </c>
      <c r="W6" s="69">
        <f t="shared" si="1"/>
        <v>8.e-002</v>
      </c>
      <c r="X6" s="69">
        <f t="shared" si="1"/>
        <v>4575</v>
      </c>
      <c r="Y6" s="77">
        <f t="shared" ref="Y6:AH6" si="2">IF(Y7="",NA(),Y7)</f>
        <v>89.02</v>
      </c>
      <c r="Z6" s="77">
        <f t="shared" si="2"/>
        <v>89.18</v>
      </c>
      <c r="AA6" s="77">
        <f t="shared" si="2"/>
        <v>89.14</v>
      </c>
      <c r="AB6" s="77">
        <f t="shared" si="2"/>
        <v>87.65</v>
      </c>
      <c r="AC6" s="77">
        <f t="shared" si="2"/>
        <v>87.63</v>
      </c>
      <c r="AD6" s="69" t="e">
        <f t="shared" si="2"/>
        <v>#N/A</v>
      </c>
      <c r="AE6" s="69" t="e">
        <f t="shared" si="2"/>
        <v>#N/A</v>
      </c>
      <c r="AF6" s="69" t="e">
        <f t="shared" si="2"/>
        <v>#N/A</v>
      </c>
      <c r="AG6" s="69" t="e">
        <f t="shared" si="2"/>
        <v>#N/A</v>
      </c>
      <c r="AH6" s="69" t="e">
        <f t="shared" si="2"/>
        <v>#N/A</v>
      </c>
      <c r="AI6" s="69" t="str">
        <f>IF(AI7="","",IF(AI7="-","【-】","【"&amp;SUBSTITUTE(TEXT(AI7,"#,##0.00"),"-","△")&amp;"】"))</f>
        <v/>
      </c>
      <c r="AJ6" s="69" t="e">
        <f t="shared" ref="AJ6:AS6" si="3">IF(AJ7="",NA(),AJ7)</f>
        <v>#N/A</v>
      </c>
      <c r="AK6" s="69" t="e">
        <f t="shared" si="3"/>
        <v>#N/A</v>
      </c>
      <c r="AL6" s="69" t="e">
        <f t="shared" si="3"/>
        <v>#N/A</v>
      </c>
      <c r="AM6" s="69" t="e">
        <f t="shared" si="3"/>
        <v>#N/A</v>
      </c>
      <c r="AN6" s="69" t="e">
        <f t="shared" si="3"/>
        <v>#N/A</v>
      </c>
      <c r="AO6" s="69" t="e">
        <f t="shared" si="3"/>
        <v>#N/A</v>
      </c>
      <c r="AP6" s="69" t="e">
        <f t="shared" si="3"/>
        <v>#N/A</v>
      </c>
      <c r="AQ6" s="69" t="e">
        <f t="shared" si="3"/>
        <v>#N/A</v>
      </c>
      <c r="AR6" s="69" t="e">
        <f t="shared" si="3"/>
        <v>#N/A</v>
      </c>
      <c r="AS6" s="69" t="e">
        <f t="shared" si="3"/>
        <v>#N/A</v>
      </c>
      <c r="AT6" s="69" t="str">
        <f>IF(AT7="","",IF(AT7="-","【-】","【"&amp;SUBSTITUTE(TEXT(AT7,"#,##0.00"),"-","△")&amp;"】"))</f>
        <v/>
      </c>
      <c r="AU6" s="69" t="e">
        <f t="shared" ref="AU6:BD6" si="4">IF(AU7="",NA(),AU7)</f>
        <v>#N/A</v>
      </c>
      <c r="AV6" s="69" t="e">
        <f t="shared" si="4"/>
        <v>#N/A</v>
      </c>
      <c r="AW6" s="69" t="e">
        <f t="shared" si="4"/>
        <v>#N/A</v>
      </c>
      <c r="AX6" s="69" t="e">
        <f t="shared" si="4"/>
        <v>#N/A</v>
      </c>
      <c r="AY6" s="69" t="e">
        <f t="shared" si="4"/>
        <v>#N/A</v>
      </c>
      <c r="AZ6" s="69" t="e">
        <f t="shared" si="4"/>
        <v>#N/A</v>
      </c>
      <c r="BA6" s="69" t="e">
        <f t="shared" si="4"/>
        <v>#N/A</v>
      </c>
      <c r="BB6" s="69" t="e">
        <f t="shared" si="4"/>
        <v>#N/A</v>
      </c>
      <c r="BC6" s="69" t="e">
        <f t="shared" si="4"/>
        <v>#N/A</v>
      </c>
      <c r="BD6" s="69" t="e">
        <f t="shared" si="4"/>
        <v>#N/A</v>
      </c>
      <c r="BE6" s="69" t="str">
        <f>IF(BE7="","",IF(BE7="-","【-】","【"&amp;SUBSTITUTE(TEXT(BE7,"#,##0.00"),"-","△")&amp;"】"))</f>
        <v/>
      </c>
      <c r="BF6" s="69">
        <f t="shared" ref="BF6:BO6" si="5">IF(BF7="",NA(),BF7)</f>
        <v>0</v>
      </c>
      <c r="BG6" s="69">
        <f t="shared" si="5"/>
        <v>0</v>
      </c>
      <c r="BH6" s="69">
        <f t="shared" si="5"/>
        <v>0</v>
      </c>
      <c r="BI6" s="69">
        <f t="shared" si="5"/>
        <v>0</v>
      </c>
      <c r="BJ6" s="69">
        <f t="shared" si="5"/>
        <v>0</v>
      </c>
      <c r="BK6" s="77">
        <f t="shared" si="5"/>
        <v>782.91</v>
      </c>
      <c r="BL6" s="77">
        <f t="shared" si="5"/>
        <v>783.21</v>
      </c>
      <c r="BM6" s="77">
        <f t="shared" si="5"/>
        <v>902.04</v>
      </c>
      <c r="BN6" s="77">
        <f t="shared" si="5"/>
        <v>992.16</v>
      </c>
      <c r="BO6" s="77">
        <f t="shared" si="5"/>
        <v>950.64</v>
      </c>
      <c r="BP6" s="69" t="str">
        <f>IF(BP7="","",IF(BP7="-","【-】","【"&amp;SUBSTITUTE(TEXT(BP7,"#,##0.00"),"-","△")&amp;"】"))</f>
        <v>【876.32】</v>
      </c>
      <c r="BQ6" s="77">
        <f t="shared" ref="BQ6:BZ6" si="6">IF(BQ7="",NA(),BQ7)</f>
        <v>65.290000000000006</v>
      </c>
      <c r="BR6" s="77">
        <f t="shared" si="6"/>
        <v>60.51</v>
      </c>
      <c r="BS6" s="77">
        <f t="shared" si="6"/>
        <v>57.54</v>
      </c>
      <c r="BT6" s="77">
        <f t="shared" si="6"/>
        <v>69.03</v>
      </c>
      <c r="BU6" s="77">
        <f t="shared" si="6"/>
        <v>69.180000000000007</v>
      </c>
      <c r="BV6" s="77">
        <f t="shared" si="6"/>
        <v>49.38</v>
      </c>
      <c r="BW6" s="77">
        <f t="shared" si="6"/>
        <v>48.53</v>
      </c>
      <c r="BX6" s="77">
        <f t="shared" si="6"/>
        <v>46.11</v>
      </c>
      <c r="BY6" s="77">
        <f t="shared" si="6"/>
        <v>45.55</v>
      </c>
      <c r="BZ6" s="77">
        <f t="shared" si="6"/>
        <v>38.549999999999997</v>
      </c>
      <c r="CA6" s="69" t="str">
        <f>IF(CA7="","",IF(CA7="-","【-】","【"&amp;SUBSTITUTE(TEXT(CA7,"#,##0.00"),"-","△")&amp;"】"))</f>
        <v>【39.48】</v>
      </c>
      <c r="CB6" s="77">
        <f t="shared" ref="CB6:CK6" si="7">IF(CB7="",NA(),CB7)</f>
        <v>279.56</v>
      </c>
      <c r="CC6" s="77">
        <f t="shared" si="7"/>
        <v>302.60000000000002</v>
      </c>
      <c r="CD6" s="77">
        <f t="shared" si="7"/>
        <v>316.49</v>
      </c>
      <c r="CE6" s="77">
        <f t="shared" si="7"/>
        <v>264.39</v>
      </c>
      <c r="CF6" s="77">
        <f t="shared" si="7"/>
        <v>281.5</v>
      </c>
      <c r="CG6" s="77">
        <f t="shared" si="7"/>
        <v>316.97000000000003</v>
      </c>
      <c r="CH6" s="77">
        <f t="shared" si="7"/>
        <v>326.17</v>
      </c>
      <c r="CI6" s="77">
        <f t="shared" si="7"/>
        <v>336.93</v>
      </c>
      <c r="CJ6" s="77">
        <f t="shared" si="7"/>
        <v>331.17</v>
      </c>
      <c r="CK6" s="77">
        <f t="shared" si="7"/>
        <v>391.34</v>
      </c>
      <c r="CL6" s="69" t="str">
        <f>IF(CL7="","",IF(CL7="-","【-】","【"&amp;SUBSTITUTE(TEXT(CL7,"#,##0.00"),"-","△")&amp;"】"))</f>
        <v>【390.09】</v>
      </c>
      <c r="CM6" s="77">
        <f t="shared" ref="CM6:CV6" si="8">IF(CM7="",NA(),CM7)</f>
        <v>50.26</v>
      </c>
      <c r="CN6" s="77">
        <f t="shared" si="8"/>
        <v>48.72</v>
      </c>
      <c r="CO6" s="77">
        <f t="shared" si="8"/>
        <v>48.45</v>
      </c>
      <c r="CP6" s="77">
        <f t="shared" si="8"/>
        <v>47.42</v>
      </c>
      <c r="CQ6" s="77">
        <f t="shared" si="8"/>
        <v>45.88</v>
      </c>
      <c r="CR6" s="77">
        <f t="shared" si="8"/>
        <v>46.36</v>
      </c>
      <c r="CS6" s="77">
        <f t="shared" si="8"/>
        <v>46.45</v>
      </c>
      <c r="CT6" s="77">
        <f t="shared" si="8"/>
        <v>45.36</v>
      </c>
      <c r="CU6" s="77">
        <f t="shared" si="8"/>
        <v>45.93</v>
      </c>
      <c r="CV6" s="77">
        <f t="shared" si="8"/>
        <v>44.52</v>
      </c>
      <c r="CW6" s="69" t="str">
        <f>IF(CW7="","",IF(CW7="-","【-】","【"&amp;SUBSTITUTE(TEXT(CW7,"#,##0.00"),"-","△")&amp;"】"))</f>
        <v>【45.56】</v>
      </c>
      <c r="CX6" s="77">
        <f t="shared" ref="CX6:DG6" si="9">IF(CX7="",NA(),CX7)</f>
        <v>99.53</v>
      </c>
      <c r="CY6" s="77">
        <f t="shared" si="9"/>
        <v>99.49</v>
      </c>
      <c r="CZ6" s="77">
        <f t="shared" si="9"/>
        <v>98.71</v>
      </c>
      <c r="DA6" s="77">
        <f t="shared" si="9"/>
        <v>98.68</v>
      </c>
      <c r="DB6" s="77">
        <f t="shared" si="9"/>
        <v>98.63</v>
      </c>
      <c r="DC6" s="77">
        <f t="shared" si="9"/>
        <v>83.08</v>
      </c>
      <c r="DD6" s="77">
        <f t="shared" si="9"/>
        <v>82.61</v>
      </c>
      <c r="DE6" s="77">
        <f t="shared" si="9"/>
        <v>82.21</v>
      </c>
      <c r="DF6" s="77">
        <f t="shared" si="9"/>
        <v>82.98</v>
      </c>
      <c r="DG6" s="77">
        <f t="shared" si="9"/>
        <v>82.9</v>
      </c>
      <c r="DH6" s="69" t="str">
        <f>IF(DH7="","",IF(DH7="-","【-】","【"&amp;SUBSTITUTE(TEXT(DH7,"#,##0.00"),"-","△")&amp;"】"))</f>
        <v>【82.62】</v>
      </c>
      <c r="DI6" s="69" t="e">
        <f t="shared" ref="DI6:DR6" si="10">IF(DI7="",NA(),DI7)</f>
        <v>#N/A</v>
      </c>
      <c r="DJ6" s="69" t="e">
        <f t="shared" si="10"/>
        <v>#N/A</v>
      </c>
      <c r="DK6" s="69" t="e">
        <f t="shared" si="10"/>
        <v>#N/A</v>
      </c>
      <c r="DL6" s="69" t="e">
        <f t="shared" si="10"/>
        <v>#N/A</v>
      </c>
      <c r="DM6" s="69" t="e">
        <f t="shared" si="10"/>
        <v>#N/A</v>
      </c>
      <c r="DN6" s="69" t="e">
        <f t="shared" si="10"/>
        <v>#N/A</v>
      </c>
      <c r="DO6" s="69" t="e">
        <f t="shared" si="10"/>
        <v>#N/A</v>
      </c>
      <c r="DP6" s="69" t="e">
        <f t="shared" si="10"/>
        <v>#N/A</v>
      </c>
      <c r="DQ6" s="69" t="e">
        <f t="shared" si="10"/>
        <v>#N/A</v>
      </c>
      <c r="DR6" s="69" t="e">
        <f t="shared" si="10"/>
        <v>#N/A</v>
      </c>
      <c r="DS6" s="69" t="str">
        <f>IF(DS7="","",IF(DS7="-","【-】","【"&amp;SUBSTITUTE(TEXT(DS7,"#,##0.00"),"-","△")&amp;"】"))</f>
        <v/>
      </c>
      <c r="DT6" s="69" t="e">
        <f t="shared" ref="DT6:EC6" si="11">IF(DT7="",NA(),DT7)</f>
        <v>#N/A</v>
      </c>
      <c r="DU6" s="69" t="e">
        <f t="shared" si="11"/>
        <v>#N/A</v>
      </c>
      <c r="DV6" s="69" t="e">
        <f t="shared" si="11"/>
        <v>#N/A</v>
      </c>
      <c r="DW6" s="69" t="e">
        <f t="shared" si="11"/>
        <v>#N/A</v>
      </c>
      <c r="DX6" s="69" t="e">
        <f t="shared" si="11"/>
        <v>#N/A</v>
      </c>
      <c r="DY6" s="69" t="e">
        <f t="shared" si="11"/>
        <v>#N/A</v>
      </c>
      <c r="DZ6" s="69" t="e">
        <f t="shared" si="11"/>
        <v>#N/A</v>
      </c>
      <c r="EA6" s="69" t="e">
        <f t="shared" si="11"/>
        <v>#N/A</v>
      </c>
      <c r="EB6" s="69" t="e">
        <f t="shared" si="11"/>
        <v>#N/A</v>
      </c>
      <c r="EC6" s="69" t="e">
        <f t="shared" si="11"/>
        <v>#N/A</v>
      </c>
      <c r="ED6" s="69" t="str">
        <f>IF(ED7="","",IF(ED7="-","【-】","【"&amp;SUBSTITUTE(TEXT(ED7,"#,##0.00"),"-","△")&amp;"】"))</f>
        <v/>
      </c>
      <c r="EE6" s="77" t="str">
        <f t="shared" ref="EE6:EN6" si="12">IF(EE7="",NA(),EE7)</f>
        <v>-</v>
      </c>
      <c r="EF6" s="77" t="str">
        <f t="shared" si="12"/>
        <v>-</v>
      </c>
      <c r="EG6" s="77" t="str">
        <f t="shared" si="12"/>
        <v>-</v>
      </c>
      <c r="EH6" s="77" t="str">
        <f t="shared" si="12"/>
        <v>-</v>
      </c>
      <c r="EI6" s="77" t="str">
        <f t="shared" si="12"/>
        <v>-</v>
      </c>
      <c r="EJ6" s="77" t="str">
        <f t="shared" si="12"/>
        <v>-</v>
      </c>
      <c r="EK6" s="77" t="str">
        <f t="shared" si="12"/>
        <v>-</v>
      </c>
      <c r="EL6" s="77" t="str">
        <f t="shared" si="12"/>
        <v>-</v>
      </c>
      <c r="EM6" s="77" t="str">
        <f t="shared" si="12"/>
        <v>-</v>
      </c>
      <c r="EN6" s="77" t="str">
        <f t="shared" si="12"/>
        <v>-</v>
      </c>
      <c r="EO6" s="69" t="str">
        <f>IF(EO7="","",IF(EO7="-","【-】","【"&amp;SUBSTITUTE(TEXT(EO7,"#,##0.00"),"-","△")&amp;"】"))</f>
        <v>【-】</v>
      </c>
    </row>
    <row r="7" spans="1:145" s="55" customFormat="1">
      <c r="A7" s="56"/>
      <c r="B7" s="62">
        <v>2024</v>
      </c>
      <c r="C7" s="62">
        <v>322032</v>
      </c>
      <c r="D7" s="62">
        <v>47</v>
      </c>
      <c r="E7" s="62">
        <v>18</v>
      </c>
      <c r="F7" s="62">
        <v>1</v>
      </c>
      <c r="G7" s="62">
        <v>0</v>
      </c>
      <c r="H7" s="62" t="s">
        <v>42</v>
      </c>
      <c r="I7" s="62" t="s">
        <v>99</v>
      </c>
      <c r="J7" s="62" t="s">
        <v>100</v>
      </c>
      <c r="K7" s="62" t="s">
        <v>32</v>
      </c>
      <c r="L7" s="62" t="s">
        <v>87</v>
      </c>
      <c r="M7" s="62" t="s">
        <v>101</v>
      </c>
      <c r="N7" s="70" t="s">
        <v>44</v>
      </c>
      <c r="O7" s="70" t="s">
        <v>102</v>
      </c>
      <c r="P7" s="70">
        <v>0.21</v>
      </c>
      <c r="Q7" s="70">
        <v>100</v>
      </c>
      <c r="R7" s="70">
        <v>3605</v>
      </c>
      <c r="S7" s="70">
        <v>172327</v>
      </c>
      <c r="T7" s="70">
        <v>624.32000000000005</v>
      </c>
      <c r="U7" s="70">
        <v>276.02</v>
      </c>
      <c r="V7" s="70">
        <v>366</v>
      </c>
      <c r="W7" s="70">
        <v>8.e-002</v>
      </c>
      <c r="X7" s="70">
        <v>4575</v>
      </c>
      <c r="Y7" s="70">
        <v>89.02</v>
      </c>
      <c r="Z7" s="70">
        <v>89.18</v>
      </c>
      <c r="AA7" s="70">
        <v>89.14</v>
      </c>
      <c r="AB7" s="70">
        <v>87.65</v>
      </c>
      <c r="AC7" s="70">
        <v>87.63</v>
      </c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>
        <v>0</v>
      </c>
      <c r="BG7" s="70">
        <v>0</v>
      </c>
      <c r="BH7" s="70">
        <v>0</v>
      </c>
      <c r="BI7" s="70">
        <v>0</v>
      </c>
      <c r="BJ7" s="70">
        <v>0</v>
      </c>
      <c r="BK7" s="70">
        <v>782.91</v>
      </c>
      <c r="BL7" s="70">
        <v>783.21</v>
      </c>
      <c r="BM7" s="70">
        <v>902.04</v>
      </c>
      <c r="BN7" s="70">
        <v>992.16</v>
      </c>
      <c r="BO7" s="70">
        <v>950.64</v>
      </c>
      <c r="BP7" s="70">
        <v>876.32</v>
      </c>
      <c r="BQ7" s="70">
        <v>65.290000000000006</v>
      </c>
      <c r="BR7" s="70">
        <v>60.51</v>
      </c>
      <c r="BS7" s="70">
        <v>57.54</v>
      </c>
      <c r="BT7" s="70">
        <v>69.03</v>
      </c>
      <c r="BU7" s="70">
        <v>69.180000000000007</v>
      </c>
      <c r="BV7" s="70">
        <v>49.38</v>
      </c>
      <c r="BW7" s="70">
        <v>48.53</v>
      </c>
      <c r="BX7" s="70">
        <v>46.11</v>
      </c>
      <c r="BY7" s="70">
        <v>45.55</v>
      </c>
      <c r="BZ7" s="70">
        <v>38.549999999999997</v>
      </c>
      <c r="CA7" s="70">
        <v>39.479999999999997</v>
      </c>
      <c r="CB7" s="70">
        <v>279.56</v>
      </c>
      <c r="CC7" s="70">
        <v>302.60000000000002</v>
      </c>
      <c r="CD7" s="70">
        <v>316.49</v>
      </c>
      <c r="CE7" s="70">
        <v>264.39</v>
      </c>
      <c r="CF7" s="70">
        <v>281.5</v>
      </c>
      <c r="CG7" s="70">
        <v>316.97000000000003</v>
      </c>
      <c r="CH7" s="70">
        <v>326.17</v>
      </c>
      <c r="CI7" s="70">
        <v>336.93</v>
      </c>
      <c r="CJ7" s="70">
        <v>331.17</v>
      </c>
      <c r="CK7" s="70">
        <v>391.34</v>
      </c>
      <c r="CL7" s="70">
        <v>390.09</v>
      </c>
      <c r="CM7" s="70">
        <v>50.26</v>
      </c>
      <c r="CN7" s="70">
        <v>48.72</v>
      </c>
      <c r="CO7" s="70">
        <v>48.45</v>
      </c>
      <c r="CP7" s="70">
        <v>47.42</v>
      </c>
      <c r="CQ7" s="70">
        <v>45.88</v>
      </c>
      <c r="CR7" s="70">
        <v>46.36</v>
      </c>
      <c r="CS7" s="70">
        <v>46.45</v>
      </c>
      <c r="CT7" s="70">
        <v>45.36</v>
      </c>
      <c r="CU7" s="70">
        <v>45.93</v>
      </c>
      <c r="CV7" s="70">
        <v>44.52</v>
      </c>
      <c r="CW7" s="70">
        <v>45.56</v>
      </c>
      <c r="CX7" s="70">
        <v>99.53</v>
      </c>
      <c r="CY7" s="70">
        <v>99.49</v>
      </c>
      <c r="CZ7" s="70">
        <v>98.71</v>
      </c>
      <c r="DA7" s="70">
        <v>98.68</v>
      </c>
      <c r="DB7" s="70">
        <v>98.63</v>
      </c>
      <c r="DC7" s="70">
        <v>83.08</v>
      </c>
      <c r="DD7" s="70">
        <v>82.61</v>
      </c>
      <c r="DE7" s="70">
        <v>82.21</v>
      </c>
      <c r="DF7" s="70">
        <v>82.98</v>
      </c>
      <c r="DG7" s="70">
        <v>82.9</v>
      </c>
      <c r="DH7" s="70">
        <v>82.62</v>
      </c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 t="s">
        <v>44</v>
      </c>
      <c r="EF7" s="70" t="s">
        <v>44</v>
      </c>
      <c r="EG7" s="70" t="s">
        <v>44</v>
      </c>
      <c r="EH7" s="70" t="s">
        <v>44</v>
      </c>
      <c r="EI7" s="70" t="s">
        <v>44</v>
      </c>
      <c r="EJ7" s="70" t="s">
        <v>44</v>
      </c>
      <c r="EK7" s="70" t="s">
        <v>44</v>
      </c>
      <c r="EL7" s="70" t="s">
        <v>44</v>
      </c>
      <c r="EM7" s="70" t="s">
        <v>44</v>
      </c>
      <c r="EN7" s="70" t="s">
        <v>44</v>
      </c>
      <c r="EO7" s="70" t="s">
        <v>44</v>
      </c>
    </row>
    <row r="8" spans="1:145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</row>
    <row r="9" spans="1:145">
      <c r="A9" s="57"/>
      <c r="B9" s="57" t="s">
        <v>103</v>
      </c>
      <c r="C9" s="57" t="s">
        <v>104</v>
      </c>
      <c r="D9" s="57" t="s">
        <v>105</v>
      </c>
      <c r="E9" s="57" t="s">
        <v>106</v>
      </c>
      <c r="F9" s="57" t="s">
        <v>107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5">
      <c r="A10" s="57" t="s">
        <v>35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WAS593</cp:lastModifiedBy>
  <dcterms:created xsi:type="dcterms:W3CDTF">2025-12-22T09:30:24Z</dcterms:created>
  <dcterms:modified xsi:type="dcterms:W3CDTF">2026-02-04T00:49:50Z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2026-02-04T00:49:50Z</vt:filetime>
  </property>
</Properties>
</file>