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flsv\庁内共有\1_課(室)共有\上下水道局経営企画課\令和07年度(2025)\170203財務一般(財務_下水道)\決算関係(30／2056)\04_経営比較分析表\02_当年度分\Ｒ７（R6決算）\03_提出\01_提出\"/>
    </mc:Choice>
  </mc:AlternateContent>
  <xr:revisionPtr revIDLastSave="0" documentId="13_ncr:1_{8EB17AFC-D4EF-4D24-A474-88D39BA64151}" xr6:coauthVersionLast="47" xr6:coauthVersionMax="47" xr10:uidLastSave="{00000000-0000-0000-0000-000000000000}"/>
  <workbookProtection workbookAlgorithmName="SHA-512" workbookHashValue="LjoHhbfnNb5wPQ6XvKSiZfMUpVSKY7zsDe/PP/lt1z8h7EG/Ioe4W6nLvFVJOQyrguxnlBYY/fgXQzw56+wBHQ==" workbookSaltValue="zShy8lCWzyUFyQ5oGOfaFQ==" workbookSpinCount="100000" lockStructure="1"/>
  <bookViews>
    <workbookView xWindow="-108" yWindow="-108" windowWidth="23256" windowHeight="12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<sst xmlns="http://schemas.openxmlformats.org/spreadsheetml/2006/main" count="236" uniqueCount="115">
  <si>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</si>
  <si>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</si>
  <si>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</si>
  <si>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</si>
  <si>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</si>
  <si>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</si>
  <si>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</si>
  <si>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</si>
  <si>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</si>
  <si>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</si>
  <si>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</si>
  <si>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</si>
  <si>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</si>
  <si>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</si>
  <si>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</si>
  <si>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</si>
  <si>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</si>
  <si>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</si>
  <si>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</si>
  <si>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</si>
  <si>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</si>
  <si>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</si>
  <si>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</si>
  <si>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</si>
  <si>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</si>
  <si>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</si>
  <si>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</si>
  <si>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</si>
  <si>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</si>
  <si>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</si>
  <si>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</si>
  <si>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</si>
  <si>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</si>
  <si>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</si>
  <si>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</si>
  <si>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</si>
  <si>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</si>
  <si>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</si>
  <si>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</si>
  <si>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</si>
  <si>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</si>
  <si>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</si>
  <si>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</si>
  <si>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</si>
  <si>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</si>
  <si>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</si>
  <si>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</si>
  <si>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</si>
  <si>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</si>
  <si>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</si>
  <si>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</si>
  <si>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</si>
  <si>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</si>
  <si>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</si>
  <si>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</si>
  <si>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</si>
  <si>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</si>
  <si>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</si>
  <si>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</si>
  <si>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</si>
  <si>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</si>
  <si>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</si>
  <si>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</si>
  <si>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</si>
  <si>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</si>
  <si>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</si>
  <si>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</si>
  <si>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</si>
  <si>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</si>
  <si>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</si>
  <si>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</si>
  <si>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</si>
  <si>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</si>
  <si>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</si>
  <si>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</si>
  <si>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</si>
  <si>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</si>
  <si>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</si>
  <si>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</si>
  <si>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</si>
  <si>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</si>
  <si>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</si>
  <si>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</si>
  <si>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</si>
  <si>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</si>
  <si>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</si>
  <si>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</si>
  <si>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</si>
  <si>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</si>
  <si>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</si>
  <si>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</si>
  <si>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</si>
  <si>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</si>
  <si>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</si>
  <si>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</si>
  <si>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出雲市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</si>
  <si>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</si>
  <si>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</si>
  <si>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</si>
  <si>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</si>
  <si>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</si>
  <si>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</si>
  <si>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</si>
  <si>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</si>
  <si>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</si>
  <si>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</si>
  <si>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</si>
  <si>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</si>
  <si>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</si>
  <si>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</si>
  <si>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</si>
  <si>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</si>
  <si>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①未普及解消事業を継続しているため償却対象資産の帳簿原価は増加した。供用開始後36年を経過し、減価償却費累計額が増加したため、前年度より高くなり、類似団体を上回っている。
②管渠の耐用年数は経過していない。
③管渠調査等により判明した不良箇所について更新を行っており、前年度より更新管渠延長が増加したため高くなったが、類似団体を下回っている。</t>
    <phoneticPr fontId="4"/>
  </si>
  <si>
    <t>　公共下水道事業は、供用開始から36年を経過し、管渠の耐用年数には至っていないものの、ポンプ等の機器類の老朽化は進み、今後、維持管理費や下水道施設の更新のための支出は増加する状況にある。
　経営状況については、類似団体に比べ、経常収支比率、経費回収率は良い数値となっているが、企業債残高対事業規模比率や汚水処理原価は高くなっている。
　老朽化の状況については、管渠は耐用年数に至っていないため表れていないが、類似団体に比べ有形固定資産減価償却率は高くなっており、老朽化は進んでいる。
　このような中、令和6年4月と令和7年4月に下水道使用料を改定し経営の安定化を図り、未普及解消や施設の計画的な更新を推進することとしている。
　</t>
    <phoneticPr fontId="4"/>
  </si>
  <si>
    <t>①使用料改定による収益の増加が、費用の増加を上回ったため、前年度より高くなり、類似団体を上回っている。　　
②欠損金なし。
③現金・預金の減少により流動資産が減少したため、前年度より低くなり、類似団体を下回っている。
④企業債残高が減少したため、前年度より低くなったが、類似団体を上回っている。
⑤使用料収入により汚水処理に係る費用を賄えている。使用料収入の増加に比べ、汚水処理費の増加が少なかったため、前年度より高くなり、類似団体を上回っている。
⑥汚水処理費の増加率に比べ、年間有収水量の増加率が低かったため、前年度より高くなり、類似団体を上回っている。
⑦処理施設を所有していないため、表示されない。
⑧未普及解消事業を継続している。水洗化人口の増加率に比べ、処理区内人口の増加率が低かったため、前年度より高くなったが、類似団体を下回っている。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</si>
</sst>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0.03</c:v>
                </c:pt>
                <c:pt idx="1">
                  <c:v>0.01</c:v>
                </c:pt>
                <c:pt idx="2">
                  <c:v>0.01</c:v>
                </c:pt>
                <c:pt idx="3">
                  <c:v>0.01</c:v>
                </c:pt>
                <c:pt idx="4">
                  <c:v>0.05</c:v>
                </c:pt>
              </c:numCache>
            </c:numRef>
          </c:val>
          <c:extLst>
            <c:ext xmlns:c16="http://schemas.microsoft.com/office/drawing/2014/chart" uri="{C3380CC4-5D6E-409C-BE32-E72D297353CC}">
              <c16:uniqueId val="{00000000-499C-46F6-A9CE-EC6DF10066A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499C-46F6-A9CE-EC6DF10066A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5C-4EB8-997B-7164126574D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975C-4EB8-997B-7164126574D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86.98</c:v>
                </c:pt>
                <c:pt idx="1">
                  <c:v>87.27</c:v>
                </c:pt>
                <c:pt idx="2">
                  <c:v>87.65</c:v>
                </c:pt>
                <c:pt idx="3">
                  <c:v>87.96</c:v>
                </c:pt>
                <c:pt idx="4">
                  <c:v>88.23</c:v>
                </c:pt>
              </c:numCache>
            </c:numRef>
          </c:val>
          <c:extLst>
            <c:ext xmlns:c16="http://schemas.microsoft.com/office/drawing/2014/chart" uri="{C3380CC4-5D6E-409C-BE32-E72D297353CC}">
              <c16:uniqueId val="{00000000-2673-4F6F-9E30-CDD59D5642A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2673-4F6F-9E30-CDD59D5642A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111.09</c:v>
                </c:pt>
                <c:pt idx="1">
                  <c:v>112.05</c:v>
                </c:pt>
                <c:pt idx="2">
                  <c:v>113.32</c:v>
                </c:pt>
                <c:pt idx="3">
                  <c:v>111.04</c:v>
                </c:pt>
                <c:pt idx="4">
                  <c:v>113.09</c:v>
                </c:pt>
              </c:numCache>
            </c:numRef>
          </c:val>
          <c:extLst>
            <c:ext xmlns:c16="http://schemas.microsoft.com/office/drawing/2014/chart" uri="{C3380CC4-5D6E-409C-BE32-E72D297353CC}">
              <c16:uniqueId val="{00000000-C5D2-42C2-9C1B-CF38A8C37FD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C5D2-42C2-9C1B-CF38A8C37FD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35.299999999999997</c:v>
                </c:pt>
                <c:pt idx="1">
                  <c:v>36.630000000000003</c:v>
                </c:pt>
                <c:pt idx="2">
                  <c:v>37.93</c:v>
                </c:pt>
                <c:pt idx="3">
                  <c:v>39.21</c:v>
                </c:pt>
                <c:pt idx="4">
                  <c:v>40.64</c:v>
                </c:pt>
              </c:numCache>
            </c:numRef>
          </c:val>
          <c:extLst>
            <c:ext xmlns:c16="http://schemas.microsoft.com/office/drawing/2014/chart" uri="{C3380CC4-5D6E-409C-BE32-E72D297353CC}">
              <c16:uniqueId val="{00000000-69AD-463A-A515-BC95B3CDF94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69AD-463A-A515-BC95B3CDF94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5E-4DB3-B943-3BB551F5B82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B05E-4DB3-B943-3BB551F5B82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D2-4256-83A1-96ECB0807D3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99D2-4256-83A1-96ECB0807D3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21.31</c:v>
                </c:pt>
                <c:pt idx="1">
                  <c:v>24.83</c:v>
                </c:pt>
                <c:pt idx="2">
                  <c:v>28.8</c:v>
                </c:pt>
                <c:pt idx="3">
                  <c:v>37.78</c:v>
                </c:pt>
                <c:pt idx="4">
                  <c:v>30.02</c:v>
                </c:pt>
              </c:numCache>
            </c:numRef>
          </c:val>
          <c:extLst>
            <c:ext xmlns:c16="http://schemas.microsoft.com/office/drawing/2014/chart" uri="{C3380CC4-5D6E-409C-BE32-E72D297353CC}">
              <c16:uniqueId val="{00000000-6E37-4AA0-8A13-E4278417D3B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6E37-4AA0-8A13-E4278417D3B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1255.5</c:v>
                </c:pt>
                <c:pt idx="1">
                  <c:v>1227.3800000000001</c:v>
                </c:pt>
                <c:pt idx="2">
                  <c:v>1202.67</c:v>
                </c:pt>
                <c:pt idx="3">
                  <c:v>1165.42</c:v>
                </c:pt>
                <c:pt idx="4">
                  <c:v>1054.73</c:v>
                </c:pt>
              </c:numCache>
            </c:numRef>
          </c:val>
          <c:extLst>
            <c:ext xmlns:c16="http://schemas.microsoft.com/office/drawing/2014/chart" uri="{C3380CC4-5D6E-409C-BE32-E72D297353CC}">
              <c16:uniqueId val="{00000000-E41D-4309-A0F0-75BC0A74A6F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E41D-4309-A0F0-75BC0A74A6F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100.58</c:v>
                </c:pt>
                <c:pt idx="1">
                  <c:v>102.26</c:v>
                </c:pt>
                <c:pt idx="2">
                  <c:v>105.72</c:v>
                </c:pt>
                <c:pt idx="3">
                  <c:v>100.75</c:v>
                </c:pt>
                <c:pt idx="4">
                  <c:v>106.63</c:v>
                </c:pt>
              </c:numCache>
            </c:numRef>
          </c:val>
          <c:extLst>
            <c:ext xmlns:c16="http://schemas.microsoft.com/office/drawing/2014/chart" uri="{C3380CC4-5D6E-409C-BE32-E72D297353CC}">
              <c16:uniqueId val="{00000000-D774-47C9-8903-5DD29C8930B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D774-47C9-8903-5DD29C8930B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184.99</c:v>
                </c:pt>
                <c:pt idx="1">
                  <c:v>182.18</c:v>
                </c:pt>
                <c:pt idx="2">
                  <c:v>176.42</c:v>
                </c:pt>
                <c:pt idx="3">
                  <c:v>186.53</c:v>
                </c:pt>
                <c:pt idx="4">
                  <c:v>187.01</c:v>
                </c:pt>
              </c:numCache>
            </c:numRef>
          </c:val>
          <c:extLst>
            <c:ext xmlns:c16="http://schemas.microsoft.com/office/drawing/2014/chart" uri="{C3380CC4-5D6E-409C-BE32-E72D297353CC}">
              <c16:uniqueId val="{00000000-5AD0-4848-B50C-3AFAD801633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5AD0-4848-B50C-3AFAD801633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0"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島根県　出雲市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自治体職員</v>
      </c>
      <c r="AE8" s="40"/>
      <c r="AF8" s="40"/>
      <c r="AG8" s="40"/>
      <c r="AH8" s="40"/>
      <c r="AI8" s="40"/>
      <c r="AJ8" s="40"/>
      <c r="AK8" s="3"/>
      <c r="AL8" s="41">
        <f>データ!S6</f>
        <v>172327</v>
      </c>
      <c r="AM8" s="41"/>
      <c r="AN8" s="41"/>
      <c r="AO8" s="41"/>
      <c r="AP8" s="41"/>
      <c r="AQ8" s="41"/>
      <c r="AR8" s="41"/>
      <c r="AS8" s="41"/>
      <c r="AT8" s="34">
        <f>データ!T6</f>
        <v>624.32000000000005</v>
      </c>
      <c r="AU8" s="34"/>
      <c r="AV8" s="34"/>
      <c r="AW8" s="34"/>
      <c r="AX8" s="34"/>
      <c r="AY8" s="34"/>
      <c r="AZ8" s="34"/>
      <c r="BA8" s="34"/>
      <c r="BB8" s="34">
        <f>データ!U6</f>
        <v>276.02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43.68</v>
      </c>
      <c r="J10" s="34"/>
      <c r="K10" s="34"/>
      <c r="L10" s="34"/>
      <c r="M10" s="34"/>
      <c r="N10" s="34"/>
      <c r="O10" s="34"/>
      <c r="P10" s="34">
        <f>データ!P6</f>
        <v>51.65</v>
      </c>
      <c r="Q10" s="34"/>
      <c r="R10" s="34"/>
      <c r="S10" s="34"/>
      <c r="T10" s="34"/>
      <c r="U10" s="34"/>
      <c r="V10" s="34"/>
      <c r="W10" s="34">
        <f>データ!Q6</f>
        <v>93.73</v>
      </c>
      <c r="X10" s="34"/>
      <c r="Y10" s="34"/>
      <c r="Z10" s="34"/>
      <c r="AA10" s="34"/>
      <c r="AB10" s="34"/>
      <c r="AC10" s="34"/>
      <c r="AD10" s="41">
        <f>データ!R6</f>
        <v>3605</v>
      </c>
      <c r="AE10" s="41"/>
      <c r="AF10" s="41"/>
      <c r="AG10" s="41"/>
      <c r="AH10" s="41"/>
      <c r="AI10" s="41"/>
      <c r="AJ10" s="41"/>
      <c r="AK10" s="2"/>
      <c r="AL10" s="41">
        <f>データ!V6</f>
        <v>88744</v>
      </c>
      <c r="AM10" s="41"/>
      <c r="AN10" s="41"/>
      <c r="AO10" s="41"/>
      <c r="AP10" s="41"/>
      <c r="AQ10" s="41"/>
      <c r="AR10" s="41"/>
      <c r="AS10" s="41"/>
      <c r="AT10" s="34">
        <f>データ!W6</f>
        <v>31.65</v>
      </c>
      <c r="AU10" s="34"/>
      <c r="AV10" s="34"/>
      <c r="AW10" s="34"/>
      <c r="AX10" s="34"/>
      <c r="AY10" s="34"/>
      <c r="AZ10" s="34"/>
      <c r="BA10" s="34"/>
      <c r="BB10" s="34">
        <f>データ!X6</f>
        <v>2803.92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2"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bTodFZMlc9KpgWpc8QVImvM5Tcqcp4oPxBOb7mwQc3yLV97Fu/ZCU3rBCNtWjebdWIigFX/FF/qOZfRPKKByYw==" saltValue="fuiDNsTDCsPC3y8/ZM2cr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322032</v>
      </c>
      <c r="D6" s="19">
        <f t="shared" si="3"/>
        <v>46</v>
      </c>
      <c r="E6" s="19">
        <f t="shared" si="3"/>
        <v>17</v>
      </c>
      <c r="F6" s="19">
        <f t="shared" si="3"/>
        <v>1</v>
      </c>
      <c r="G6" s="19">
        <f t="shared" si="3"/>
        <v>0</v>
      </c>
      <c r="H6" s="19" t="str">
        <f t="shared" si="3"/>
        <v>島根県　出雲市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43.68</v>
      </c>
      <c r="P6" s="20">
        <f t="shared" si="3"/>
        <v>51.65</v>
      </c>
      <c r="Q6" s="20">
        <f t="shared" si="3"/>
        <v>93.73</v>
      </c>
      <c r="R6" s="20">
        <f t="shared" si="3"/>
        <v>3605</v>
      </c>
      <c r="S6" s="20">
        <f t="shared" si="3"/>
        <v>172327</v>
      </c>
      <c r="T6" s="20">
        <f t="shared" si="3"/>
        <v>624.32000000000005</v>
      </c>
      <c r="U6" s="20">
        <f t="shared" si="3"/>
        <v>276.02</v>
      </c>
      <c r="V6" s="20">
        <f t="shared" si="3"/>
        <v>88744</v>
      </c>
      <c r="W6" s="20">
        <f t="shared" si="3"/>
        <v>31.65</v>
      </c>
      <c r="X6" s="20">
        <f t="shared" si="3"/>
        <v>2803.92</v>
      </c>
      <c r="Y6" s="21">
        <f>IF(Y7="",NA(),Y7)</f>
        <v>111.09</v>
      </c>
      <c r="Z6" s="21">
        <f t="shared" ref="Z6:AH6" si="4">IF(Z7="",NA(),Z7)</f>
        <v>112.05</v>
      </c>
      <c r="AA6" s="21">
        <f t="shared" si="4"/>
        <v>113.32</v>
      </c>
      <c r="AB6" s="21">
        <f t="shared" si="4"/>
        <v>111.04</v>
      </c>
      <c r="AC6" s="21">
        <f t="shared" si="4"/>
        <v>113.09</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21.31</v>
      </c>
      <c r="AV6" s="21">
        <f t="shared" ref="AV6:BD6" si="6">IF(AV7="",NA(),AV7)</f>
        <v>24.83</v>
      </c>
      <c r="AW6" s="21">
        <f t="shared" si="6"/>
        <v>28.8</v>
      </c>
      <c r="AX6" s="21">
        <f t="shared" si="6"/>
        <v>37.78</v>
      </c>
      <c r="AY6" s="21">
        <f t="shared" si="6"/>
        <v>30.02</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1255.5</v>
      </c>
      <c r="BG6" s="21">
        <f t="shared" ref="BG6:BO6" si="7">IF(BG7="",NA(),BG7)</f>
        <v>1227.3800000000001</v>
      </c>
      <c r="BH6" s="21">
        <f t="shared" si="7"/>
        <v>1202.67</v>
      </c>
      <c r="BI6" s="21">
        <f t="shared" si="7"/>
        <v>1165.42</v>
      </c>
      <c r="BJ6" s="21">
        <f t="shared" si="7"/>
        <v>1054.73</v>
      </c>
      <c r="BK6" s="21">
        <f t="shared" si="7"/>
        <v>857.88</v>
      </c>
      <c r="BL6" s="21">
        <f t="shared" si="7"/>
        <v>825.1</v>
      </c>
      <c r="BM6" s="21">
        <f t="shared" si="7"/>
        <v>789.87</v>
      </c>
      <c r="BN6" s="21">
        <f t="shared" si="7"/>
        <v>749.43</v>
      </c>
      <c r="BO6" s="21">
        <f t="shared" si="7"/>
        <v>698.04</v>
      </c>
      <c r="BP6" s="20" t="str">
        <f>IF(BP7="","",IF(BP7="-","【-】","【"&amp;SUBSTITUTE(TEXT(BP7,"#,##0.00"),"-","△")&amp;"】"))</f>
        <v>【602.56】</v>
      </c>
      <c r="BQ6" s="21">
        <f>IF(BQ7="",NA(),BQ7)</f>
        <v>100.58</v>
      </c>
      <c r="BR6" s="21">
        <f t="shared" ref="BR6:BZ6" si="8">IF(BR7="",NA(),BR7)</f>
        <v>102.26</v>
      </c>
      <c r="BS6" s="21">
        <f t="shared" si="8"/>
        <v>105.72</v>
      </c>
      <c r="BT6" s="21">
        <f t="shared" si="8"/>
        <v>100.75</v>
      </c>
      <c r="BU6" s="21">
        <f t="shared" si="8"/>
        <v>106.63</v>
      </c>
      <c r="BV6" s="21">
        <f t="shared" si="8"/>
        <v>94.97</v>
      </c>
      <c r="BW6" s="21">
        <f t="shared" si="8"/>
        <v>97.07</v>
      </c>
      <c r="BX6" s="21">
        <f t="shared" si="8"/>
        <v>98.06</v>
      </c>
      <c r="BY6" s="21">
        <f t="shared" si="8"/>
        <v>98.46</v>
      </c>
      <c r="BZ6" s="21">
        <f t="shared" si="8"/>
        <v>97.98</v>
      </c>
      <c r="CA6" s="20" t="str">
        <f>IF(CA7="","",IF(CA7="-","【-】","【"&amp;SUBSTITUTE(TEXT(CA7,"#,##0.00"),"-","△")&amp;"】"))</f>
        <v>【97.94】</v>
      </c>
      <c r="CB6" s="21">
        <f>IF(CB7="",NA(),CB7)</f>
        <v>184.99</v>
      </c>
      <c r="CC6" s="21">
        <f t="shared" ref="CC6:CK6" si="9">IF(CC7="",NA(),CC7)</f>
        <v>182.18</v>
      </c>
      <c r="CD6" s="21">
        <f t="shared" si="9"/>
        <v>176.42</v>
      </c>
      <c r="CE6" s="21">
        <f t="shared" si="9"/>
        <v>186.53</v>
      </c>
      <c r="CF6" s="21">
        <f t="shared" si="9"/>
        <v>187.01</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86.98</v>
      </c>
      <c r="CY6" s="21">
        <f t="shared" ref="CY6:DG6" si="11">IF(CY7="",NA(),CY7)</f>
        <v>87.27</v>
      </c>
      <c r="CZ6" s="21">
        <f t="shared" si="11"/>
        <v>87.65</v>
      </c>
      <c r="DA6" s="21">
        <f t="shared" si="11"/>
        <v>87.96</v>
      </c>
      <c r="DB6" s="21">
        <f t="shared" si="11"/>
        <v>88.23</v>
      </c>
      <c r="DC6" s="21">
        <f t="shared" si="11"/>
        <v>92.72</v>
      </c>
      <c r="DD6" s="21">
        <f t="shared" si="11"/>
        <v>92.88</v>
      </c>
      <c r="DE6" s="21">
        <f t="shared" si="11"/>
        <v>92.9</v>
      </c>
      <c r="DF6" s="21">
        <f t="shared" si="11"/>
        <v>92.89</v>
      </c>
      <c r="DG6" s="21">
        <f t="shared" si="11"/>
        <v>93.08</v>
      </c>
      <c r="DH6" s="20" t="str">
        <f>IF(DH7="","",IF(DH7="-","【-】","【"&amp;SUBSTITUTE(TEXT(DH7,"#,##0.00"),"-","△")&amp;"】"))</f>
        <v>【96.00】</v>
      </c>
      <c r="DI6" s="21">
        <f>IF(DI7="",NA(),DI7)</f>
        <v>35.299999999999997</v>
      </c>
      <c r="DJ6" s="21">
        <f t="shared" ref="DJ6:DR6" si="12">IF(DJ7="",NA(),DJ7)</f>
        <v>36.630000000000003</v>
      </c>
      <c r="DK6" s="21">
        <f t="shared" si="12"/>
        <v>37.93</v>
      </c>
      <c r="DL6" s="21">
        <f t="shared" si="12"/>
        <v>39.21</v>
      </c>
      <c r="DM6" s="21">
        <f t="shared" si="12"/>
        <v>40.64</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1">
        <f>IF(EE7="",NA(),EE7)</f>
        <v>0.03</v>
      </c>
      <c r="EF6" s="21">
        <f t="shared" ref="EF6:EN6" si="14">IF(EF7="",NA(),EF7)</f>
        <v>0.01</v>
      </c>
      <c r="EG6" s="21">
        <f t="shared" si="14"/>
        <v>0.01</v>
      </c>
      <c r="EH6" s="21">
        <f t="shared" si="14"/>
        <v>0.01</v>
      </c>
      <c r="EI6" s="21">
        <f t="shared" si="14"/>
        <v>0.05</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322032</v>
      </c>
      <c r="D7" s="23">
        <v>46</v>
      </c>
      <c r="E7" s="23">
        <v>17</v>
      </c>
      <c r="F7" s="23">
        <v>1</v>
      </c>
      <c r="G7" s="23">
        <v>0</v>
      </c>
      <c r="H7" s="23" t="s">
        <v>95</v>
      </c>
      <c r="I7" s="23" t="s">
        <v>96</v>
      </c>
      <c r="J7" s="23" t="s">
        <v>97</v>
      </c>
      <c r="K7" s="23" t="s">
        <v>98</v>
      </c>
      <c r="L7" s="23" t="s">
        <v>99</v>
      </c>
      <c r="M7" s="23" t="s">
        <v>100</v>
      </c>
      <c r="N7" s="24" t="s">
        <v>101</v>
      </c>
      <c r="O7" s="24">
        <v>43.68</v>
      </c>
      <c r="P7" s="24">
        <v>51.65</v>
      </c>
      <c r="Q7" s="24">
        <v>93.73</v>
      </c>
      <c r="R7" s="24">
        <v>3605</v>
      </c>
      <c r="S7" s="24">
        <v>172327</v>
      </c>
      <c r="T7" s="24">
        <v>624.32000000000005</v>
      </c>
      <c r="U7" s="24">
        <v>276.02</v>
      </c>
      <c r="V7" s="24">
        <v>88744</v>
      </c>
      <c r="W7" s="24">
        <v>31.65</v>
      </c>
      <c r="X7" s="24">
        <v>2803.92</v>
      </c>
      <c r="Y7" s="24">
        <v>111.09</v>
      </c>
      <c r="Z7" s="24">
        <v>112.05</v>
      </c>
      <c r="AA7" s="24">
        <v>113.32</v>
      </c>
      <c r="AB7" s="24">
        <v>111.04</v>
      </c>
      <c r="AC7" s="24">
        <v>113.09</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21.31</v>
      </c>
      <c r="AV7" s="24">
        <v>24.83</v>
      </c>
      <c r="AW7" s="24">
        <v>28.8</v>
      </c>
      <c r="AX7" s="24">
        <v>37.78</v>
      </c>
      <c r="AY7" s="24">
        <v>30.02</v>
      </c>
      <c r="AZ7" s="24">
        <v>67.930000000000007</v>
      </c>
      <c r="BA7" s="24">
        <v>68.53</v>
      </c>
      <c r="BB7" s="24">
        <v>69.180000000000007</v>
      </c>
      <c r="BC7" s="24">
        <v>76.319999999999993</v>
      </c>
      <c r="BD7" s="24">
        <v>80.33</v>
      </c>
      <c r="BE7" s="24">
        <v>82.75</v>
      </c>
      <c r="BF7" s="24">
        <v>1255.5</v>
      </c>
      <c r="BG7" s="24">
        <v>1227.3800000000001</v>
      </c>
      <c r="BH7" s="24">
        <v>1202.67</v>
      </c>
      <c r="BI7" s="24">
        <v>1165.42</v>
      </c>
      <c r="BJ7" s="24">
        <v>1054.73</v>
      </c>
      <c r="BK7" s="24">
        <v>857.88</v>
      </c>
      <c r="BL7" s="24">
        <v>825.1</v>
      </c>
      <c r="BM7" s="24">
        <v>789.87</v>
      </c>
      <c r="BN7" s="24">
        <v>749.43</v>
      </c>
      <c r="BO7" s="24">
        <v>698.04</v>
      </c>
      <c r="BP7" s="24">
        <v>602.55999999999995</v>
      </c>
      <c r="BQ7" s="24">
        <v>100.58</v>
      </c>
      <c r="BR7" s="24">
        <v>102.26</v>
      </c>
      <c r="BS7" s="24">
        <v>105.72</v>
      </c>
      <c r="BT7" s="24">
        <v>100.75</v>
      </c>
      <c r="BU7" s="24">
        <v>106.63</v>
      </c>
      <c r="BV7" s="24">
        <v>94.97</v>
      </c>
      <c r="BW7" s="24">
        <v>97.07</v>
      </c>
      <c r="BX7" s="24">
        <v>98.06</v>
      </c>
      <c r="BY7" s="24">
        <v>98.46</v>
      </c>
      <c r="BZ7" s="24">
        <v>97.98</v>
      </c>
      <c r="CA7" s="24">
        <v>97.94</v>
      </c>
      <c r="CB7" s="24">
        <v>184.99</v>
      </c>
      <c r="CC7" s="24">
        <v>182.18</v>
      </c>
      <c r="CD7" s="24">
        <v>176.42</v>
      </c>
      <c r="CE7" s="24">
        <v>186.53</v>
      </c>
      <c r="CF7" s="24">
        <v>187.01</v>
      </c>
      <c r="CG7" s="24">
        <v>159.49</v>
      </c>
      <c r="CH7" s="24">
        <v>157.81</v>
      </c>
      <c r="CI7" s="24">
        <v>157.37</v>
      </c>
      <c r="CJ7" s="24">
        <v>157.44999999999999</v>
      </c>
      <c r="CK7" s="24">
        <v>159.75</v>
      </c>
      <c r="CL7" s="24">
        <v>140.97999999999999</v>
      </c>
      <c r="CM7" s="24" t="s">
        <v>101</v>
      </c>
      <c r="CN7" s="24" t="s">
        <v>101</v>
      </c>
      <c r="CO7" s="24" t="s">
        <v>101</v>
      </c>
      <c r="CP7" s="24" t="s">
        <v>101</v>
      </c>
      <c r="CQ7" s="24" t="s">
        <v>101</v>
      </c>
      <c r="CR7" s="24">
        <v>65.28</v>
      </c>
      <c r="CS7" s="24">
        <v>64.92</v>
      </c>
      <c r="CT7" s="24">
        <v>64.14</v>
      </c>
      <c r="CU7" s="24">
        <v>63.71</v>
      </c>
      <c r="CV7" s="24">
        <v>64.95</v>
      </c>
      <c r="CW7" s="24">
        <v>60.13</v>
      </c>
      <c r="CX7" s="24">
        <v>86.98</v>
      </c>
      <c r="CY7" s="24">
        <v>87.27</v>
      </c>
      <c r="CZ7" s="24">
        <v>87.65</v>
      </c>
      <c r="DA7" s="24">
        <v>87.96</v>
      </c>
      <c r="DB7" s="24">
        <v>88.23</v>
      </c>
      <c r="DC7" s="24">
        <v>92.72</v>
      </c>
      <c r="DD7" s="24">
        <v>92.88</v>
      </c>
      <c r="DE7" s="24">
        <v>92.9</v>
      </c>
      <c r="DF7" s="24">
        <v>92.89</v>
      </c>
      <c r="DG7" s="24">
        <v>93.08</v>
      </c>
      <c r="DH7" s="24">
        <v>96</v>
      </c>
      <c r="DI7" s="24">
        <v>35.299999999999997</v>
      </c>
      <c r="DJ7" s="24">
        <v>36.630000000000003</v>
      </c>
      <c r="DK7" s="24">
        <v>37.93</v>
      </c>
      <c r="DL7" s="24">
        <v>39.21</v>
      </c>
      <c r="DM7" s="24">
        <v>40.64</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0.03</v>
      </c>
      <c r="EF7" s="24">
        <v>0.01</v>
      </c>
      <c r="EG7" s="24">
        <v>0.01</v>
      </c>
      <c r="EH7" s="24">
        <v>0.01</v>
      </c>
      <c r="EI7" s="24">
        <v>0.05</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2026-02-03T02:17:09Z</cp:lastPrinted>
  <dcterms:created xsi:type="dcterms:W3CDTF">2025-12-23T06:04:12Z</dcterms:created>
  <dcterms:modified xsi:type="dcterms:W3CDTF">2026-02-03T02:26:04Z</dcterms:modified>
  <cp:category/>
</cp:coreProperties>
</file>