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rfile\保存\01本庁\04保_財政\H25年度\財政課\財政課\地方公営企業関係\R7地方公営企業関係\県メール\65_20260116_【26〆県提出】（浜田市）公営企業に係る経営比較分析表（令和６年度決算）の分析・公表について\02_担当課回答\上水・工水\"/>
    </mc:Choice>
  </mc:AlternateContent>
  <workbookProtection workbookAlgorithmName="SHA-512" workbookHashValue="eRFcF9PA5k6oODydLro+f2Ozp4NGDIu3spuo/UFzbUn1P3TPHPudPmFbgQkeLjD+MyWj9nS9GY2tNJPLLyTnow==" workbookSaltValue="1zjhVyQWn8F3Z5QWezfZv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<sst xmlns="http://schemas.openxmlformats.org/spreadsheetml/2006/main" count="228" uniqueCount="114">
  <si>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</si>
  <si>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</si>
  <si>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</si>
  <si>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</si>
  <si>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</si>
  <si>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</si>
  <si>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</si>
  <si>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</si>
  <si>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</si>
  <si>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</si>
  <si>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</si>
  <si>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</si>
  <si>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</si>
  <si>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</si>
  <si>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</si>
  <si>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</si>
  <si>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</si>
  <si>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</si>
  <si>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</si>
  <si>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</si>
  <si>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</si>
  <si>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</si>
  <si>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</si>
  <si>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</si>
  <si>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</si>
  <si>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</si>
  <si>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</si>
  <si>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</si>
  <si>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</si>
  <si>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</si>
  <si>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</si>
  <si>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</si>
  <si>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</si>
  <si>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</si>
  <si>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</si>
  <si>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</si>
  <si>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</si>
  <si>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</si>
  <si>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</si>
  <si>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</si>
  <si>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</si>
  <si>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</si>
  <si>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</si>
  <si>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</si>
  <si>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</si>
  <si>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</si>
  <si>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</si>
  <si>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</si>
  <si>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</si>
  <si>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</si>
  <si>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</si>
  <si>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</si>
  <si>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</si>
  <si>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</si>
  <si>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</si>
  <si>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</si>
  <si>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</si>
  <si>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</si>
  <si>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</si>
  <si>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</si>
  <si>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</si>
  <si>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</si>
  <si>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</si>
  <si>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</si>
  <si>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</si>
  <si>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</si>
  <si>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</si>
  <si>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</si>
  <si>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</si>
  <si>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</si>
  <si>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</si>
  <si>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</si>
  <si>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</si>
  <si>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</si>
  <si>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</si>
  <si>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</si>
  <si>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</si>
  <si>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</si>
  <si>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</si>
  <si>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</si>
  <si>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</si>
  <si>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</si>
  <si>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</si>
  <si>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</si>
  <si>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</si>
  <si>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</si>
  <si>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</si>
  <si>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</si>
  <si>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</si>
  <si>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</si>
  <si>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</si>
  <si>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</si>
  <si>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</si>
  <si>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浜田市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</si>
  <si>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</si>
  <si>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</si>
  <si>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</si>
  <si>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</si>
  <si>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</si>
  <si>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</si>
  <si>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</si>
  <si>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</si>
  <si>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</si>
  <si>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</si>
  <si>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</si>
  <si>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</si>
  <si>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</si>
  <si>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</si>
  <si>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</si>
  <si>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</si>
  <si>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</si>
  <si>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「経常収支比率」は100％を超えており、維持管理費や支払利息等の経常経費を給水収益等の経常収益で賄えているが、年々低下傾向である。なお、「累積欠損金」は生じていない。
　「流動比率」は、平成30年4月の簡易水道事業統合時に多額の起債償還元金が流動負債に計上され、平成30年度決算値では前年度の237％から107％へ大きく低下したが、近年は150％台へ上昇し徐々に改善傾向にある。
　「企業債残高対給水収益比率」についても簡易水道事業統合の影響により、平成30年度決算値では前年度の478％から869％へ大幅に上昇したが、近年は600％台まで低下し徐々に改善傾向にある。
　「料金回収率」は、簡易水道事業統合に合わせて平成30年10月から令和2年10月までに段階的な料金改定を実施し、令和4年度決算時には93％まで上昇し一定の成果を得たが、依然として100％を下回っている。近年は減収減益に加え、漏水修繕箇所の増加や物価高騰等による維持管理経費が増大しており、令和4年度をピークに低下傾向である。
　「施設利用率」は、類似団体平均値と同程度であるものの、「有収率」は類似団体平均値を大きく下回っており、非効率な施設利用となっている。漏水調査等の取り組みを強化するとともに、老朽管路の計画的更新を継続的に取り組む必要がある。
　水道水の安定供給のため、経費節減とともに料金改定による収益改善を図り経営基盤の強化に努める必要がある。</t>
    <rPh sb="15" eb="16">
      <t>コ</t>
    </rPh>
    <rPh sb="167" eb="169">
      <t>キンネン</t>
    </rPh>
    <rPh sb="174" eb="175">
      <t>ダイ</t>
    </rPh>
    <rPh sb="176" eb="178">
      <t>ジョウショウ</t>
    </rPh>
    <rPh sb="261" eb="263">
      <t>キンネン</t>
    </rPh>
    <rPh sb="268" eb="269">
      <t>ダイ</t>
    </rPh>
    <rPh sb="271" eb="273">
      <t>テイカ</t>
    </rPh>
    <rPh sb="305" eb="306">
      <t>ア</t>
    </rPh>
    <rPh sb="342" eb="344">
      <t>レイワ</t>
    </rPh>
    <rPh sb="345" eb="347">
      <t>ネンド</t>
    </rPh>
    <rPh sb="347" eb="349">
      <t>ケッサン</t>
    </rPh>
    <rPh sb="349" eb="350">
      <t>ジ</t>
    </rPh>
    <rPh sb="387" eb="389">
      <t>キンネン</t>
    </rPh>
    <rPh sb="390" eb="392">
      <t>ゲンシュウ</t>
    </rPh>
    <rPh sb="392" eb="394">
      <t>ゲンエキ</t>
    </rPh>
    <rPh sb="395" eb="396">
      <t>クワ</t>
    </rPh>
    <rPh sb="398" eb="400">
      <t>ロウスイ</t>
    </rPh>
    <rPh sb="400" eb="402">
      <t>シュウゼン</t>
    </rPh>
    <rPh sb="402" eb="404">
      <t>カショ</t>
    </rPh>
    <rPh sb="405" eb="407">
      <t>ゾウカ</t>
    </rPh>
    <rPh sb="410" eb="412">
      <t>コウトウ</t>
    </rPh>
    <rPh sb="412" eb="413">
      <t>トウ</t>
    </rPh>
    <rPh sb="423" eb="425">
      <t>ゾウダイ</t>
    </rPh>
    <rPh sb="430" eb="432">
      <t>レイワ</t>
    </rPh>
    <rPh sb="433" eb="435">
      <t>ネンド</t>
    </rPh>
    <rPh sb="440" eb="442">
      <t>テイカ</t>
    </rPh>
    <rPh sb="442" eb="444">
      <t>ケイコウ</t>
    </rPh>
    <rPh sb="467" eb="470">
      <t>ドウテイド</t>
    </rPh>
    <rPh sb="563" eb="566">
      <t>スイドウスイ</t>
    </rPh>
    <rPh sb="567" eb="569">
      <t>アンテイ</t>
    </rPh>
    <rPh sb="569" eb="571">
      <t>キョウキュウ</t>
    </rPh>
    <rPh sb="577" eb="579">
      <t>セツゲン</t>
    </rPh>
    <rPh sb="583" eb="585">
      <t>リョウキン</t>
    </rPh>
    <rPh sb="585" eb="587">
      <t>カイテイ</t>
    </rPh>
    <rPh sb="590" eb="592">
      <t>シュウエキ</t>
    </rPh>
    <rPh sb="592" eb="594">
      <t>カイゼン</t>
    </rPh>
    <rPh sb="595" eb="596">
      <t>ハカ</t>
    </rPh>
    <phoneticPr fontId="4"/>
  </si>
  <si>
    <t>　「有形固定資産減価償却率」及び「管路経年化率」は年々増加傾向にあり、資産の老朽化度合は年々進んでいる。
　「管路更新率」は、近年、大口径の基幹管路の更新を優先しているため、管路総延長を基にした管路更新率は低下している。災害等に備えるため、財源確保とともに更新速度の底上げが必要である。
　アセット・マネジメントによる今後の更新需要の見通しに基づき、計画的な更新事業を実施していく。</t>
    <rPh sb="14" eb="15">
      <t>オヨ</t>
    </rPh>
    <rPh sb="44" eb="46">
      <t>ネンネン</t>
    </rPh>
    <rPh sb="46" eb="47">
      <t>スス</t>
    </rPh>
    <rPh sb="63" eb="65">
      <t>キンネン</t>
    </rPh>
    <rPh sb="89" eb="90">
      <t>ソウ</t>
    </rPh>
    <phoneticPr fontId="4"/>
  </si>
  <si>
    <t>　平成30年4月の簡易水道事業統合の影響により、経営の健全性・効率性を表す指標は著しく悪化し、現在も横ばい状況である。
　特に有収率の低さが目立ち、早急な対策が必要である。
　また、老朽化する水道施設、管路等の更新需要の増加に十分に対応できていないことが各種指標から見てとれる。
　令和2年10月に完了した料金改定を機に令和4年8月に「水道事業経営戦略」を見直した。
　経営改善に向けた計画策定と進捗管理を行うとともに、経費削減及び料金改定による早急な収益改善を図り、将来にわたって持続可能な水道事業経営に取り組む。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</si>
</sst>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0.36</c:v>
                </c:pt>
                <c:pt idx="1">
                  <c:v>0.36</c:v>
                </c:pt>
                <c:pt idx="2">
                  <c:v>0.26</c:v>
                </c:pt>
                <c:pt idx="3">
                  <c:v>0.18</c:v>
                </c:pt>
                <c:pt idx="4">
                  <c:v>0.28000000000000003</c:v>
                </c:pt>
              </c:numCache>
            </c:numRef>
          </c:val>
          <c:extLst>
            <c:ext xmlns:c16="http://schemas.microsoft.com/office/drawing/2014/chart" uri="{C3380CC4-5D6E-409C-BE32-E72D297353CC}">
              <c16:uniqueId val="{00000000-010E-4C85-AE0D-BD8347B2A85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0.52</c:v>
                </c:pt>
                <c:pt idx="2">
                  <c:v>0.48</c:v>
                </c:pt>
                <c:pt idx="3">
                  <c:v>0.48</c:v>
                </c:pt>
                <c:pt idx="4">
                  <c:v>0.46</c:v>
                </c:pt>
              </c:numCache>
            </c:numRef>
          </c:val>
          <c:smooth val="0"/>
          <c:extLst>
            <c:ext xmlns:c16="http://schemas.microsoft.com/office/drawing/2014/chart" uri="{C3380CC4-5D6E-409C-BE32-E72D297353CC}">
              <c16:uniqueId val="{00000001-010E-4C85-AE0D-BD8347B2A85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65.34</c:v>
                </c:pt>
                <c:pt idx="1">
                  <c:v>64.09</c:v>
                </c:pt>
                <c:pt idx="2">
                  <c:v>63.67</c:v>
                </c:pt>
                <c:pt idx="3">
                  <c:v>60.83</c:v>
                </c:pt>
                <c:pt idx="4">
                  <c:v>60.39</c:v>
                </c:pt>
              </c:numCache>
            </c:numRef>
          </c:val>
          <c:extLst>
            <c:ext xmlns:c16="http://schemas.microsoft.com/office/drawing/2014/chart" uri="{C3380CC4-5D6E-409C-BE32-E72D297353CC}">
              <c16:uniqueId val="{00000000-405B-4322-87CB-8C091A69B21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60.34</c:v>
                </c:pt>
                <c:pt idx="2">
                  <c:v>59.54</c:v>
                </c:pt>
                <c:pt idx="3">
                  <c:v>59.26</c:v>
                </c:pt>
                <c:pt idx="4">
                  <c:v>60.44</c:v>
                </c:pt>
              </c:numCache>
            </c:numRef>
          </c:val>
          <c:smooth val="0"/>
          <c:extLst>
            <c:ext xmlns:c16="http://schemas.microsoft.com/office/drawing/2014/chart" uri="{C3380CC4-5D6E-409C-BE32-E72D297353CC}">
              <c16:uniqueId val="{00000001-405B-4322-87CB-8C091A69B21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78.48</c:v>
                </c:pt>
                <c:pt idx="1">
                  <c:v>78.42</c:v>
                </c:pt>
                <c:pt idx="2">
                  <c:v>76.209999999999994</c:v>
                </c:pt>
                <c:pt idx="3">
                  <c:v>77.010000000000005</c:v>
                </c:pt>
                <c:pt idx="4">
                  <c:v>77.040000000000006</c:v>
                </c:pt>
              </c:numCache>
            </c:numRef>
          </c:val>
          <c:extLst>
            <c:ext xmlns:c16="http://schemas.microsoft.com/office/drawing/2014/chart" uri="{C3380CC4-5D6E-409C-BE32-E72D297353CC}">
              <c16:uniqueId val="{00000000-238A-47AE-953F-ADC874681B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84.19</c:v>
                </c:pt>
                <c:pt idx="2">
                  <c:v>83.93</c:v>
                </c:pt>
                <c:pt idx="3">
                  <c:v>83.84</c:v>
                </c:pt>
                <c:pt idx="4">
                  <c:v>83.39</c:v>
                </c:pt>
              </c:numCache>
            </c:numRef>
          </c:val>
          <c:smooth val="0"/>
          <c:extLst>
            <c:ext xmlns:c16="http://schemas.microsoft.com/office/drawing/2014/chart" uri="{C3380CC4-5D6E-409C-BE32-E72D297353CC}">
              <c16:uniqueId val="{00000001-238A-47AE-953F-ADC874681B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114.81</c:v>
                </c:pt>
                <c:pt idx="1">
                  <c:v>111.41</c:v>
                </c:pt>
                <c:pt idx="2">
                  <c:v>110.62</c:v>
                </c:pt>
                <c:pt idx="3">
                  <c:v>108.53</c:v>
                </c:pt>
                <c:pt idx="4">
                  <c:v>104.28</c:v>
                </c:pt>
              </c:numCache>
            </c:numRef>
          </c:val>
          <c:extLst>
            <c:ext xmlns:c16="http://schemas.microsoft.com/office/drawing/2014/chart" uri="{C3380CC4-5D6E-409C-BE32-E72D297353CC}">
              <c16:uniqueId val="{00000000-3EBC-4D4D-A02C-3750203ADDF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109.23</c:v>
                </c:pt>
                <c:pt idx="2">
                  <c:v>108.04</c:v>
                </c:pt>
                <c:pt idx="3">
                  <c:v>107.49</c:v>
                </c:pt>
                <c:pt idx="4">
                  <c:v>107.15</c:v>
                </c:pt>
              </c:numCache>
            </c:numRef>
          </c:val>
          <c:smooth val="0"/>
          <c:extLst>
            <c:ext xmlns:c16="http://schemas.microsoft.com/office/drawing/2014/chart" uri="{C3380CC4-5D6E-409C-BE32-E72D297353CC}">
              <c16:uniqueId val="{00000001-3EBC-4D4D-A02C-3750203ADDF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51.89</c:v>
                </c:pt>
                <c:pt idx="1">
                  <c:v>52.8</c:v>
                </c:pt>
                <c:pt idx="2">
                  <c:v>53.87</c:v>
                </c:pt>
                <c:pt idx="3">
                  <c:v>54.99</c:v>
                </c:pt>
                <c:pt idx="4">
                  <c:v>55.98</c:v>
                </c:pt>
              </c:numCache>
            </c:numRef>
          </c:val>
          <c:extLst>
            <c:ext xmlns:c16="http://schemas.microsoft.com/office/drawing/2014/chart" uri="{C3380CC4-5D6E-409C-BE32-E72D297353CC}">
              <c16:uniqueId val="{00000000-B347-4B09-A8EF-D9C3F1CA1D2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49.96</c:v>
                </c:pt>
                <c:pt idx="2">
                  <c:v>50.82</c:v>
                </c:pt>
                <c:pt idx="3">
                  <c:v>51.82</c:v>
                </c:pt>
                <c:pt idx="4">
                  <c:v>52.53</c:v>
                </c:pt>
              </c:numCache>
            </c:numRef>
          </c:val>
          <c:smooth val="0"/>
          <c:extLst>
            <c:ext xmlns:c16="http://schemas.microsoft.com/office/drawing/2014/chart" uri="{C3380CC4-5D6E-409C-BE32-E72D297353CC}">
              <c16:uniqueId val="{00000001-B347-4B09-A8EF-D9C3F1CA1D2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17.420000000000002</c:v>
                </c:pt>
                <c:pt idx="1">
                  <c:v>18.899999999999999</c:v>
                </c:pt>
                <c:pt idx="2">
                  <c:v>19.239999999999998</c:v>
                </c:pt>
                <c:pt idx="3">
                  <c:v>20.23</c:v>
                </c:pt>
                <c:pt idx="4">
                  <c:v>21.18</c:v>
                </c:pt>
              </c:numCache>
            </c:numRef>
          </c:val>
          <c:extLst>
            <c:ext xmlns:c16="http://schemas.microsoft.com/office/drawing/2014/chart" uri="{C3380CC4-5D6E-409C-BE32-E72D297353CC}">
              <c16:uniqueId val="{00000000-C7EE-4A3D-B747-BF81689AAA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19.32</c:v>
                </c:pt>
                <c:pt idx="2">
                  <c:v>21.16</c:v>
                </c:pt>
                <c:pt idx="3">
                  <c:v>22.72</c:v>
                </c:pt>
                <c:pt idx="4">
                  <c:v>24.16</c:v>
                </c:pt>
              </c:numCache>
            </c:numRef>
          </c:val>
          <c:smooth val="0"/>
          <c:extLst>
            <c:ext xmlns:c16="http://schemas.microsoft.com/office/drawing/2014/chart" uri="{C3380CC4-5D6E-409C-BE32-E72D297353CC}">
              <c16:uniqueId val="{00000001-C7EE-4A3D-B747-BF81689AAA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1D-47A5-B49E-936E5BA924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4.6900000000000004</c:v>
                </c:pt>
                <c:pt idx="2">
                  <c:v>4.72</c:v>
                </c:pt>
                <c:pt idx="3">
                  <c:v>5.76</c:v>
                </c:pt>
                <c:pt idx="4">
                  <c:v>4.74</c:v>
                </c:pt>
              </c:numCache>
            </c:numRef>
          </c:val>
          <c:smooth val="0"/>
          <c:extLst>
            <c:ext xmlns:c16="http://schemas.microsoft.com/office/drawing/2014/chart" uri="{C3380CC4-5D6E-409C-BE32-E72D297353CC}">
              <c16:uniqueId val="{00000001-7E1D-47A5-B49E-936E5BA924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139.19999999999999</c:v>
                </c:pt>
                <c:pt idx="1">
                  <c:v>142.77000000000001</c:v>
                </c:pt>
                <c:pt idx="2">
                  <c:v>148.15</c:v>
                </c:pt>
                <c:pt idx="3">
                  <c:v>159.47</c:v>
                </c:pt>
                <c:pt idx="4">
                  <c:v>156.55000000000001</c:v>
                </c:pt>
              </c:numCache>
            </c:numRef>
          </c:val>
          <c:extLst>
            <c:ext xmlns:c16="http://schemas.microsoft.com/office/drawing/2014/chart" uri="{C3380CC4-5D6E-409C-BE32-E72D297353CC}">
              <c16:uniqueId val="{00000000-EE65-46EF-BA8F-7F056E15B15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338.02</c:v>
                </c:pt>
                <c:pt idx="2">
                  <c:v>345.94</c:v>
                </c:pt>
                <c:pt idx="3">
                  <c:v>329.7</c:v>
                </c:pt>
                <c:pt idx="4">
                  <c:v>319.99</c:v>
                </c:pt>
              </c:numCache>
            </c:numRef>
          </c:val>
          <c:smooth val="0"/>
          <c:extLst>
            <c:ext xmlns:c16="http://schemas.microsoft.com/office/drawing/2014/chart" uri="{C3380CC4-5D6E-409C-BE32-E72D297353CC}">
              <c16:uniqueId val="{00000001-EE65-46EF-BA8F-7F056E15B15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715.11</c:v>
                </c:pt>
                <c:pt idx="1">
                  <c:v>674.59</c:v>
                </c:pt>
                <c:pt idx="2">
                  <c:v>653.94000000000005</c:v>
                </c:pt>
                <c:pt idx="3">
                  <c:v>639.07000000000005</c:v>
                </c:pt>
                <c:pt idx="4">
                  <c:v>603.5</c:v>
                </c:pt>
              </c:numCache>
            </c:numRef>
          </c:val>
          <c:extLst>
            <c:ext xmlns:c16="http://schemas.microsoft.com/office/drawing/2014/chart" uri="{C3380CC4-5D6E-409C-BE32-E72D297353CC}">
              <c16:uniqueId val="{00000000-BEA1-4D17-BBCE-C7156BC015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379.91</c:v>
                </c:pt>
                <c:pt idx="2">
                  <c:v>386.61</c:v>
                </c:pt>
                <c:pt idx="3">
                  <c:v>381.56</c:v>
                </c:pt>
                <c:pt idx="4">
                  <c:v>365.55</c:v>
                </c:pt>
              </c:numCache>
            </c:numRef>
          </c:val>
          <c:smooth val="0"/>
          <c:extLst>
            <c:ext xmlns:c16="http://schemas.microsoft.com/office/drawing/2014/chart" uri="{C3380CC4-5D6E-409C-BE32-E72D297353CC}">
              <c16:uniqueId val="{00000001-BEA1-4D17-BBCE-C7156BC015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90.81</c:v>
                </c:pt>
                <c:pt idx="1">
                  <c:v>92.99</c:v>
                </c:pt>
                <c:pt idx="2">
                  <c:v>93.88</c:v>
                </c:pt>
                <c:pt idx="3">
                  <c:v>93.17</c:v>
                </c:pt>
                <c:pt idx="4">
                  <c:v>89.68</c:v>
                </c:pt>
              </c:numCache>
            </c:numRef>
          </c:val>
          <c:extLst>
            <c:ext xmlns:c16="http://schemas.microsoft.com/office/drawing/2014/chart" uri="{C3380CC4-5D6E-409C-BE32-E72D297353CC}">
              <c16:uniqueId val="{00000000-9860-406C-8892-343C81B880F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98.3</c:v>
                </c:pt>
                <c:pt idx="2">
                  <c:v>93.82</c:v>
                </c:pt>
                <c:pt idx="3">
                  <c:v>95.04</c:v>
                </c:pt>
                <c:pt idx="4">
                  <c:v>95.42</c:v>
                </c:pt>
              </c:numCache>
            </c:numRef>
          </c:val>
          <c:smooth val="0"/>
          <c:extLst>
            <c:ext xmlns:c16="http://schemas.microsoft.com/office/drawing/2014/chart" uri="{C3380CC4-5D6E-409C-BE32-E72D297353CC}">
              <c16:uniqueId val="{00000001-9860-406C-8892-343C81B880F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206.37</c:v>
                </c:pt>
                <c:pt idx="1">
                  <c:v>209.35</c:v>
                </c:pt>
                <c:pt idx="2">
                  <c:v>207.87</c:v>
                </c:pt>
                <c:pt idx="3">
                  <c:v>209.66</c:v>
                </c:pt>
                <c:pt idx="4">
                  <c:v>217.9</c:v>
                </c:pt>
              </c:numCache>
            </c:numRef>
          </c:val>
          <c:extLst>
            <c:ext xmlns:c16="http://schemas.microsoft.com/office/drawing/2014/chart" uri="{C3380CC4-5D6E-409C-BE32-E72D297353CC}">
              <c16:uniqueId val="{00000000-3E98-40D3-A4CB-29E1FADE755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173.7</c:v>
                </c:pt>
                <c:pt idx="2">
                  <c:v>178.94</c:v>
                </c:pt>
                <c:pt idx="3">
                  <c:v>180.19</c:v>
                </c:pt>
                <c:pt idx="4">
                  <c:v>184.25</c:v>
                </c:pt>
              </c:numCache>
            </c:numRef>
          </c:val>
          <c:smooth val="0"/>
          <c:extLst>
            <c:ext xmlns:c16="http://schemas.microsoft.com/office/drawing/2014/chart" uri="{C3380CC4-5D6E-409C-BE32-E72D297353CC}">
              <c16:uniqueId val="{00000001-3E98-40D3-A4CB-29E1FADE755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島根県　浜田市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48576</v>
      </c>
      <c r="AM8" s="65"/>
      <c r="AN8" s="65"/>
      <c r="AO8" s="65"/>
      <c r="AP8" s="65"/>
      <c r="AQ8" s="65"/>
      <c r="AR8" s="65"/>
      <c r="AS8" s="65"/>
      <c r="AT8" s="36">
        <f>データ!$S$6</f>
        <v>690.64</v>
      </c>
      <c r="AU8" s="37"/>
      <c r="AV8" s="37"/>
      <c r="AW8" s="37"/>
      <c r="AX8" s="37"/>
      <c r="AY8" s="37"/>
      <c r="AZ8" s="37"/>
      <c r="BA8" s="37"/>
      <c r="BB8" s="54">
        <f>データ!$T$6</f>
        <v>70.33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68.430000000000007</v>
      </c>
      <c r="J10" s="37"/>
      <c r="K10" s="37"/>
      <c r="L10" s="37"/>
      <c r="M10" s="37"/>
      <c r="N10" s="37"/>
      <c r="O10" s="64"/>
      <c r="P10" s="54">
        <f>データ!$P$6</f>
        <v>98.14</v>
      </c>
      <c r="Q10" s="54"/>
      <c r="R10" s="54"/>
      <c r="S10" s="54"/>
      <c r="T10" s="54"/>
      <c r="U10" s="54"/>
      <c r="V10" s="54"/>
      <c r="W10" s="65">
        <f>データ!$Q$6</f>
        <v>3509</v>
      </c>
      <c r="X10" s="65"/>
      <c r="Y10" s="65"/>
      <c r="Z10" s="65"/>
      <c r="AA10" s="65"/>
      <c r="AB10" s="65"/>
      <c r="AC10" s="65"/>
      <c r="AD10" s="2"/>
      <c r="AE10" s="2"/>
      <c r="AF10" s="2"/>
      <c r="AG10" s="2"/>
      <c r="AH10" s="2"/>
      <c r="AI10" s="2"/>
      <c r="AJ10" s="2"/>
      <c r="AK10" s="2"/>
      <c r="AL10" s="65">
        <f>データ!$U$6</f>
        <v>47153</v>
      </c>
      <c r="AM10" s="65"/>
      <c r="AN10" s="65"/>
      <c r="AO10" s="65"/>
      <c r="AP10" s="65"/>
      <c r="AQ10" s="65"/>
      <c r="AR10" s="65"/>
      <c r="AS10" s="65"/>
      <c r="AT10" s="36">
        <f>データ!$V$6</f>
        <v>137.08000000000001</v>
      </c>
      <c r="AU10" s="37"/>
      <c r="AV10" s="37"/>
      <c r="AW10" s="37"/>
      <c r="AX10" s="37"/>
      <c r="AY10" s="37"/>
      <c r="AZ10" s="37"/>
      <c r="BA10" s="37"/>
      <c r="BB10" s="54">
        <f>データ!$W$6</f>
        <v>343.98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1wWNquYRMKxjWClibGzWNltdUPF/JL7MxPRoDev1m60bXMunNUFbrmjp05c+XwFZ/pq9q4HtBtToeQz7LabCYw==" saltValue="sMypHcoEVsFgoEk3Hsa6a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322024</v>
      </c>
      <c r="D6" s="20">
        <f t="shared" si="3"/>
        <v>46</v>
      </c>
      <c r="E6" s="20">
        <f t="shared" si="3"/>
        <v>1</v>
      </c>
      <c r="F6" s="20">
        <f t="shared" si="3"/>
        <v>0</v>
      </c>
      <c r="G6" s="20">
        <f t="shared" si="3"/>
        <v>1</v>
      </c>
      <c r="H6" s="20" t="str">
        <f t="shared" si="3"/>
        <v>島根県　浜田市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68.430000000000007</v>
      </c>
      <c r="P6" s="21">
        <f t="shared" si="3"/>
        <v>98.14</v>
      </c>
      <c r="Q6" s="21">
        <f t="shared" si="3"/>
        <v>3509</v>
      </c>
      <c r="R6" s="21">
        <f t="shared" si="3"/>
        <v>48576</v>
      </c>
      <c r="S6" s="21">
        <f t="shared" si="3"/>
        <v>690.64</v>
      </c>
      <c r="T6" s="21">
        <f t="shared" si="3"/>
        <v>70.33</v>
      </c>
      <c r="U6" s="21">
        <f t="shared" si="3"/>
        <v>47153</v>
      </c>
      <c r="V6" s="21">
        <f t="shared" si="3"/>
        <v>137.08000000000001</v>
      </c>
      <c r="W6" s="21">
        <f t="shared" si="3"/>
        <v>343.98</v>
      </c>
      <c r="X6" s="22">
        <f>IF(X7="",NA(),X7)</f>
        <v>114.81</v>
      </c>
      <c r="Y6" s="22">
        <f t="shared" ref="Y6:AG6" si="4">IF(Y7="",NA(),Y7)</f>
        <v>111.41</v>
      </c>
      <c r="Z6" s="22">
        <f t="shared" si="4"/>
        <v>110.62</v>
      </c>
      <c r="AA6" s="22">
        <f t="shared" si="4"/>
        <v>108.53</v>
      </c>
      <c r="AB6" s="22">
        <f t="shared" si="4"/>
        <v>104.28</v>
      </c>
      <c r="AC6" s="22">
        <f t="shared" si="4"/>
        <v>110.91</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4.6900000000000004</v>
      </c>
      <c r="AP6" s="22">
        <f t="shared" si="5"/>
        <v>4.72</v>
      </c>
      <c r="AQ6" s="22">
        <f t="shared" si="5"/>
        <v>5.76</v>
      </c>
      <c r="AR6" s="22">
        <f t="shared" si="5"/>
        <v>4.74</v>
      </c>
      <c r="AS6" s="21" t="str">
        <f>IF(AS7="","",IF(AS7="-","【-】","【"&amp;SUBSTITUTE(TEXT(AS7,"#,##0.00"),"-","△")&amp;"】"))</f>
        <v>【1.61】</v>
      </c>
      <c r="AT6" s="22">
        <f>IF(AT7="",NA(),AT7)</f>
        <v>139.19999999999999</v>
      </c>
      <c r="AU6" s="22">
        <f t="shared" ref="AU6:BC6" si="6">IF(AU7="",NA(),AU7)</f>
        <v>142.77000000000001</v>
      </c>
      <c r="AV6" s="22">
        <f t="shared" si="6"/>
        <v>148.15</v>
      </c>
      <c r="AW6" s="22">
        <f t="shared" si="6"/>
        <v>159.47</v>
      </c>
      <c r="AX6" s="22">
        <f t="shared" si="6"/>
        <v>156.55000000000001</v>
      </c>
      <c r="AY6" s="22">
        <f t="shared" si="6"/>
        <v>350.79</v>
      </c>
      <c r="AZ6" s="22">
        <f t="shared" si="6"/>
        <v>338.02</v>
      </c>
      <c r="BA6" s="22">
        <f t="shared" si="6"/>
        <v>345.94</v>
      </c>
      <c r="BB6" s="22">
        <f t="shared" si="6"/>
        <v>329.7</v>
      </c>
      <c r="BC6" s="22">
        <f t="shared" si="6"/>
        <v>319.99</v>
      </c>
      <c r="BD6" s="21" t="str">
        <f>IF(BD7="","",IF(BD7="-","【-】","【"&amp;SUBSTITUTE(TEXT(BD7,"#,##0.00"),"-","△")&amp;"】"))</f>
        <v>【239.69】</v>
      </c>
      <c r="BE6" s="22">
        <f>IF(BE7="",NA(),BE7)</f>
        <v>715.11</v>
      </c>
      <c r="BF6" s="22">
        <f t="shared" ref="BF6:BN6" si="7">IF(BF7="",NA(),BF7)</f>
        <v>674.59</v>
      </c>
      <c r="BG6" s="22">
        <f t="shared" si="7"/>
        <v>653.94000000000005</v>
      </c>
      <c r="BH6" s="22">
        <f t="shared" si="7"/>
        <v>639.07000000000005</v>
      </c>
      <c r="BI6" s="22">
        <f t="shared" si="7"/>
        <v>603.5</v>
      </c>
      <c r="BJ6" s="22">
        <f t="shared" si="7"/>
        <v>322.92</v>
      </c>
      <c r="BK6" s="22">
        <f t="shared" si="7"/>
        <v>379.91</v>
      </c>
      <c r="BL6" s="22">
        <f t="shared" si="7"/>
        <v>386.61</v>
      </c>
      <c r="BM6" s="22">
        <f t="shared" si="7"/>
        <v>381.56</v>
      </c>
      <c r="BN6" s="22">
        <f t="shared" si="7"/>
        <v>365.55</v>
      </c>
      <c r="BO6" s="21" t="str">
        <f>IF(BO7="","",IF(BO7="-","【-】","【"&amp;SUBSTITUTE(TEXT(BO7,"#,##0.00"),"-","△")&amp;"】"))</f>
        <v>【264.86】</v>
      </c>
      <c r="BP6" s="22">
        <f>IF(BP7="",NA(),BP7)</f>
        <v>90.81</v>
      </c>
      <c r="BQ6" s="22">
        <f t="shared" ref="BQ6:BY6" si="8">IF(BQ7="",NA(),BQ7)</f>
        <v>92.99</v>
      </c>
      <c r="BR6" s="22">
        <f t="shared" si="8"/>
        <v>93.88</v>
      </c>
      <c r="BS6" s="22">
        <f t="shared" si="8"/>
        <v>93.17</v>
      </c>
      <c r="BT6" s="22">
        <f t="shared" si="8"/>
        <v>89.68</v>
      </c>
      <c r="BU6" s="22">
        <f t="shared" si="8"/>
        <v>100.85</v>
      </c>
      <c r="BV6" s="22">
        <f t="shared" si="8"/>
        <v>98.3</v>
      </c>
      <c r="BW6" s="22">
        <f t="shared" si="8"/>
        <v>93.82</v>
      </c>
      <c r="BX6" s="22">
        <f t="shared" si="8"/>
        <v>95.04</v>
      </c>
      <c r="BY6" s="22">
        <f t="shared" si="8"/>
        <v>95.42</v>
      </c>
      <c r="BZ6" s="21" t="str">
        <f>IF(BZ7="","",IF(BZ7="-","【-】","【"&amp;SUBSTITUTE(TEXT(BZ7,"#,##0.00"),"-","△")&amp;"】"))</f>
        <v>【97.59】</v>
      </c>
      <c r="CA6" s="22">
        <f>IF(CA7="",NA(),CA7)</f>
        <v>206.37</v>
      </c>
      <c r="CB6" s="22">
        <f t="shared" ref="CB6:CJ6" si="9">IF(CB7="",NA(),CB7)</f>
        <v>209.35</v>
      </c>
      <c r="CC6" s="22">
        <f t="shared" si="9"/>
        <v>207.87</v>
      </c>
      <c r="CD6" s="22">
        <f t="shared" si="9"/>
        <v>209.66</v>
      </c>
      <c r="CE6" s="22">
        <f t="shared" si="9"/>
        <v>217.9</v>
      </c>
      <c r="CF6" s="22">
        <f t="shared" si="9"/>
        <v>167.1</v>
      </c>
      <c r="CG6" s="22">
        <f t="shared" si="9"/>
        <v>173.7</v>
      </c>
      <c r="CH6" s="22">
        <f t="shared" si="9"/>
        <v>178.94</v>
      </c>
      <c r="CI6" s="22">
        <f t="shared" si="9"/>
        <v>180.19</v>
      </c>
      <c r="CJ6" s="22">
        <f t="shared" si="9"/>
        <v>184.25</v>
      </c>
      <c r="CK6" s="21" t="str">
        <f>IF(CK7="","",IF(CK7="-","【-】","【"&amp;SUBSTITUTE(TEXT(CK7,"#,##0.00"),"-","△")&amp;"】"))</f>
        <v>【181.66】</v>
      </c>
      <c r="CL6" s="22">
        <f>IF(CL7="",NA(),CL7)</f>
        <v>65.34</v>
      </c>
      <c r="CM6" s="22">
        <f t="shared" ref="CM6:CU6" si="10">IF(CM7="",NA(),CM7)</f>
        <v>64.09</v>
      </c>
      <c r="CN6" s="22">
        <f t="shared" si="10"/>
        <v>63.67</v>
      </c>
      <c r="CO6" s="22">
        <f t="shared" si="10"/>
        <v>60.83</v>
      </c>
      <c r="CP6" s="22">
        <f t="shared" si="10"/>
        <v>60.39</v>
      </c>
      <c r="CQ6" s="22">
        <f t="shared" si="10"/>
        <v>59.91</v>
      </c>
      <c r="CR6" s="22">
        <f t="shared" si="10"/>
        <v>60.34</v>
      </c>
      <c r="CS6" s="22">
        <f t="shared" si="10"/>
        <v>59.54</v>
      </c>
      <c r="CT6" s="22">
        <f t="shared" si="10"/>
        <v>59.26</v>
      </c>
      <c r="CU6" s="22">
        <f t="shared" si="10"/>
        <v>60.44</v>
      </c>
      <c r="CV6" s="21" t="str">
        <f>IF(CV7="","",IF(CV7="-","【-】","【"&amp;SUBSTITUTE(TEXT(CV7,"#,##0.00"),"-","△")&amp;"】"))</f>
        <v>【60.21】</v>
      </c>
      <c r="CW6" s="22">
        <f>IF(CW7="",NA(),CW7)</f>
        <v>78.48</v>
      </c>
      <c r="CX6" s="22">
        <f t="shared" ref="CX6:DF6" si="11">IF(CX7="",NA(),CX7)</f>
        <v>78.42</v>
      </c>
      <c r="CY6" s="22">
        <f t="shared" si="11"/>
        <v>76.209999999999994</v>
      </c>
      <c r="CZ6" s="22">
        <f t="shared" si="11"/>
        <v>77.010000000000005</v>
      </c>
      <c r="DA6" s="22">
        <f t="shared" si="11"/>
        <v>77.040000000000006</v>
      </c>
      <c r="DB6" s="22">
        <f t="shared" si="11"/>
        <v>87.26</v>
      </c>
      <c r="DC6" s="22">
        <f t="shared" si="11"/>
        <v>84.19</v>
      </c>
      <c r="DD6" s="22">
        <f t="shared" si="11"/>
        <v>83.93</v>
      </c>
      <c r="DE6" s="22">
        <f t="shared" si="11"/>
        <v>83.84</v>
      </c>
      <c r="DF6" s="22">
        <f t="shared" si="11"/>
        <v>83.39</v>
      </c>
      <c r="DG6" s="21" t="str">
        <f>IF(DG7="","",IF(DG7="-","【-】","【"&amp;SUBSTITUTE(TEXT(DG7,"#,##0.00"),"-","△")&amp;"】"))</f>
        <v>【89.21】</v>
      </c>
      <c r="DH6" s="22">
        <f>IF(DH7="",NA(),DH7)</f>
        <v>51.89</v>
      </c>
      <c r="DI6" s="22">
        <f t="shared" ref="DI6:DQ6" si="12">IF(DI7="",NA(),DI7)</f>
        <v>52.8</v>
      </c>
      <c r="DJ6" s="22">
        <f t="shared" si="12"/>
        <v>53.87</v>
      </c>
      <c r="DK6" s="22">
        <f t="shared" si="12"/>
        <v>54.99</v>
      </c>
      <c r="DL6" s="22">
        <f t="shared" si="12"/>
        <v>55.98</v>
      </c>
      <c r="DM6" s="22">
        <f t="shared" si="12"/>
        <v>49.2</v>
      </c>
      <c r="DN6" s="22">
        <f t="shared" si="12"/>
        <v>49.96</v>
      </c>
      <c r="DO6" s="22">
        <f t="shared" si="12"/>
        <v>50.82</v>
      </c>
      <c r="DP6" s="22">
        <f t="shared" si="12"/>
        <v>51.82</v>
      </c>
      <c r="DQ6" s="22">
        <f t="shared" si="12"/>
        <v>52.53</v>
      </c>
      <c r="DR6" s="21" t="str">
        <f>IF(DR7="","",IF(DR7="-","【-】","【"&amp;SUBSTITUTE(TEXT(DR7,"#,##0.00"),"-","△")&amp;"】"))</f>
        <v>【52.41】</v>
      </c>
      <c r="DS6" s="22">
        <f>IF(DS7="",NA(),DS7)</f>
        <v>17.420000000000002</v>
      </c>
      <c r="DT6" s="22">
        <f t="shared" ref="DT6:EB6" si="13">IF(DT7="",NA(),DT7)</f>
        <v>18.899999999999999</v>
      </c>
      <c r="DU6" s="22">
        <f t="shared" si="13"/>
        <v>19.239999999999998</v>
      </c>
      <c r="DV6" s="22">
        <f t="shared" si="13"/>
        <v>20.23</v>
      </c>
      <c r="DW6" s="22">
        <f t="shared" si="13"/>
        <v>21.18</v>
      </c>
      <c r="DX6" s="22">
        <f t="shared" si="13"/>
        <v>18.329999999999998</v>
      </c>
      <c r="DY6" s="22">
        <f t="shared" si="13"/>
        <v>19.32</v>
      </c>
      <c r="DZ6" s="22">
        <f t="shared" si="13"/>
        <v>21.16</v>
      </c>
      <c r="EA6" s="22">
        <f t="shared" si="13"/>
        <v>22.72</v>
      </c>
      <c r="EB6" s="22">
        <f t="shared" si="13"/>
        <v>24.16</v>
      </c>
      <c r="EC6" s="21" t="str">
        <f>IF(EC7="","",IF(EC7="-","【-】","【"&amp;SUBSTITUTE(TEXT(EC7,"#,##0.00"),"-","△")&amp;"】"))</f>
        <v>【26.78】</v>
      </c>
      <c r="ED6" s="22">
        <f>IF(ED7="",NA(),ED7)</f>
        <v>0.36</v>
      </c>
      <c r="EE6" s="22">
        <f t="shared" ref="EE6:EM6" si="14">IF(EE7="",NA(),EE7)</f>
        <v>0.36</v>
      </c>
      <c r="EF6" s="22">
        <f t="shared" si="14"/>
        <v>0.26</v>
      </c>
      <c r="EG6" s="22">
        <f t="shared" si="14"/>
        <v>0.18</v>
      </c>
      <c r="EH6" s="22">
        <f t="shared" si="14"/>
        <v>0.28000000000000003</v>
      </c>
      <c r="EI6" s="22">
        <f t="shared" si="14"/>
        <v>0.6</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322024</v>
      </c>
      <c r="D7" s="24">
        <v>46</v>
      </c>
      <c r="E7" s="24">
        <v>1</v>
      </c>
      <c r="F7" s="24">
        <v>0</v>
      </c>
      <c r="G7" s="24">
        <v>1</v>
      </c>
      <c r="H7" s="24" t="s">
        <v>93</v>
      </c>
      <c r="I7" s="24" t="s">
        <v>94</v>
      </c>
      <c r="J7" s="24" t="s">
        <v>95</v>
      </c>
      <c r="K7" s="24" t="s">
        <v>96</v>
      </c>
      <c r="L7" s="24" t="s">
        <v>97</v>
      </c>
      <c r="M7" s="24" t="s">
        <v>98</v>
      </c>
      <c r="N7" s="25" t="s">
        <v>99</v>
      </c>
      <c r="O7" s="25">
        <v>68.430000000000007</v>
      </c>
      <c r="P7" s="25">
        <v>98.14</v>
      </c>
      <c r="Q7" s="25">
        <v>3509</v>
      </c>
      <c r="R7" s="25">
        <v>48576</v>
      </c>
      <c r="S7" s="25">
        <v>690.64</v>
      </c>
      <c r="T7" s="25">
        <v>70.33</v>
      </c>
      <c r="U7" s="25">
        <v>47153</v>
      </c>
      <c r="V7" s="25">
        <v>137.08000000000001</v>
      </c>
      <c r="W7" s="25">
        <v>343.98</v>
      </c>
      <c r="X7" s="25">
        <v>114.81</v>
      </c>
      <c r="Y7" s="25">
        <v>111.41</v>
      </c>
      <c r="Z7" s="25">
        <v>110.62</v>
      </c>
      <c r="AA7" s="25">
        <v>108.53</v>
      </c>
      <c r="AB7" s="25">
        <v>104.28</v>
      </c>
      <c r="AC7" s="25">
        <v>110.91</v>
      </c>
      <c r="AD7" s="25">
        <v>109.23</v>
      </c>
      <c r="AE7" s="25">
        <v>108.04</v>
      </c>
      <c r="AF7" s="25">
        <v>107.49</v>
      </c>
      <c r="AG7" s="25">
        <v>107.15</v>
      </c>
      <c r="AH7" s="25">
        <v>107.26</v>
      </c>
      <c r="AI7" s="25">
        <v>0</v>
      </c>
      <c r="AJ7" s="25">
        <v>0</v>
      </c>
      <c r="AK7" s="25">
        <v>0</v>
      </c>
      <c r="AL7" s="25">
        <v>0</v>
      </c>
      <c r="AM7" s="25">
        <v>0</v>
      </c>
      <c r="AN7" s="25">
        <v>0.92</v>
      </c>
      <c r="AO7" s="25">
        <v>4.6900000000000004</v>
      </c>
      <c r="AP7" s="25">
        <v>4.72</v>
      </c>
      <c r="AQ7" s="25">
        <v>5.76</v>
      </c>
      <c r="AR7" s="25">
        <v>4.74</v>
      </c>
      <c r="AS7" s="25">
        <v>1.61</v>
      </c>
      <c r="AT7" s="25">
        <v>139.19999999999999</v>
      </c>
      <c r="AU7" s="25">
        <v>142.77000000000001</v>
      </c>
      <c r="AV7" s="25">
        <v>148.15</v>
      </c>
      <c r="AW7" s="25">
        <v>159.47</v>
      </c>
      <c r="AX7" s="25">
        <v>156.55000000000001</v>
      </c>
      <c r="AY7" s="25">
        <v>350.79</v>
      </c>
      <c r="AZ7" s="25">
        <v>338.02</v>
      </c>
      <c r="BA7" s="25">
        <v>345.94</v>
      </c>
      <c r="BB7" s="25">
        <v>329.7</v>
      </c>
      <c r="BC7" s="25">
        <v>319.99</v>
      </c>
      <c r="BD7" s="25">
        <v>239.69</v>
      </c>
      <c r="BE7" s="25">
        <v>715.11</v>
      </c>
      <c r="BF7" s="25">
        <v>674.59</v>
      </c>
      <c r="BG7" s="25">
        <v>653.94000000000005</v>
      </c>
      <c r="BH7" s="25">
        <v>639.07000000000005</v>
      </c>
      <c r="BI7" s="25">
        <v>603.5</v>
      </c>
      <c r="BJ7" s="25">
        <v>322.92</v>
      </c>
      <c r="BK7" s="25">
        <v>379.91</v>
      </c>
      <c r="BL7" s="25">
        <v>386.61</v>
      </c>
      <c r="BM7" s="25">
        <v>381.56</v>
      </c>
      <c r="BN7" s="25">
        <v>365.55</v>
      </c>
      <c r="BO7" s="25">
        <v>264.86</v>
      </c>
      <c r="BP7" s="25">
        <v>90.81</v>
      </c>
      <c r="BQ7" s="25">
        <v>92.99</v>
      </c>
      <c r="BR7" s="25">
        <v>93.88</v>
      </c>
      <c r="BS7" s="25">
        <v>93.17</v>
      </c>
      <c r="BT7" s="25">
        <v>89.68</v>
      </c>
      <c r="BU7" s="25">
        <v>100.85</v>
      </c>
      <c r="BV7" s="25">
        <v>98.3</v>
      </c>
      <c r="BW7" s="25">
        <v>93.82</v>
      </c>
      <c r="BX7" s="25">
        <v>95.04</v>
      </c>
      <c r="BY7" s="25">
        <v>95.42</v>
      </c>
      <c r="BZ7" s="25">
        <v>97.59</v>
      </c>
      <c r="CA7" s="25">
        <v>206.37</v>
      </c>
      <c r="CB7" s="25">
        <v>209.35</v>
      </c>
      <c r="CC7" s="25">
        <v>207.87</v>
      </c>
      <c r="CD7" s="25">
        <v>209.66</v>
      </c>
      <c r="CE7" s="25">
        <v>217.9</v>
      </c>
      <c r="CF7" s="25">
        <v>167.1</v>
      </c>
      <c r="CG7" s="25">
        <v>173.7</v>
      </c>
      <c r="CH7" s="25">
        <v>178.94</v>
      </c>
      <c r="CI7" s="25">
        <v>180.19</v>
      </c>
      <c r="CJ7" s="25">
        <v>184.25</v>
      </c>
      <c r="CK7" s="25">
        <v>181.66</v>
      </c>
      <c r="CL7" s="25">
        <v>65.34</v>
      </c>
      <c r="CM7" s="25">
        <v>64.09</v>
      </c>
      <c r="CN7" s="25">
        <v>63.67</v>
      </c>
      <c r="CO7" s="25">
        <v>60.83</v>
      </c>
      <c r="CP7" s="25">
        <v>60.39</v>
      </c>
      <c r="CQ7" s="25">
        <v>59.91</v>
      </c>
      <c r="CR7" s="25">
        <v>60.34</v>
      </c>
      <c r="CS7" s="25">
        <v>59.54</v>
      </c>
      <c r="CT7" s="25">
        <v>59.26</v>
      </c>
      <c r="CU7" s="25">
        <v>60.44</v>
      </c>
      <c r="CV7" s="25">
        <v>60.21</v>
      </c>
      <c r="CW7" s="25">
        <v>78.48</v>
      </c>
      <c r="CX7" s="25">
        <v>78.42</v>
      </c>
      <c r="CY7" s="25">
        <v>76.209999999999994</v>
      </c>
      <c r="CZ7" s="25">
        <v>77.010000000000005</v>
      </c>
      <c r="DA7" s="25">
        <v>77.040000000000006</v>
      </c>
      <c r="DB7" s="25">
        <v>87.26</v>
      </c>
      <c r="DC7" s="25">
        <v>84.19</v>
      </c>
      <c r="DD7" s="25">
        <v>83.93</v>
      </c>
      <c r="DE7" s="25">
        <v>83.84</v>
      </c>
      <c r="DF7" s="25">
        <v>83.39</v>
      </c>
      <c r="DG7" s="25">
        <v>89.21</v>
      </c>
      <c r="DH7" s="25">
        <v>51.89</v>
      </c>
      <c r="DI7" s="25">
        <v>52.8</v>
      </c>
      <c r="DJ7" s="25">
        <v>53.87</v>
      </c>
      <c r="DK7" s="25">
        <v>54.99</v>
      </c>
      <c r="DL7" s="25">
        <v>55.98</v>
      </c>
      <c r="DM7" s="25">
        <v>49.2</v>
      </c>
      <c r="DN7" s="25">
        <v>49.96</v>
      </c>
      <c r="DO7" s="25">
        <v>50.82</v>
      </c>
      <c r="DP7" s="25">
        <v>51.82</v>
      </c>
      <c r="DQ7" s="25">
        <v>52.53</v>
      </c>
      <c r="DR7" s="25">
        <v>52.41</v>
      </c>
      <c r="DS7" s="25">
        <v>17.420000000000002</v>
      </c>
      <c r="DT7" s="25">
        <v>18.899999999999999</v>
      </c>
      <c r="DU7" s="25">
        <v>19.239999999999998</v>
      </c>
      <c r="DV7" s="25">
        <v>20.23</v>
      </c>
      <c r="DW7" s="25">
        <v>21.18</v>
      </c>
      <c r="DX7" s="25">
        <v>18.329999999999998</v>
      </c>
      <c r="DY7" s="25">
        <v>19.32</v>
      </c>
      <c r="DZ7" s="25">
        <v>21.16</v>
      </c>
      <c r="EA7" s="25">
        <v>22.72</v>
      </c>
      <c r="EB7" s="25">
        <v>24.16</v>
      </c>
      <c r="EC7" s="25">
        <v>26.78</v>
      </c>
      <c r="ED7" s="25">
        <v>0.36</v>
      </c>
      <c r="EE7" s="25">
        <v>0.36</v>
      </c>
      <c r="EF7" s="25">
        <v>0.26</v>
      </c>
      <c r="EG7" s="25">
        <v>0.18</v>
      </c>
      <c r="EH7" s="25">
        <v>0.28000000000000003</v>
      </c>
      <c r="EI7" s="25">
        <v>0.6</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仙田裕樹</cp:lastModifiedBy>
  <cp:lastPrinted>2026-02-04T05:09:24Z</cp:lastPrinted>
  <dcterms:created xsi:type="dcterms:W3CDTF">2025-12-12T09:21:14Z</dcterms:created>
  <dcterms:modified xsi:type="dcterms:W3CDTF">2026-02-04T05:09:26Z</dcterms:modified>
  <cp:category/>
</cp:coreProperties>
</file>