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0iOi0zvsNKsRagiRMKHjh4mXMaW9cw3C3TDYalmhHJdJ3nzkZ4rtXC1Lv/tVL+PRrDNUo85VKVMMQrfDaHI4A==" workbookSaltValue="z8YSMIR2VuZ3HjtrHtrSZw==" workbookSpinCount="100000"/>
  <bookViews>
    <workbookView xWindow="20370" yWindow="-120" windowWidth="29040" windowHeight="1572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<sst xmlns="http://schemas.openxmlformats.org/spreadsheetml/2006/main" xmlns:r="http://schemas.openxmlformats.org/officeDocument/2006/relationships" count="114" uniqueCount="114">
  <si>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</si>
  <si>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</si>
  <si>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</si>
  <si>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</si>
  <si>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</si>
  <si>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</si>
  <si>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</si>
  <si>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</si>
  <si>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</si>
  <si>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</si>
  <si>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</si>
  <si>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</si>
  <si>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</si>
  <si>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</si>
  <si>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</si>
  <si>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</si>
  <si>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</si>
  <si>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</si>
  <si>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</si>
  <si>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</si>
  <si>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</si>
  <si>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小規模集合排水処理</t>
  </si>
  <si>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</si>
  <si>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</si>
  <si>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</si>
  <si>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</si>
  <si>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</si>
  <si>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</si>
  <si>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</si>
  <si>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</si>
  <si>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</si>
  <si>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</si>
  <si>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</si>
  <si>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</si>
  <si>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</si>
  <si>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</si>
  <si>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</si>
  <si>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</si>
  <si>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</si>
  <si>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</si>
  <si>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</si>
  <si>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</si>
  <si>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</si>
  <si>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</si>
  <si>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</si>
  <si>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</si>
  <si>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</si>
  <si>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</si>
  <si>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</si>
  <si>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</si>
  <si>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</si>
  <si>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</si>
  <si>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</si>
  <si>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</si>
  <si>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</si>
  <si>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</si>
  <si>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</si>
  <si>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</si>
  <si>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</si>
  <si>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</si>
  <si>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</si>
  <si>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</si>
  <si>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</si>
  <si>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</si>
  <si>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</si>
  <si>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</si>
  <si>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</si>
  <si>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</si>
  <si>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</si>
  <si>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</si>
  <si>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</si>
  <si>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</si>
  <si>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</si>
  <si>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</si>
  <si>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</si>
  <si>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</si>
  <si>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</si>
  <si>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</si>
  <si>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</si>
  <si>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</si>
  <si>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</si>
  <si>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</si>
  <si>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</si>
  <si>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</si>
  <si>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</si>
  <si>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</si>
  <si>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</si>
  <si>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</si>
  <si>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</si>
  <si>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</si>
  <si>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</si>
  <si>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</si>
  <si>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</si>
  <si>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</si>
  <si>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</si>
  <si>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</si>
  <si>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島根県　松江市</t>
  </si>
  <si>
    <t>法適用</t>
  </si>
  <si>
    <t>下水道事業</t>
  </si>
  <si>
    <t>I2</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</si>
  <si>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</si>
  <si>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</si>
  <si>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</si>
  <si>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</si>
  <si>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</si>
  <si>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</si>
  <si>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</si>
  <si>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</si>
  <si>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</si>
  <si>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</si>
  <si>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</si>
  <si>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当事業は、対象世帯3戸の極めて小規模な事業であり、一般会計からの繰入れや長期前受金戻入など、使用料以外の収入のほか、公共下水道等他の事業と一体で経営しなければ、健全性が保てない状況である。
　総収益のうち下水道使用料の占める割合は7%で、繰出基準に基づく一般会計繰入金など使用料以外の収入を含めても費用を賄えおらず、①経常収支比率は90%前後で推移している。
　④企業債残高対事業規模比率は、企業債の償還終了より0%となっている。
　⑤経費回収率、⑥汚水処理原価は、減価償却費や支払利息等の費用のうち、一般会計繰入金など使用料以外の収入を充てる費用を除いて算定したものである。使用料で回収すべき経費が賄えていない状況であり、一体で経営する他事業の使用料で補填している状況である。
　⑦施設利用率が低いため、施設の更新時にはダウンサイジングの検討が必要である。
　⑧水洗化率は100%である。</t>
    <rPh sb="170" eb="172">
      <t>ゼンゴ</t>
    </rPh>
    <rPh sb="201" eb="205">
      <t>ショウカンシュウリョウ</t>
    </rPh>
    <phoneticPr fontId="1"/>
  </si>
  <si>
    <t xml:space="preserve">  公共下水道のほか、集落排水事業や公設浄化槽事業を含めた下水道事業全体として、経常収支比率は100%を維持しているが、近年の物価上昇等により経常状況は悪化の傾向である。
　今後も上下水道事業経営の指針となる「第1次松江市上下水道事業経営計画」にある施策に関し、毎年度の進行管理を通じて事業全般の実効性を高めていく。
　また、令和10年代に到来する下水道施設管渠の更新改築期を見据え、使用料水準の見直しの検討、経営計画に基づき接続促進等による収益確保、農業集落排水施設の公共下水道接続等による費用縮減や人材育成による経営基盤を整備するとともに、適切な修繕・更新・耐震化による施設設備の長寿命化や維持運用に努め、将来にわたり事業を健全に運営できる体制を構築していく。
　</t>
    <rPh sb="40" eb="46">
      <t>ケイジョウシュウシヒリツ</t>
    </rPh>
    <rPh sb="52" eb="54">
      <t>イジ</t>
    </rPh>
    <rPh sb="60" eb="62">
      <t>キンネン</t>
    </rPh>
    <rPh sb="63" eb="67">
      <t>ブッカジョウショウ</t>
    </rPh>
    <rPh sb="67" eb="68">
      <t>トウ</t>
    </rPh>
    <rPh sb="76" eb="78">
      <t>アッカ</t>
    </rPh>
    <rPh sb="79" eb="81">
      <t>ケイコウ</t>
    </rPh>
    <rPh sb="192" eb="195">
      <t>シヨウリョウ</t>
    </rPh>
    <rPh sb="195" eb="197">
      <t>スイジュン</t>
    </rPh>
    <rPh sb="198" eb="200">
      <t>ミナオ</t>
    </rPh>
    <rPh sb="202" eb="204">
      <t>ケントウ</t>
    </rPh>
    <rPh sb="281" eb="284">
      <t>タイシンカ</t>
    </rPh>
    <phoneticPr fontId="1"/>
  </si>
  <si>
    <t>　建設事業は平成16年度に完了し、償却資産は、浄化槽1施設と付随する管路である。
　①有形固定資産減価償却率は、年々上昇してきており、類似団体を上回っている。今後も上昇するものと見込んでいる。
　②管渠老朽化率は、法定耐用年数に達したものがないことから0%となっている。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</si>
</sst>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12" fillId="0" borderId="4" xfId="0" applyFont="1" applyBorder="1" applyAlignment="1" applyProtection="1">
      <alignment horizontal="justify" vertical="top" wrapText="1"/>
      <protection locked="0"/>
    </xf>
    <xf numFmtId="0" fontId="12" fillId="0" borderId="5" xfId="0" applyFont="1" applyBorder="1" applyAlignment="1" applyProtection="1">
      <alignment horizontal="justify"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Alignment="1" applyProtection="1">
      <alignment horizontal="justify"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8" xfId="0" applyFont="1" applyBorder="1" applyAlignment="1" applyProtection="1">
      <alignment horizontal="justify" vertical="top" wrapText="1"/>
      <protection locked="0"/>
    </xf>
    <xf numFmtId="0" fontId="12" fillId="0" borderId="9" xfId="0" applyFont="1" applyBorder="1" applyAlignment="1" applyProtection="1">
      <alignment horizontal="justify"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c:v>
                </c:pt>
                <c:pt idx="1">
                  <c:v>25</c:v>
                </c:pt>
                <c:pt idx="2">
                  <c:v>25</c:v>
                </c:pt>
                <c:pt idx="3">
                  <c:v>25</c:v>
                </c:pt>
                <c:pt idx="4">
                  <c:v>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34.700000000000003</c:v>
                </c:pt>
                <c:pt idx="1">
                  <c:v>46.83</c:v>
                </c:pt>
                <c:pt idx="2">
                  <c:v>33.74</c:v>
                </c:pt>
                <c:pt idx="3">
                  <c:v>32.979999999999997</c:v>
                </c:pt>
                <c:pt idx="4">
                  <c:v>34.04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90.04</c:v>
                </c:pt>
                <c:pt idx="1">
                  <c:v>90.58</c:v>
                </c:pt>
                <c:pt idx="2">
                  <c:v>90.11</c:v>
                </c:pt>
                <c:pt idx="3">
                  <c:v>89.95</c:v>
                </c:pt>
                <c:pt idx="4">
                  <c:v>90.07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81.38</c:v>
                </c:pt>
                <c:pt idx="1">
                  <c:v>91.23</c:v>
                </c:pt>
                <c:pt idx="2">
                  <c:v>87.51</c:v>
                </c:pt>
                <c:pt idx="3">
                  <c:v>91.44</c:v>
                </c:pt>
                <c:pt idx="4">
                  <c:v>90.82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100.42</c:v>
                </c:pt>
                <c:pt idx="1">
                  <c:v>98.03</c:v>
                </c:pt>
                <c:pt idx="2">
                  <c:v>105.46</c:v>
                </c:pt>
                <c:pt idx="3">
                  <c:v>109.38</c:v>
                </c:pt>
                <c:pt idx="4">
                  <c:v>108.97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35.64</c:v>
                </c:pt>
                <c:pt idx="1">
                  <c:v>40.14</c:v>
                </c:pt>
                <c:pt idx="2">
                  <c:v>44.64</c:v>
                </c:pt>
                <c:pt idx="3">
                  <c:v>49.14</c:v>
                </c:pt>
                <c:pt idx="4">
                  <c:v>53.64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29.28</c:v>
                </c:pt>
                <c:pt idx="1">
                  <c:v>32.380000000000003</c:v>
                </c:pt>
                <c:pt idx="2">
                  <c:v>35.24</c:v>
                </c:pt>
                <c:pt idx="3">
                  <c:v>36.090000000000003</c:v>
                </c:pt>
                <c:pt idx="4">
                  <c:v>36.51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762.05</c:v>
                </c:pt>
                <c:pt idx="1">
                  <c:v>755.68</c:v>
                </c:pt>
                <c:pt idx="2">
                  <c:v>806.39</c:v>
                </c:pt>
                <c:pt idx="3">
                  <c:v>641.13</c:v>
                </c:pt>
                <c:pt idx="4">
                  <c:v>547.89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1.43</c:v>
                </c:pt>
                <c:pt idx="1">
                  <c:v>12.99</c:v>
                </c:pt>
                <c:pt idx="2">
                  <c:v>1.29</c:v>
                </c:pt>
                <c:pt idx="3">
                  <c:v>1.17</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92.61</c:v>
                </c:pt>
                <c:pt idx="1">
                  <c:v>91.41</c:v>
                </c:pt>
                <c:pt idx="2">
                  <c:v>96.26</c:v>
                </c:pt>
                <c:pt idx="3">
                  <c:v>90.92</c:v>
                </c:pt>
                <c:pt idx="4">
                  <c:v>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908.54</c:v>
                </c:pt>
                <c:pt idx="1">
                  <c:v>739.73</c:v>
                </c:pt>
                <c:pt idx="2">
                  <c:v>505.56</c:v>
                </c:pt>
                <c:pt idx="3">
                  <c:v>297.10000000000002</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1640.16</c:v>
                </c:pt>
                <c:pt idx="1">
                  <c:v>1521.05</c:v>
                </c:pt>
                <c:pt idx="2">
                  <c:v>1490.65</c:v>
                </c:pt>
                <c:pt idx="3">
                  <c:v>1312.67</c:v>
                </c:pt>
                <c:pt idx="4">
                  <c:v>1260.97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28.47</c:v>
                </c:pt>
                <c:pt idx="1">
                  <c:v>43.2</c:v>
                </c:pt>
                <c:pt idx="2">
                  <c:v>34.119999999999997</c:v>
                </c:pt>
                <c:pt idx="3">
                  <c:v>43.4</c:v>
                </c:pt>
                <c:pt idx="4">
                  <c:v>39.380000000000003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38.270000000000003</c:v>
                </c:pt>
                <c:pt idx="1">
                  <c:v>37.520000000000003</c:v>
                </c:pt>
                <c:pt idx="2">
                  <c:v>34.96</c:v>
                </c:pt>
                <c:pt idx="3">
                  <c:v>34.44</c:v>
                </c:pt>
                <c:pt idx="4">
                  <c:v>32.020000000000003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548.57000000000005</c:v>
                </c:pt>
                <c:pt idx="1">
                  <c:v>378.92</c:v>
                </c:pt>
                <c:pt idx="2">
                  <c:v>480.64</c:v>
                </c:pt>
                <c:pt idx="3">
                  <c:v>384.99</c:v>
                </c:pt>
                <c:pt idx="4">
                  <c:v>448.18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486.77</c:v>
                </c:pt>
                <c:pt idx="1">
                  <c:v>502.1</c:v>
                </c:pt>
                <c:pt idx="2">
                  <c:v>539.07000000000005</c:v>
                </c:pt>
                <c:pt idx="3">
                  <c:v>541.80999999999995</c:v>
                </c:pt>
                <c:pt idx="4">
                  <c:v>592.49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【541.72】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【77.16】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【1,269.43】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【89.95】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【588.46】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90" zoomScaleNormal="90" workbookViewId="0">
      <selection activeCell="C13" sqref="C1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島根県　松江市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小規模集合排水処理</v>
      </c>
      <c r="Q8" s="6"/>
      <c r="R8" s="6"/>
      <c r="S8" s="6"/>
      <c r="T8" s="6"/>
      <c r="U8" s="6"/>
      <c r="V8" s="6"/>
      <c r="W8" s="6" t="str">
        <f>データ!L6</f>
        <v>I2</v>
      </c>
      <c r="X8" s="6"/>
      <c r="Y8" s="6"/>
      <c r="Z8" s="6"/>
      <c r="AA8" s="6"/>
      <c r="AB8" s="6"/>
      <c r="AC8" s="6"/>
      <c r="AD8" s="20" t="str">
        <f>データ!$M$6</f>
        <v>自治体職員</v>
      </c>
      <c r="AE8" s="20"/>
      <c r="AF8" s="20"/>
      <c r="AG8" s="20"/>
      <c r="AH8" s="20"/>
      <c r="AI8" s="20"/>
      <c r="AJ8" s="20"/>
      <c r="AK8" s="3"/>
      <c r="AL8" s="21">
        <f>データ!S6</f>
        <v>194313</v>
      </c>
      <c r="AM8" s="21"/>
      <c r="AN8" s="21"/>
      <c r="AO8" s="21"/>
      <c r="AP8" s="21"/>
      <c r="AQ8" s="21"/>
      <c r="AR8" s="21"/>
      <c r="AS8" s="21"/>
      <c r="AT8" s="7">
        <f>データ!T6</f>
        <v>572.96</v>
      </c>
      <c r="AU8" s="7"/>
      <c r="AV8" s="7"/>
      <c r="AW8" s="7"/>
      <c r="AX8" s="7"/>
      <c r="AY8" s="7"/>
      <c r="AZ8" s="7"/>
      <c r="BA8" s="7"/>
      <c r="BB8" s="7">
        <f>データ!U6</f>
        <v>339.14</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100</v>
      </c>
      <c r="J10" s="7"/>
      <c r="K10" s="7"/>
      <c r="L10" s="7"/>
      <c r="M10" s="7"/>
      <c r="N10" s="7"/>
      <c r="O10" s="7"/>
      <c r="P10" s="7">
        <f>データ!P6</f>
        <v>0</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7</v>
      </c>
      <c r="AM10" s="21"/>
      <c r="AN10" s="21"/>
      <c r="AO10" s="21"/>
      <c r="AP10" s="21"/>
      <c r="AQ10" s="21"/>
      <c r="AR10" s="21"/>
      <c r="AS10" s="21"/>
      <c r="AT10" s="7">
        <f>データ!W6</f>
        <v>1.e-002</v>
      </c>
      <c r="AU10" s="7"/>
      <c r="AV10" s="7"/>
      <c r="AW10" s="7"/>
      <c r="AX10" s="7"/>
      <c r="AY10" s="7"/>
      <c r="AZ10" s="7"/>
      <c r="BA10" s="7"/>
      <c r="BB10" s="7">
        <f>データ!X6</f>
        <v>700</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5"/>
      <c r="BN47" s="45"/>
      <c r="BO47" s="45"/>
      <c r="BP47" s="45"/>
      <c r="BQ47" s="45"/>
      <c r="BR47" s="45"/>
      <c r="BS47" s="45"/>
      <c r="BT47" s="45"/>
      <c r="BU47" s="45"/>
      <c r="BV47" s="45"/>
      <c r="BW47" s="45"/>
      <c r="BX47" s="45"/>
      <c r="BY47" s="45"/>
      <c r="BZ47" s="5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5"/>
      <c r="BN48" s="45"/>
      <c r="BO48" s="45"/>
      <c r="BP48" s="45"/>
      <c r="BQ48" s="45"/>
      <c r="BR48" s="45"/>
      <c r="BS48" s="45"/>
      <c r="BT48" s="45"/>
      <c r="BU48" s="45"/>
      <c r="BV48" s="45"/>
      <c r="BW48" s="45"/>
      <c r="BX48" s="45"/>
      <c r="BY48" s="45"/>
      <c r="BZ48" s="5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5"/>
      <c r="BN49" s="45"/>
      <c r="BO49" s="45"/>
      <c r="BP49" s="45"/>
      <c r="BQ49" s="45"/>
      <c r="BR49" s="45"/>
      <c r="BS49" s="45"/>
      <c r="BT49" s="45"/>
      <c r="BU49" s="45"/>
      <c r="BV49" s="45"/>
      <c r="BW49" s="45"/>
      <c r="BX49" s="45"/>
      <c r="BY49" s="45"/>
      <c r="BZ49" s="5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5"/>
      <c r="BN50" s="45"/>
      <c r="BO50" s="45"/>
      <c r="BP50" s="45"/>
      <c r="BQ50" s="45"/>
      <c r="BR50" s="45"/>
      <c r="BS50" s="45"/>
      <c r="BT50" s="45"/>
      <c r="BU50" s="45"/>
      <c r="BV50" s="45"/>
      <c r="BW50" s="45"/>
      <c r="BX50" s="45"/>
      <c r="BY50" s="45"/>
      <c r="BZ50" s="5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5"/>
      <c r="BN51" s="45"/>
      <c r="BO51" s="45"/>
      <c r="BP51" s="45"/>
      <c r="BQ51" s="45"/>
      <c r="BR51" s="45"/>
      <c r="BS51" s="45"/>
      <c r="BT51" s="45"/>
      <c r="BU51" s="45"/>
      <c r="BV51" s="45"/>
      <c r="BW51" s="45"/>
      <c r="BX51" s="45"/>
      <c r="BY51" s="45"/>
      <c r="BZ51" s="5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5"/>
      <c r="BN52" s="45"/>
      <c r="BO52" s="45"/>
      <c r="BP52" s="45"/>
      <c r="BQ52" s="45"/>
      <c r="BR52" s="45"/>
      <c r="BS52" s="45"/>
      <c r="BT52" s="45"/>
      <c r="BU52" s="45"/>
      <c r="BV52" s="45"/>
      <c r="BW52" s="45"/>
      <c r="BX52" s="45"/>
      <c r="BY52" s="45"/>
      <c r="BZ52" s="5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5"/>
      <c r="BN53" s="45"/>
      <c r="BO53" s="45"/>
      <c r="BP53" s="45"/>
      <c r="BQ53" s="45"/>
      <c r="BR53" s="45"/>
      <c r="BS53" s="45"/>
      <c r="BT53" s="45"/>
      <c r="BU53" s="45"/>
      <c r="BV53" s="45"/>
      <c r="BW53" s="45"/>
      <c r="BX53" s="45"/>
      <c r="BY53" s="45"/>
      <c r="BZ53" s="5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5"/>
      <c r="BN54" s="45"/>
      <c r="BO54" s="45"/>
      <c r="BP54" s="45"/>
      <c r="BQ54" s="45"/>
      <c r="BR54" s="45"/>
      <c r="BS54" s="45"/>
      <c r="BT54" s="45"/>
      <c r="BU54" s="45"/>
      <c r="BV54" s="45"/>
      <c r="BW54" s="45"/>
      <c r="BX54" s="45"/>
      <c r="BY54" s="45"/>
      <c r="BZ54" s="5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5"/>
      <c r="BN55" s="45"/>
      <c r="BO55" s="45"/>
      <c r="BP55" s="45"/>
      <c r="BQ55" s="45"/>
      <c r="BR55" s="45"/>
      <c r="BS55" s="45"/>
      <c r="BT55" s="45"/>
      <c r="BU55" s="45"/>
      <c r="BV55" s="45"/>
      <c r="BW55" s="45"/>
      <c r="BX55" s="45"/>
      <c r="BY55" s="45"/>
      <c r="BZ55" s="57"/>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5"/>
      <c r="BN56" s="45"/>
      <c r="BO56" s="45"/>
      <c r="BP56" s="45"/>
      <c r="BQ56" s="45"/>
      <c r="BR56" s="45"/>
      <c r="BS56" s="45"/>
      <c r="BT56" s="45"/>
      <c r="BU56" s="45"/>
      <c r="BV56" s="45"/>
      <c r="BW56" s="45"/>
      <c r="BX56" s="45"/>
      <c r="BY56" s="45"/>
      <c r="BZ56" s="57"/>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5"/>
      <c r="BN57" s="45"/>
      <c r="BO57" s="45"/>
      <c r="BP57" s="45"/>
      <c r="BQ57" s="45"/>
      <c r="BR57" s="45"/>
      <c r="BS57" s="45"/>
      <c r="BT57" s="45"/>
      <c r="BU57" s="45"/>
      <c r="BV57" s="45"/>
      <c r="BW57" s="45"/>
      <c r="BX57" s="45"/>
      <c r="BY57" s="45"/>
      <c r="BZ57" s="57"/>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5"/>
      <c r="BN58" s="45"/>
      <c r="BO58" s="45"/>
      <c r="BP58" s="45"/>
      <c r="BQ58" s="45"/>
      <c r="BR58" s="45"/>
      <c r="BS58" s="45"/>
      <c r="BT58" s="45"/>
      <c r="BU58" s="45"/>
      <c r="BV58" s="45"/>
      <c r="BW58" s="45"/>
      <c r="BX58" s="45"/>
      <c r="BY58" s="45"/>
      <c r="BZ58" s="57"/>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5"/>
      <c r="BN59" s="45"/>
      <c r="BO59" s="45"/>
      <c r="BP59" s="45"/>
      <c r="BQ59" s="45"/>
      <c r="BR59" s="45"/>
      <c r="BS59" s="45"/>
      <c r="BT59" s="45"/>
      <c r="BU59" s="45"/>
      <c r="BV59" s="45"/>
      <c r="BW59" s="45"/>
      <c r="BX59" s="45"/>
      <c r="BY59" s="45"/>
      <c r="BZ59" s="57"/>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5"/>
      <c r="BN60" s="45"/>
      <c r="BO60" s="45"/>
      <c r="BP60" s="45"/>
      <c r="BQ60" s="45"/>
      <c r="BR60" s="45"/>
      <c r="BS60" s="45"/>
      <c r="BT60" s="45"/>
      <c r="BU60" s="45"/>
      <c r="BV60" s="45"/>
      <c r="BW60" s="45"/>
      <c r="BX60" s="45"/>
      <c r="BY60" s="45"/>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5"/>
      <c r="BN61" s="45"/>
      <c r="BO61" s="45"/>
      <c r="BP61" s="45"/>
      <c r="BQ61" s="45"/>
      <c r="BR61" s="45"/>
      <c r="BS61" s="45"/>
      <c r="BT61" s="45"/>
      <c r="BU61" s="45"/>
      <c r="BV61" s="45"/>
      <c r="BW61" s="45"/>
      <c r="BX61" s="45"/>
      <c r="BY61" s="45"/>
      <c r="BZ61" s="5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5"/>
      <c r="BN62" s="45"/>
      <c r="BO62" s="45"/>
      <c r="BP62" s="45"/>
      <c r="BQ62" s="45"/>
      <c r="BR62" s="45"/>
      <c r="BS62" s="45"/>
      <c r="BT62" s="45"/>
      <c r="BU62" s="45"/>
      <c r="BV62" s="45"/>
      <c r="BW62" s="45"/>
      <c r="BX62" s="45"/>
      <c r="BY62" s="45"/>
      <c r="BZ62" s="5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4"/>
      <c r="BN63" s="44"/>
      <c r="BO63" s="44"/>
      <c r="BP63" s="44"/>
      <c r="BQ63" s="44"/>
      <c r="BR63" s="44"/>
      <c r="BS63" s="44"/>
      <c r="BT63" s="44"/>
      <c r="BU63" s="44"/>
      <c r="BV63" s="44"/>
      <c r="BW63" s="44"/>
      <c r="BX63" s="44"/>
      <c r="BY63" s="44"/>
      <c r="BZ63" s="58"/>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onO8yCBViRiZ+lpV7W63mayF2ACDK2xXH3AE1Yn064n78bGlk4fOdOl9Le0tn9Uwd6JFQ/r3oTucSLajpqr5YA==" saltValue="VvEyeiBoyUXDPEHQQSmbJ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322016</v>
      </c>
      <c r="D6" s="67">
        <f t="shared" si="1"/>
        <v>46</v>
      </c>
      <c r="E6" s="67">
        <f t="shared" si="1"/>
        <v>17</v>
      </c>
      <c r="F6" s="67">
        <f t="shared" si="1"/>
        <v>9</v>
      </c>
      <c r="G6" s="67">
        <f t="shared" si="1"/>
        <v>0</v>
      </c>
      <c r="H6" s="67" t="str">
        <f t="shared" si="1"/>
        <v>島根県　松江市</v>
      </c>
      <c r="I6" s="67" t="str">
        <f t="shared" si="1"/>
        <v>法適用</v>
      </c>
      <c r="J6" s="67" t="str">
        <f t="shared" si="1"/>
        <v>下水道事業</v>
      </c>
      <c r="K6" s="67" t="str">
        <f t="shared" si="1"/>
        <v>小規模集合排水処理</v>
      </c>
      <c r="L6" s="67" t="str">
        <f t="shared" si="1"/>
        <v>I2</v>
      </c>
      <c r="M6" s="67" t="str">
        <f t="shared" si="1"/>
        <v>自治体職員</v>
      </c>
      <c r="N6" s="75" t="str">
        <f t="shared" si="1"/>
        <v>-</v>
      </c>
      <c r="O6" s="75">
        <f t="shared" si="1"/>
        <v>100</v>
      </c>
      <c r="P6" s="75">
        <f t="shared" si="1"/>
        <v>0</v>
      </c>
      <c r="Q6" s="75">
        <f t="shared" si="1"/>
        <v>100</v>
      </c>
      <c r="R6" s="75">
        <f t="shared" si="1"/>
        <v>3080</v>
      </c>
      <c r="S6" s="75">
        <f t="shared" si="1"/>
        <v>194313</v>
      </c>
      <c r="T6" s="75">
        <f t="shared" si="1"/>
        <v>572.96</v>
      </c>
      <c r="U6" s="75">
        <f t="shared" si="1"/>
        <v>339.14</v>
      </c>
      <c r="V6" s="75">
        <f t="shared" si="1"/>
        <v>7</v>
      </c>
      <c r="W6" s="75">
        <f t="shared" si="1"/>
        <v>1.e-002</v>
      </c>
      <c r="X6" s="75">
        <f t="shared" si="1"/>
        <v>700</v>
      </c>
      <c r="Y6" s="83">
        <f t="shared" ref="Y6:AH6" si="2">IF(Y7="",NA(),Y7)</f>
        <v>81.38</v>
      </c>
      <c r="Z6" s="83">
        <f t="shared" si="2"/>
        <v>91.23</v>
      </c>
      <c r="AA6" s="83">
        <f t="shared" si="2"/>
        <v>87.51</v>
      </c>
      <c r="AB6" s="83">
        <f t="shared" si="2"/>
        <v>91.44</v>
      </c>
      <c r="AC6" s="83">
        <f t="shared" si="2"/>
        <v>90.82</v>
      </c>
      <c r="AD6" s="83">
        <f t="shared" si="2"/>
        <v>100.42</v>
      </c>
      <c r="AE6" s="83">
        <f t="shared" si="2"/>
        <v>98.03</v>
      </c>
      <c r="AF6" s="83">
        <f t="shared" si="2"/>
        <v>105.46</v>
      </c>
      <c r="AG6" s="83">
        <f t="shared" si="2"/>
        <v>109.38</v>
      </c>
      <c r="AH6" s="83">
        <f t="shared" si="2"/>
        <v>108.97</v>
      </c>
      <c r="AI6" s="75" t="str">
        <f>IF(AI7="","",IF(AI7="-","【-】","【"&amp;SUBSTITUTE(TEXT(AI7,"#,##0.00"),"-","△")&amp;"】"))</f>
        <v>【108.79】</v>
      </c>
      <c r="AJ6" s="75">
        <f t="shared" ref="AJ6:AS6" si="3">IF(AJ7="",NA(),AJ7)</f>
        <v>0</v>
      </c>
      <c r="AK6" s="75">
        <f t="shared" si="3"/>
        <v>0</v>
      </c>
      <c r="AL6" s="75">
        <f t="shared" si="3"/>
        <v>0</v>
      </c>
      <c r="AM6" s="75">
        <f t="shared" si="3"/>
        <v>0</v>
      </c>
      <c r="AN6" s="75">
        <f t="shared" si="3"/>
        <v>0</v>
      </c>
      <c r="AO6" s="83">
        <f t="shared" si="3"/>
        <v>762.05</v>
      </c>
      <c r="AP6" s="83">
        <f t="shared" si="3"/>
        <v>755.68</v>
      </c>
      <c r="AQ6" s="83">
        <f t="shared" si="3"/>
        <v>806.39</v>
      </c>
      <c r="AR6" s="83">
        <f t="shared" si="3"/>
        <v>641.13</v>
      </c>
      <c r="AS6" s="83">
        <f t="shared" si="3"/>
        <v>547.89</v>
      </c>
      <c r="AT6" s="75" t="str">
        <f>IF(AT7="","",IF(AT7="-","【-】","【"&amp;SUBSTITUTE(TEXT(AT7,"#,##0.00"),"-","△")&amp;"】"))</f>
        <v>【541.72】</v>
      </c>
      <c r="AU6" s="83">
        <f t="shared" ref="AU6:BD6" si="4">IF(AU7="",NA(),AU7)</f>
        <v>1.43</v>
      </c>
      <c r="AV6" s="83">
        <f t="shared" si="4"/>
        <v>12.99</v>
      </c>
      <c r="AW6" s="83">
        <f t="shared" si="4"/>
        <v>1.29</v>
      </c>
      <c r="AX6" s="83">
        <f t="shared" si="4"/>
        <v>1.17</v>
      </c>
      <c r="AY6" s="83" t="str">
        <f t="shared" si="4"/>
        <v>-</v>
      </c>
      <c r="AZ6" s="83">
        <f t="shared" si="4"/>
        <v>92.61</v>
      </c>
      <c r="BA6" s="83">
        <f t="shared" si="4"/>
        <v>91.41</v>
      </c>
      <c r="BB6" s="83">
        <f t="shared" si="4"/>
        <v>96.26</v>
      </c>
      <c r="BC6" s="83">
        <f t="shared" si="4"/>
        <v>90.92</v>
      </c>
      <c r="BD6" s="83">
        <f t="shared" si="4"/>
        <v>76</v>
      </c>
      <c r="BE6" s="75" t="str">
        <f>IF(BE7="","",IF(BE7="-","【-】","【"&amp;SUBSTITUTE(TEXT(BE7,"#,##0.00"),"-","△")&amp;"】"))</f>
        <v>【77.16】</v>
      </c>
      <c r="BF6" s="83">
        <f t="shared" ref="BF6:BO6" si="5">IF(BF7="",NA(),BF7)</f>
        <v>908.54</v>
      </c>
      <c r="BG6" s="83">
        <f t="shared" si="5"/>
        <v>739.73</v>
      </c>
      <c r="BH6" s="83">
        <f t="shared" si="5"/>
        <v>505.56</v>
      </c>
      <c r="BI6" s="83">
        <f t="shared" si="5"/>
        <v>297.10000000000002</v>
      </c>
      <c r="BJ6" s="75">
        <f t="shared" si="5"/>
        <v>0</v>
      </c>
      <c r="BK6" s="83">
        <f t="shared" si="5"/>
        <v>1640.16</v>
      </c>
      <c r="BL6" s="83">
        <f t="shared" si="5"/>
        <v>1521.05</v>
      </c>
      <c r="BM6" s="83">
        <f t="shared" si="5"/>
        <v>1490.65</v>
      </c>
      <c r="BN6" s="83">
        <f t="shared" si="5"/>
        <v>1312.67</v>
      </c>
      <c r="BO6" s="83">
        <f t="shared" si="5"/>
        <v>1260.97</v>
      </c>
      <c r="BP6" s="75" t="str">
        <f>IF(BP7="","",IF(BP7="-","【-】","【"&amp;SUBSTITUTE(TEXT(BP7,"#,##0.00"),"-","△")&amp;"】"))</f>
        <v>【1,269.43】</v>
      </c>
      <c r="BQ6" s="83">
        <f t="shared" ref="BQ6:BZ6" si="6">IF(BQ7="",NA(),BQ7)</f>
        <v>28.47</v>
      </c>
      <c r="BR6" s="83">
        <f t="shared" si="6"/>
        <v>43.2</v>
      </c>
      <c r="BS6" s="83">
        <f t="shared" si="6"/>
        <v>34.119999999999997</v>
      </c>
      <c r="BT6" s="83">
        <f t="shared" si="6"/>
        <v>43.4</v>
      </c>
      <c r="BU6" s="83">
        <f t="shared" si="6"/>
        <v>39.380000000000003</v>
      </c>
      <c r="BV6" s="83">
        <f t="shared" si="6"/>
        <v>38.270000000000003</v>
      </c>
      <c r="BW6" s="83">
        <f t="shared" si="6"/>
        <v>37.520000000000003</v>
      </c>
      <c r="BX6" s="83">
        <f t="shared" si="6"/>
        <v>34.96</v>
      </c>
      <c r="BY6" s="83">
        <f t="shared" si="6"/>
        <v>34.44</v>
      </c>
      <c r="BZ6" s="83">
        <f t="shared" si="6"/>
        <v>32.020000000000003</v>
      </c>
      <c r="CA6" s="75" t="str">
        <f>IF(CA7="","",IF(CA7="-","【-】","【"&amp;SUBSTITUTE(TEXT(CA7,"#,##0.00"),"-","△")&amp;"】"))</f>
        <v>【32.20】</v>
      </c>
      <c r="CB6" s="83">
        <f t="shared" ref="CB6:CK6" si="7">IF(CB7="",NA(),CB7)</f>
        <v>548.57000000000005</v>
      </c>
      <c r="CC6" s="83">
        <f t="shared" si="7"/>
        <v>378.92</v>
      </c>
      <c r="CD6" s="83">
        <f t="shared" si="7"/>
        <v>480.64</v>
      </c>
      <c r="CE6" s="83">
        <f t="shared" si="7"/>
        <v>384.99</v>
      </c>
      <c r="CF6" s="83">
        <f t="shared" si="7"/>
        <v>448.18</v>
      </c>
      <c r="CG6" s="83">
        <f t="shared" si="7"/>
        <v>486.77</v>
      </c>
      <c r="CH6" s="83">
        <f t="shared" si="7"/>
        <v>502.1</v>
      </c>
      <c r="CI6" s="83">
        <f t="shared" si="7"/>
        <v>539.07000000000005</v>
      </c>
      <c r="CJ6" s="83">
        <f t="shared" si="7"/>
        <v>541.80999999999995</v>
      </c>
      <c r="CK6" s="83">
        <f t="shared" si="7"/>
        <v>592.49</v>
      </c>
      <c r="CL6" s="75" t="str">
        <f>IF(CL7="","",IF(CL7="-","【-】","【"&amp;SUBSTITUTE(TEXT(CL7,"#,##0.00"),"-","△")&amp;"】"))</f>
        <v>【588.46】</v>
      </c>
      <c r="CM6" s="83">
        <f t="shared" ref="CM6:CV6" si="8">IF(CM7="",NA(),CM7)</f>
        <v>25</v>
      </c>
      <c r="CN6" s="83">
        <f t="shared" si="8"/>
        <v>25</v>
      </c>
      <c r="CO6" s="83">
        <f t="shared" si="8"/>
        <v>25</v>
      </c>
      <c r="CP6" s="83">
        <f t="shared" si="8"/>
        <v>25</v>
      </c>
      <c r="CQ6" s="83">
        <f t="shared" si="8"/>
        <v>25</v>
      </c>
      <c r="CR6" s="83">
        <f t="shared" si="8"/>
        <v>34.700000000000003</v>
      </c>
      <c r="CS6" s="83">
        <f t="shared" si="8"/>
        <v>46.83</v>
      </c>
      <c r="CT6" s="83">
        <f t="shared" si="8"/>
        <v>33.74</v>
      </c>
      <c r="CU6" s="83">
        <f t="shared" si="8"/>
        <v>32.979999999999997</v>
      </c>
      <c r="CV6" s="83">
        <f t="shared" si="8"/>
        <v>34.04</v>
      </c>
      <c r="CW6" s="75" t="str">
        <f>IF(CW7="","",IF(CW7="-","【-】","【"&amp;SUBSTITUTE(TEXT(CW7,"#,##0.00"),"-","△")&amp;"】"))</f>
        <v>【34.07】</v>
      </c>
      <c r="CX6" s="83">
        <f t="shared" ref="CX6:DG6" si="9">IF(CX7="",NA(),CX7)</f>
        <v>100</v>
      </c>
      <c r="CY6" s="83">
        <f t="shared" si="9"/>
        <v>100</v>
      </c>
      <c r="CZ6" s="83">
        <f t="shared" si="9"/>
        <v>100</v>
      </c>
      <c r="DA6" s="83">
        <f t="shared" si="9"/>
        <v>100</v>
      </c>
      <c r="DB6" s="83">
        <f t="shared" si="9"/>
        <v>100</v>
      </c>
      <c r="DC6" s="83">
        <f t="shared" si="9"/>
        <v>90.04</v>
      </c>
      <c r="DD6" s="83">
        <f t="shared" si="9"/>
        <v>90.58</v>
      </c>
      <c r="DE6" s="83">
        <f t="shared" si="9"/>
        <v>90.11</v>
      </c>
      <c r="DF6" s="83">
        <f t="shared" si="9"/>
        <v>89.95</v>
      </c>
      <c r="DG6" s="83">
        <f t="shared" si="9"/>
        <v>90.07</v>
      </c>
      <c r="DH6" s="75" t="str">
        <f>IF(DH7="","",IF(DH7="-","【-】","【"&amp;SUBSTITUTE(TEXT(DH7,"#,##0.00"),"-","△")&amp;"】"))</f>
        <v>【89.95】</v>
      </c>
      <c r="DI6" s="83">
        <f t="shared" ref="DI6:DR6" si="10">IF(DI7="",NA(),DI7)</f>
        <v>35.64</v>
      </c>
      <c r="DJ6" s="83">
        <f t="shared" si="10"/>
        <v>40.14</v>
      </c>
      <c r="DK6" s="83">
        <f t="shared" si="10"/>
        <v>44.64</v>
      </c>
      <c r="DL6" s="83">
        <f t="shared" si="10"/>
        <v>49.14</v>
      </c>
      <c r="DM6" s="83">
        <f t="shared" si="10"/>
        <v>53.64</v>
      </c>
      <c r="DN6" s="83">
        <f t="shared" si="10"/>
        <v>29.28</v>
      </c>
      <c r="DO6" s="83">
        <f t="shared" si="10"/>
        <v>32.380000000000003</v>
      </c>
      <c r="DP6" s="83">
        <f t="shared" si="10"/>
        <v>35.24</v>
      </c>
      <c r="DQ6" s="83">
        <f t="shared" si="10"/>
        <v>36.090000000000003</v>
      </c>
      <c r="DR6" s="83">
        <f t="shared" si="10"/>
        <v>36.51</v>
      </c>
      <c r="DS6" s="75" t="str">
        <f>IF(DS7="","",IF(DS7="-","【-】","【"&amp;SUBSTITUTE(TEXT(DS7,"#,##0.00"),"-","△")&amp;"】"))</f>
        <v>【36.31】</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75">
        <f t="shared" si="11"/>
        <v>0</v>
      </c>
      <c r="ED6" s="75" t="str">
        <f>IF(ED7="","",IF(ED7="-","【-】","【"&amp;SUBSTITUTE(TEXT(ED7,"#,##0.00"),"-","△")&amp;"】"))</f>
        <v>【0.00】</v>
      </c>
      <c r="EE6" s="75">
        <f t="shared" ref="EE6:EN6" si="12">IF(EE7="",NA(),EE7)</f>
        <v>0</v>
      </c>
      <c r="EF6" s="75">
        <f t="shared" si="12"/>
        <v>0</v>
      </c>
      <c r="EG6" s="75">
        <f t="shared" si="12"/>
        <v>0</v>
      </c>
      <c r="EH6" s="75">
        <f t="shared" si="12"/>
        <v>0</v>
      </c>
      <c r="EI6" s="75">
        <f t="shared" si="12"/>
        <v>0</v>
      </c>
      <c r="EJ6" s="75">
        <f t="shared" si="12"/>
        <v>0</v>
      </c>
      <c r="EK6" s="75">
        <f t="shared" si="12"/>
        <v>0</v>
      </c>
      <c r="EL6" s="75">
        <f t="shared" si="12"/>
        <v>0</v>
      </c>
      <c r="EM6" s="75">
        <f t="shared" si="12"/>
        <v>0</v>
      </c>
      <c r="EN6" s="75">
        <f t="shared" si="12"/>
        <v>0</v>
      </c>
      <c r="EO6" s="75" t="str">
        <f>IF(EO7="","",IF(EO7="-","【-】","【"&amp;SUBSTITUTE(TEXT(EO7,"#,##0.00"),"-","△")&amp;"】"))</f>
        <v>【0.00】</v>
      </c>
    </row>
    <row r="7" spans="1:148" s="61" customFormat="1">
      <c r="A7" s="62"/>
      <c r="B7" s="68">
        <v>2024</v>
      </c>
      <c r="C7" s="68">
        <v>322016</v>
      </c>
      <c r="D7" s="68">
        <v>46</v>
      </c>
      <c r="E7" s="68">
        <v>17</v>
      </c>
      <c r="F7" s="68">
        <v>9</v>
      </c>
      <c r="G7" s="68">
        <v>0</v>
      </c>
      <c r="H7" s="68" t="s">
        <v>96</v>
      </c>
      <c r="I7" s="68" t="s">
        <v>97</v>
      </c>
      <c r="J7" s="68" t="s">
        <v>98</v>
      </c>
      <c r="K7" s="68" t="s">
        <v>21</v>
      </c>
      <c r="L7" s="68" t="s">
        <v>99</v>
      </c>
      <c r="M7" s="68" t="s">
        <v>100</v>
      </c>
      <c r="N7" s="76" t="s">
        <v>101</v>
      </c>
      <c r="O7" s="76">
        <v>100</v>
      </c>
      <c r="P7" s="76">
        <v>0</v>
      </c>
      <c r="Q7" s="76">
        <v>100</v>
      </c>
      <c r="R7" s="76">
        <v>3080</v>
      </c>
      <c r="S7" s="76">
        <v>194313</v>
      </c>
      <c r="T7" s="76">
        <v>572.96</v>
      </c>
      <c r="U7" s="76">
        <v>339.14</v>
      </c>
      <c r="V7" s="76">
        <v>7</v>
      </c>
      <c r="W7" s="76">
        <v>1.e-002</v>
      </c>
      <c r="X7" s="76">
        <v>700</v>
      </c>
      <c r="Y7" s="76">
        <v>81.38</v>
      </c>
      <c r="Z7" s="76">
        <v>91.23</v>
      </c>
      <c r="AA7" s="76">
        <v>87.51</v>
      </c>
      <c r="AB7" s="76">
        <v>91.44</v>
      </c>
      <c r="AC7" s="76">
        <v>90.82</v>
      </c>
      <c r="AD7" s="76">
        <v>100.42</v>
      </c>
      <c r="AE7" s="76">
        <v>98.03</v>
      </c>
      <c r="AF7" s="76">
        <v>105.46</v>
      </c>
      <c r="AG7" s="76">
        <v>109.38</v>
      </c>
      <c r="AH7" s="76">
        <v>108.97</v>
      </c>
      <c r="AI7" s="76">
        <v>108.79</v>
      </c>
      <c r="AJ7" s="76">
        <v>0</v>
      </c>
      <c r="AK7" s="76">
        <v>0</v>
      </c>
      <c r="AL7" s="76">
        <v>0</v>
      </c>
      <c r="AM7" s="76">
        <v>0</v>
      </c>
      <c r="AN7" s="76">
        <v>0</v>
      </c>
      <c r="AO7" s="76">
        <v>762.05</v>
      </c>
      <c r="AP7" s="76">
        <v>755.68</v>
      </c>
      <c r="AQ7" s="76">
        <v>806.39</v>
      </c>
      <c r="AR7" s="76">
        <v>641.13</v>
      </c>
      <c r="AS7" s="76">
        <v>547.89</v>
      </c>
      <c r="AT7" s="76">
        <v>541.72</v>
      </c>
      <c r="AU7" s="76">
        <v>1.43</v>
      </c>
      <c r="AV7" s="76">
        <v>12.99</v>
      </c>
      <c r="AW7" s="76">
        <v>1.29</v>
      </c>
      <c r="AX7" s="76">
        <v>1.17</v>
      </c>
      <c r="AY7" s="76" t="s">
        <v>101</v>
      </c>
      <c r="AZ7" s="76">
        <v>92.61</v>
      </c>
      <c r="BA7" s="76">
        <v>91.41</v>
      </c>
      <c r="BB7" s="76">
        <v>96.26</v>
      </c>
      <c r="BC7" s="76">
        <v>90.92</v>
      </c>
      <c r="BD7" s="76">
        <v>76</v>
      </c>
      <c r="BE7" s="76">
        <v>77.16</v>
      </c>
      <c r="BF7" s="76">
        <v>908.54</v>
      </c>
      <c r="BG7" s="76">
        <v>739.73</v>
      </c>
      <c r="BH7" s="76">
        <v>505.56</v>
      </c>
      <c r="BI7" s="76">
        <v>297.10000000000002</v>
      </c>
      <c r="BJ7" s="76">
        <v>0</v>
      </c>
      <c r="BK7" s="76">
        <v>1640.16</v>
      </c>
      <c r="BL7" s="76">
        <v>1521.05</v>
      </c>
      <c r="BM7" s="76">
        <v>1490.65</v>
      </c>
      <c r="BN7" s="76">
        <v>1312.67</v>
      </c>
      <c r="BO7" s="76">
        <v>1260.97</v>
      </c>
      <c r="BP7" s="76">
        <v>1269.43</v>
      </c>
      <c r="BQ7" s="76">
        <v>28.47</v>
      </c>
      <c r="BR7" s="76">
        <v>43.2</v>
      </c>
      <c r="BS7" s="76">
        <v>34.119999999999997</v>
      </c>
      <c r="BT7" s="76">
        <v>43.4</v>
      </c>
      <c r="BU7" s="76">
        <v>39.380000000000003</v>
      </c>
      <c r="BV7" s="76">
        <v>38.270000000000003</v>
      </c>
      <c r="BW7" s="76">
        <v>37.520000000000003</v>
      </c>
      <c r="BX7" s="76">
        <v>34.96</v>
      </c>
      <c r="BY7" s="76">
        <v>34.44</v>
      </c>
      <c r="BZ7" s="76">
        <v>32.020000000000003</v>
      </c>
      <c r="CA7" s="76">
        <v>32.200000000000003</v>
      </c>
      <c r="CB7" s="76">
        <v>548.57000000000005</v>
      </c>
      <c r="CC7" s="76">
        <v>378.92</v>
      </c>
      <c r="CD7" s="76">
        <v>480.64</v>
      </c>
      <c r="CE7" s="76">
        <v>384.99</v>
      </c>
      <c r="CF7" s="76">
        <v>448.18</v>
      </c>
      <c r="CG7" s="76">
        <v>486.77</v>
      </c>
      <c r="CH7" s="76">
        <v>502.1</v>
      </c>
      <c r="CI7" s="76">
        <v>539.07000000000005</v>
      </c>
      <c r="CJ7" s="76">
        <v>541.80999999999995</v>
      </c>
      <c r="CK7" s="76">
        <v>592.49</v>
      </c>
      <c r="CL7" s="76">
        <v>588.46</v>
      </c>
      <c r="CM7" s="76">
        <v>25</v>
      </c>
      <c r="CN7" s="76">
        <v>25</v>
      </c>
      <c r="CO7" s="76">
        <v>25</v>
      </c>
      <c r="CP7" s="76">
        <v>25</v>
      </c>
      <c r="CQ7" s="76">
        <v>25</v>
      </c>
      <c r="CR7" s="76">
        <v>34.700000000000003</v>
      </c>
      <c r="CS7" s="76">
        <v>46.83</v>
      </c>
      <c r="CT7" s="76">
        <v>33.74</v>
      </c>
      <c r="CU7" s="76">
        <v>32.979999999999997</v>
      </c>
      <c r="CV7" s="76">
        <v>34.04</v>
      </c>
      <c r="CW7" s="76">
        <v>34.07</v>
      </c>
      <c r="CX7" s="76">
        <v>100</v>
      </c>
      <c r="CY7" s="76">
        <v>100</v>
      </c>
      <c r="CZ7" s="76">
        <v>100</v>
      </c>
      <c r="DA7" s="76">
        <v>100</v>
      </c>
      <c r="DB7" s="76">
        <v>100</v>
      </c>
      <c r="DC7" s="76">
        <v>90.04</v>
      </c>
      <c r="DD7" s="76">
        <v>90.58</v>
      </c>
      <c r="DE7" s="76">
        <v>90.11</v>
      </c>
      <c r="DF7" s="76">
        <v>89.95</v>
      </c>
      <c r="DG7" s="76">
        <v>90.07</v>
      </c>
      <c r="DH7" s="76">
        <v>89.95</v>
      </c>
      <c r="DI7" s="76">
        <v>35.64</v>
      </c>
      <c r="DJ7" s="76">
        <v>40.14</v>
      </c>
      <c r="DK7" s="76">
        <v>44.64</v>
      </c>
      <c r="DL7" s="76">
        <v>49.14</v>
      </c>
      <c r="DM7" s="76">
        <v>53.64</v>
      </c>
      <c r="DN7" s="76">
        <v>29.28</v>
      </c>
      <c r="DO7" s="76">
        <v>32.380000000000003</v>
      </c>
      <c r="DP7" s="76">
        <v>35.24</v>
      </c>
      <c r="DQ7" s="76">
        <v>36.090000000000003</v>
      </c>
      <c r="DR7" s="76">
        <v>36.51</v>
      </c>
      <c r="DS7" s="76">
        <v>36.31</v>
      </c>
      <c r="DT7" s="76">
        <v>0</v>
      </c>
      <c r="DU7" s="76">
        <v>0</v>
      </c>
      <c r="DV7" s="76">
        <v>0</v>
      </c>
      <c r="DW7" s="76">
        <v>0</v>
      </c>
      <c r="DX7" s="76">
        <v>0</v>
      </c>
      <c r="DY7" s="76">
        <v>0</v>
      </c>
      <c r="DZ7" s="76">
        <v>0</v>
      </c>
      <c r="EA7" s="76">
        <v>0</v>
      </c>
      <c r="EB7" s="76">
        <v>0</v>
      </c>
      <c r="EC7" s="76">
        <v>0</v>
      </c>
      <c r="ED7" s="76">
        <v>0</v>
      </c>
      <c r="EE7" s="76">
        <v>0</v>
      </c>
      <c r="EF7" s="76">
        <v>0</v>
      </c>
      <c r="EG7" s="76">
        <v>0</v>
      </c>
      <c r="EH7" s="76">
        <v>0</v>
      </c>
      <c r="EI7" s="76">
        <v>0</v>
      </c>
      <c r="EJ7" s="76">
        <v>0</v>
      </c>
      <c r="EK7" s="76">
        <v>0</v>
      </c>
      <c r="EL7" s="76">
        <v>0</v>
      </c>
      <c r="EM7" s="76">
        <v>0</v>
      </c>
      <c r="EN7" s="76">
        <v>0</v>
      </c>
      <c r="EO7" s="76">
        <v>0</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cp:lastPrinted>2026-01-29T07:49:02Z</cp:lastPrinted>
  <dcterms:created xsi:type="dcterms:W3CDTF">2025-12-23T06:28:28Z</dcterms:created>
  <dcterms:modified xsi:type="dcterms:W3CDTF">2026-02-04T01:36:16Z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2026-02-04T01:36:16Z</vt:filetime>
  </property>
</Properties>
</file>