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NDISK\disk1\課長用PC\R6～(藤原）\21‗調査回答\20250123国事務連絡の参考送付【県提出〆切２／１２（水）】公営企業に係る経営比較分析表（令和５年度決算）の分析等について\"/>
    </mc:Choice>
  </mc:AlternateContent>
  <xr:revisionPtr revIDLastSave="0" documentId="13_ncr:1_{FB1728A9-8525-47D5-8F2B-E3F0264AADF1}" xr6:coauthVersionLast="47" xr6:coauthVersionMax="47" xr10:uidLastSave="{00000000-0000-0000-0000-000000000000}"/>
  <workbookProtection workbookAlgorithmName="SHA-512" workbookHashValue="zFhOVHHxWfRnm4r3ptluZxU4waTgfmMz4m5fH/RGzWB5othU5okexsxeKbAXbK8xfUwjvAn6lW4R/52zEXWG4g==" workbookSaltValue="wS+3cHKQuEr0CMvFD7+Ml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P10" i="4"/>
  <c r="AT8" i="4"/>
  <c r="B6" i="4"/>
</calcChain>
</file>

<file path=xl/sharedStrings.xml><?xml version="1.0" encoding="utf-8"?>
<sst xmlns="http://schemas.openxmlformats.org/spreadsheetml/2006/main" count="273" uniqueCount="119">
  <si>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</si>
  <si>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</si>
  <si>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</si>
  <si>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</si>
  <si>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</si>
  <si>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</si>
  <si>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</si>
  <si>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</si>
  <si>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</si>
  <si>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</si>
  <si>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</si>
  <si>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</si>
  <si>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</si>
  <si>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</si>
  <si>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</si>
  <si>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</si>
  <si>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</si>
  <si>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</si>
  <si>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</si>
  <si>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</si>
  <si>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</si>
  <si>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</si>
  <si>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</si>
  <si>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</si>
  <si>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</si>
  <si>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</si>
  <si>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</si>
  <si>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</si>
  <si>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</si>
  <si>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</si>
  <si>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</si>
  <si>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</si>
  <si>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</si>
  <si>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</si>
  <si>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</si>
  <si>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</si>
  <si>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</si>
  <si>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</si>
  <si>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</si>
  <si>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</si>
  <si>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</si>
  <si>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</si>
  <si>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</si>
  <si>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</si>
  <si>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</si>
  <si>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</si>
  <si>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</si>
  <si>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</si>
  <si>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</si>
  <si>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</si>
  <si>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</si>
  <si>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</si>
  <si>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</si>
  <si>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</si>
  <si>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</si>
  <si>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</si>
  <si>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</si>
  <si>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</si>
  <si>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</si>
  <si>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</si>
  <si>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</si>
  <si>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</si>
  <si>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</si>
  <si>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</si>
  <si>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</si>
  <si>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</si>
  <si>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</si>
  <si>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</si>
  <si>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</si>
  <si>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</si>
  <si>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</si>
  <si>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</si>
  <si>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</si>
  <si>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</si>
  <si>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</si>
  <si>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</si>
  <si>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</si>
  <si>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</si>
  <si>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</si>
  <si>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</si>
  <si>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</si>
  <si>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</si>
  <si>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</si>
  <si>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</si>
  <si>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</si>
  <si>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</si>
  <si>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</si>
  <si>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</si>
  <si>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</si>
  <si>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</si>
  <si>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</si>
  <si>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</si>
  <si>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</si>
  <si>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</si>
  <si>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</si>
  <si>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</si>
  <si>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雲南広域連合（事業会計分）</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</si>
  <si>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</si>
  <si>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</si>
  <si>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</si>
  <si>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</si>
  <si>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</si>
  <si>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</si>
  <si>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</si>
  <si>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</si>
  <si>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</si>
  <si>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</si>
  <si>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</si>
  <si>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</si>
  <si>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</si>
  <si>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</si>
  <si>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</si>
  <si>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</si>
  <si>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</si>
  <si>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</si>
  <si>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</si>
  <si>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・当連合の公共下水道は、汚泥処理のみのため類似団体との比較分析は不能。</t>
    <rPh sb="1" eb="4">
      <t>トウレンゴウ</t>
    </rPh>
    <rPh sb="5" eb="10">
      <t>コウキョウゲスイドウ</t>
    </rPh>
    <rPh sb="12" eb="16">
      <t>オデイショリ</t>
    </rPh>
    <rPh sb="21" eb="25">
      <t>ルイジダンタイ</t>
    </rPh>
    <rPh sb="27" eb="29">
      <t>ヒカク</t>
    </rPh>
    <rPh sb="29" eb="31">
      <t>ブンセキ</t>
    </rPh>
    <rPh sb="32" eb="34">
      <t>フノウショウカンキカンスエオキキカンイチジテキキギョウサイフサイゲンショウコテイシサンシサンゲンショウオオキインケンゼンケイエイツトカイショウハカリュウドウヒリツコヒツヅケンゼンケイエイツトキギョウサイザンダカタイジギョウキボヒリツシセツヒカクテキアタラトウメンコウシンケイカクゲンショウケイコウ</t>
    </rPh>
    <phoneticPr fontId="4"/>
  </si>
  <si>
    <t>①有形固定資産減価償却率は、当施設が平成29年4月稼働開始であり、法定耐用年数を経過したものはないが、引き続き適正な運転管理や施設・設備の保守点検・整備を行うことで長寿命化を図っていく。</t>
    <rPh sb="1" eb="7">
      <t>ユウケイコテイシサン</t>
    </rPh>
    <rPh sb="7" eb="11">
      <t>ゲンカショウキャク</t>
    </rPh>
    <rPh sb="11" eb="12">
      <t>リツ</t>
    </rPh>
    <rPh sb="14" eb="15">
      <t>トウ</t>
    </rPh>
    <rPh sb="15" eb="17">
      <t>シセツ</t>
    </rPh>
    <rPh sb="18" eb="20">
      <t>ヘイセイ</t>
    </rPh>
    <rPh sb="22" eb="23">
      <t>ネン</t>
    </rPh>
    <rPh sb="24" eb="25">
      <t>ツキ</t>
    </rPh>
    <rPh sb="25" eb="27">
      <t>カドウ</t>
    </rPh>
    <rPh sb="27" eb="29">
      <t>カイシ</t>
    </rPh>
    <rPh sb="33" eb="35">
      <t>ホウテイ</t>
    </rPh>
    <rPh sb="35" eb="37">
      <t>タイヨウ</t>
    </rPh>
    <rPh sb="37" eb="39">
      <t>ネンスウ</t>
    </rPh>
    <rPh sb="40" eb="42">
      <t>ケイカ</t>
    </rPh>
    <rPh sb="51" eb="52">
      <t>ヒ</t>
    </rPh>
    <rPh sb="53" eb="54">
      <t>ツヅ</t>
    </rPh>
    <rPh sb="55" eb="57">
      <t>テキセイ</t>
    </rPh>
    <rPh sb="58" eb="62">
      <t>ウンテンカンリ</t>
    </rPh>
    <rPh sb="63" eb="65">
      <t>シセツ</t>
    </rPh>
    <rPh sb="66" eb="68">
      <t>セツビ</t>
    </rPh>
    <rPh sb="69" eb="71">
      <t>ホシュ</t>
    </rPh>
    <rPh sb="71" eb="73">
      <t>テンケン</t>
    </rPh>
    <rPh sb="74" eb="76">
      <t>セイビ</t>
    </rPh>
    <rPh sb="77" eb="78">
      <t>オコナ</t>
    </rPh>
    <rPh sb="82" eb="86">
      <t>チョウジュミョウカ</t>
    </rPh>
    <rPh sb="87" eb="88">
      <t>ハカ</t>
    </rPh>
    <phoneticPr fontId="4"/>
  </si>
  <si>
    <t>雲南広域連合における公共下水道は、構成市町（雲南市、奥出雲町、飯南町の１市２町）から排出される下水汚泥を主として、し尿、浄化槽汚泥、農業集落排水汚泥を一体的に処理する汚泥共同処理施設で平成29年4月から稼働している比較的新しい施設である。運営経費のほとんどを構成市町からの負担金で賄っている。
令和2年4月から公営企業会計に移行しているため、各項目の数値は令和2年度からとなっている。
①経常収支比率は、100％を上回っており健全性を保っている。
②累積欠損金比率は、当施設の建設に借入した企業債の据置期間があることにより一時的に企業債（負債）の減少より固定資産（資産）の減少が早くなっていることに起因しており、健全経営に努め解消を図っていく。
④企業債残高対事業規模比率は、当該施設が比較的新しく、当面更新計画はないため減少傾向にある。</t>
    <rPh sb="0" eb="6">
      <t>ウンナン</t>
    </rPh>
    <rPh sb="10" eb="15">
      <t>コウキョウゲスイドウ</t>
    </rPh>
    <rPh sb="17" eb="21">
      <t>コウセイシマチ</t>
    </rPh>
    <rPh sb="22" eb="25">
      <t>ウンナンシ</t>
    </rPh>
    <rPh sb="26" eb="30">
      <t>オクイズモチョウ</t>
    </rPh>
    <rPh sb="31" eb="34">
      <t>イイナンチョウ</t>
    </rPh>
    <rPh sb="36" eb="37">
      <t>シ</t>
    </rPh>
    <rPh sb="38" eb="39">
      <t>チョウ</t>
    </rPh>
    <rPh sb="42" eb="44">
      <t>ハイシュツ</t>
    </rPh>
    <rPh sb="47" eb="49">
      <t>ゲスイ</t>
    </rPh>
    <rPh sb="49" eb="51">
      <t>オデイ</t>
    </rPh>
    <rPh sb="52" eb="53">
      <t>シュ</t>
    </rPh>
    <rPh sb="58" eb="59">
      <t>ニョウ</t>
    </rPh>
    <rPh sb="60" eb="63">
      <t>ジョウカソウ</t>
    </rPh>
    <rPh sb="63" eb="65">
      <t>オデイ</t>
    </rPh>
    <rPh sb="66" eb="74">
      <t>ノウギョウシュウラクハイスイオデイ</t>
    </rPh>
    <rPh sb="75" eb="78">
      <t>イッタイテキ</t>
    </rPh>
    <rPh sb="79" eb="81">
      <t>ショリ</t>
    </rPh>
    <rPh sb="83" eb="89">
      <t>オデイキョウドウショリ</t>
    </rPh>
    <rPh sb="89" eb="91">
      <t>シセツ</t>
    </rPh>
    <rPh sb="92" eb="94">
      <t>ヘイセイ</t>
    </rPh>
    <rPh sb="96" eb="97">
      <t>ネン</t>
    </rPh>
    <rPh sb="98" eb="99">
      <t>ツキ</t>
    </rPh>
    <rPh sb="101" eb="103">
      <t>カドウ</t>
    </rPh>
    <rPh sb="107" eb="110">
      <t>ヒカクテキ</t>
    </rPh>
    <rPh sb="110" eb="111">
      <t>アタラ</t>
    </rPh>
    <rPh sb="113" eb="115">
      <t>シセツ</t>
    </rPh>
    <rPh sb="119" eb="123">
      <t>ウンエイケイヒ</t>
    </rPh>
    <rPh sb="129" eb="133">
      <t>コウセイシマチ</t>
    </rPh>
    <rPh sb="136" eb="139">
      <t>フタンキン</t>
    </rPh>
    <rPh sb="140" eb="141">
      <t>マカナ</t>
    </rPh>
    <rPh sb="147" eb="149">
      <t>レイワ</t>
    </rPh>
    <rPh sb="150" eb="151">
      <t>ネン</t>
    </rPh>
    <rPh sb="152" eb="153">
      <t>ツキ</t>
    </rPh>
    <rPh sb="155" eb="161">
      <t>コウエイキギョウカイケイ</t>
    </rPh>
    <rPh sb="162" eb="164">
      <t>イコウ</t>
    </rPh>
    <rPh sb="171" eb="174">
      <t>カクコウモク</t>
    </rPh>
    <rPh sb="175" eb="177">
      <t>スウチ</t>
    </rPh>
    <rPh sb="178" eb="180">
      <t>レイワ</t>
    </rPh>
    <rPh sb="181" eb="183">
      <t>ネンド</t>
    </rPh>
    <rPh sb="208" eb="210">
      <t>ウワマワ</t>
    </rPh>
    <rPh sb="214" eb="217">
      <t>ケンゼンセイ</t>
    </rPh>
    <rPh sb="218" eb="219">
      <t>タモ</t>
    </rPh>
    <rPh sb="227" eb="229">
      <t>ルイセキ</t>
    </rPh>
    <rPh sb="229" eb="234">
      <t>ケッソンキンヒリツ</t>
    </rPh>
    <rPh sb="236" eb="237">
      <t>トウ</t>
    </rPh>
    <rPh sb="237" eb="239">
      <t>シセツ</t>
    </rPh>
    <rPh sb="240" eb="242">
      <t>ケンセツ</t>
    </rPh>
    <rPh sb="243" eb="245">
      <t>シャクニュウ</t>
    </rPh>
    <rPh sb="247" eb="250">
      <t>キギョウサイ</t>
    </rPh>
    <rPh sb="251" eb="255">
      <t>スエオキキカン</t>
    </rPh>
    <rPh sb="263" eb="266">
      <t>イチジテキ</t>
    </rPh>
    <rPh sb="267" eb="270">
      <t>キギョウサイ</t>
    </rPh>
    <rPh sb="271" eb="273">
      <t>フサイ</t>
    </rPh>
    <rPh sb="275" eb="277">
      <t>ゲンショウ</t>
    </rPh>
    <rPh sb="279" eb="283">
      <t>コテイシサン</t>
    </rPh>
    <rPh sb="284" eb="286">
      <t>シサン</t>
    </rPh>
    <rPh sb="288" eb="290">
      <t>ゲンショウ</t>
    </rPh>
    <rPh sb="291" eb="292">
      <t>ハヤ</t>
    </rPh>
    <rPh sb="301" eb="303">
      <t>キイン</t>
    </rPh>
    <rPh sb="308" eb="312">
      <t>ケンゼンケイエイ</t>
    </rPh>
    <rPh sb="313" eb="314">
      <t>ツト</t>
    </rPh>
    <rPh sb="315" eb="317">
      <t>カイショウ</t>
    </rPh>
    <rPh sb="318" eb="319">
      <t>ハカ</t>
    </rPh>
    <rPh sb="327" eb="330">
      <t>キギョウサイ</t>
    </rPh>
    <rPh sb="330" eb="332">
      <t>ザンダカ</t>
    </rPh>
    <rPh sb="332" eb="333">
      <t>タイ</t>
    </rPh>
    <rPh sb="333" eb="335">
      <t>ジギョウ</t>
    </rPh>
    <rPh sb="335" eb="339">
      <t>キボヒリツ</t>
    </rPh>
    <rPh sb="341" eb="343">
      <t>トウガイ</t>
    </rPh>
    <rPh sb="343" eb="345">
      <t>シセツ</t>
    </rPh>
    <rPh sb="346" eb="350">
      <t>ヒカクテキアタラ</t>
    </rPh>
    <rPh sb="353" eb="355">
      <t>トウメン</t>
    </rPh>
    <rPh sb="355" eb="359">
      <t>コウシンケイカク</t>
    </rPh>
    <rPh sb="364" eb="368">
      <t>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</si>
</sst>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C2-4C9C-A147-01A66F3C23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3.35</c:v>
                </c:pt>
                <c:pt idx="4" formatCode="#,##0.00;&quot;△&quot;#,##0.00;&quot;-&quot;">
                  <c:v>1.24</c:v>
                </c:pt>
              </c:numCache>
            </c:numRef>
          </c:val>
          <c:smooth val="0"/>
          <c:extLst>
            <c:ext xmlns:c16="http://schemas.microsoft.com/office/drawing/2014/chart" uri="{C3380CC4-5D6E-409C-BE32-E72D297353CC}">
              <c16:uniqueId val="{00000001-14C2-4C9C-A147-01A66F3C23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101.58</c:v>
                </c:pt>
                <c:pt idx="2">
                  <c:v>100.59</c:v>
                </c:pt>
                <c:pt idx="3">
                  <c:v>100.66</c:v>
                </c:pt>
                <c:pt idx="4">
                  <c:v>100.62</c:v>
                </c:pt>
              </c:numCache>
            </c:numRef>
          </c:val>
          <c:extLst>
            <c:ext xmlns:c16="http://schemas.microsoft.com/office/drawing/2014/chart" uri="{C3380CC4-5D6E-409C-BE32-E72D297353CC}">
              <c16:uniqueId val="{00000000-9A90-47FE-A7DB-1EDB30822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98.59</c:v>
                </c:pt>
                <c:pt idx="2">
                  <c:v>105.85</c:v>
                </c:pt>
                <c:pt idx="3">
                  <c:v>108.08</c:v>
                </c:pt>
                <c:pt idx="4">
                  <c:v>110.77</c:v>
                </c:pt>
              </c:numCache>
            </c:numRef>
          </c:val>
          <c:smooth val="0"/>
          <c:extLst>
            <c:ext xmlns:c16="http://schemas.microsoft.com/office/drawing/2014/chart" uri="{C3380CC4-5D6E-409C-BE32-E72D297353CC}">
              <c16:uniqueId val="{00000001-9A90-47FE-A7DB-1EDB30822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22.51</c:v>
                </c:pt>
                <c:pt idx="2">
                  <c:v>27</c:v>
                </c:pt>
                <c:pt idx="3">
                  <c:v>31.49</c:v>
                </c:pt>
                <c:pt idx="4">
                  <c:v>35.94</c:v>
                </c:pt>
              </c:numCache>
            </c:numRef>
          </c:val>
          <c:extLst>
            <c:ext xmlns:c16="http://schemas.microsoft.com/office/drawing/2014/chart" uri="{C3380CC4-5D6E-409C-BE32-E72D297353CC}">
              <c16:uniqueId val="{00000000-B0C6-4DE5-B47A-4622A57505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10.82</c:v>
                </c:pt>
                <c:pt idx="2">
                  <c:v>15.36</c:v>
                </c:pt>
                <c:pt idx="3">
                  <c:v>13.17</c:v>
                </c:pt>
                <c:pt idx="4">
                  <c:v>15.94</c:v>
                </c:pt>
              </c:numCache>
            </c:numRef>
          </c:val>
          <c:smooth val="0"/>
          <c:extLst>
            <c:ext xmlns:c16="http://schemas.microsoft.com/office/drawing/2014/chart" uri="{C3380CC4-5D6E-409C-BE32-E72D297353CC}">
              <c16:uniqueId val="{00000001-B0C6-4DE5-B47A-4622A57505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F-437B-A338-BBF2918D86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E9F-437B-A338-BBF2918D86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10.91</c:v>
                </c:pt>
                <c:pt idx="2">
                  <c:v>9.93</c:v>
                </c:pt>
                <c:pt idx="3">
                  <c:v>8.65</c:v>
                </c:pt>
                <c:pt idx="4">
                  <c:v>7.4</c:v>
                </c:pt>
              </c:numCache>
            </c:numRef>
          </c:val>
          <c:extLst>
            <c:ext xmlns:c16="http://schemas.microsoft.com/office/drawing/2014/chart" uri="{C3380CC4-5D6E-409C-BE32-E72D297353CC}">
              <c16:uniqueId val="{00000000-F7EF-4CEA-8CAC-8303E2467A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79.680000000000007</c:v>
                </c:pt>
                <c:pt idx="2">
                  <c:v>106.88</c:v>
                </c:pt>
                <c:pt idx="3">
                  <c:v>15</c:v>
                </c:pt>
                <c:pt idx="4">
                  <c:v>5.61</c:v>
                </c:pt>
              </c:numCache>
            </c:numRef>
          </c:val>
          <c:smooth val="0"/>
          <c:extLst>
            <c:ext xmlns:c16="http://schemas.microsoft.com/office/drawing/2014/chart" uri="{C3380CC4-5D6E-409C-BE32-E72D297353CC}">
              <c16:uniqueId val="{00000001-F7EF-4CEA-8CAC-8303E2467A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99.81</c:v>
                </c:pt>
                <c:pt idx="2">
                  <c:v>124.61</c:v>
                </c:pt>
                <c:pt idx="3">
                  <c:v>159.65</c:v>
                </c:pt>
                <c:pt idx="4">
                  <c:v>187.73</c:v>
                </c:pt>
              </c:numCache>
            </c:numRef>
          </c:val>
          <c:extLst>
            <c:ext xmlns:c16="http://schemas.microsoft.com/office/drawing/2014/chart" uri="{C3380CC4-5D6E-409C-BE32-E72D297353CC}">
              <c16:uniqueId val="{00000000-4AFF-4CE6-BE70-1A58FF55CB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183.7</c:v>
                </c:pt>
                <c:pt idx="2">
                  <c:v>157.30000000000001</c:v>
                </c:pt>
                <c:pt idx="3">
                  <c:v>224.97</c:v>
                </c:pt>
                <c:pt idx="4">
                  <c:v>189.51</c:v>
                </c:pt>
              </c:numCache>
            </c:numRef>
          </c:val>
          <c:smooth val="0"/>
          <c:extLst>
            <c:ext xmlns:c16="http://schemas.microsoft.com/office/drawing/2014/chart" uri="{C3380CC4-5D6E-409C-BE32-E72D297353CC}">
              <c16:uniqueId val="{00000001-4AFF-4CE6-BE70-1A58FF55CB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119.43</c:v>
                </c:pt>
                <c:pt idx="2">
                  <c:v>113.08</c:v>
                </c:pt>
                <c:pt idx="3">
                  <c:v>106.46</c:v>
                </c:pt>
                <c:pt idx="4">
                  <c:v>99.37</c:v>
                </c:pt>
              </c:numCache>
            </c:numRef>
          </c:val>
          <c:extLst>
            <c:ext xmlns:c16="http://schemas.microsoft.com/office/drawing/2014/chart" uri="{C3380CC4-5D6E-409C-BE32-E72D297353CC}">
              <c16:uniqueId val="{00000000-F4E0-4EC3-8F53-7A5D848214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560.16</c:v>
                </c:pt>
                <c:pt idx="2">
                  <c:v>954.29</c:v>
                </c:pt>
                <c:pt idx="3">
                  <c:v>1332.23</c:v>
                </c:pt>
                <c:pt idx="4">
                  <c:v>1414.79</c:v>
                </c:pt>
              </c:numCache>
            </c:numRef>
          </c:val>
          <c:smooth val="0"/>
          <c:extLst>
            <c:ext xmlns:c16="http://schemas.microsoft.com/office/drawing/2014/chart" uri="{C3380CC4-5D6E-409C-BE32-E72D297353CC}">
              <c16:uniqueId val="{00000001-F4E0-4EC3-8F53-7A5D848214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E7E-4253-AB1B-670AD9F027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30.88</c:v>
                </c:pt>
                <c:pt idx="2">
                  <c:v>34.03</c:v>
                </c:pt>
                <c:pt idx="3">
                  <c:v>26.53</c:v>
                </c:pt>
                <c:pt idx="4">
                  <c:v>25.29</c:v>
                </c:pt>
              </c:numCache>
            </c:numRef>
          </c:val>
          <c:smooth val="0"/>
          <c:extLst>
            <c:ext xmlns:c16="http://schemas.microsoft.com/office/drawing/2014/chart" uri="{C3380CC4-5D6E-409C-BE32-E72D297353CC}">
              <c16:uniqueId val="{00000001-FE7E-4253-AB1B-670AD9F027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0A-4D2B-BA86-817AB39172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525.91999999999996</c:v>
                </c:pt>
                <c:pt idx="2">
                  <c:v>470.79</c:v>
                </c:pt>
                <c:pt idx="3">
                  <c:v>628.99</c:v>
                </c:pt>
                <c:pt idx="4">
                  <c:v>617.20000000000005</c:v>
                </c:pt>
              </c:numCache>
            </c:numRef>
          </c:val>
          <c:smooth val="0"/>
          <c:extLst>
            <c:ext xmlns:c16="http://schemas.microsoft.com/office/drawing/2014/chart" uri="{C3380CC4-5D6E-409C-BE32-E72D297353CC}">
              <c16:uniqueId val="{00000001-2A0A-4D2B-BA86-817AB39172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D-4323-B5EF-AC2EE412EA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41.6</c:v>
                </c:pt>
                <c:pt idx="2">
                  <c:v>43.76</c:v>
                </c:pt>
                <c:pt idx="3">
                  <c:v>40.72</c:v>
                </c:pt>
                <c:pt idx="4">
                  <c:v>44.17</c:v>
                </c:pt>
              </c:numCache>
            </c:numRef>
          </c:val>
          <c:smooth val="0"/>
          <c:extLst>
            <c:ext xmlns:c16="http://schemas.microsoft.com/office/drawing/2014/chart" uri="{C3380CC4-5D6E-409C-BE32-E72D297353CC}">
              <c16:uniqueId val="{00000001-E7ED-4323-B5EF-AC2EE412EA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86.88</c:v>
                </c:pt>
                <c:pt idx="2">
                  <c:v>87.67</c:v>
                </c:pt>
                <c:pt idx="3">
                  <c:v>87.16</c:v>
                </c:pt>
                <c:pt idx="4">
                  <c:v>89.89</c:v>
                </c:pt>
              </c:numCache>
            </c:numRef>
          </c:val>
          <c:extLst>
            <c:ext xmlns:c16="http://schemas.microsoft.com/office/drawing/2014/chart" uri="{C3380CC4-5D6E-409C-BE32-E72D297353CC}">
              <c16:uniqueId val="{00000000-A461-4491-9CEB-1DFAE3317D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64.790000000000006</c:v>
                </c:pt>
                <c:pt idx="2">
                  <c:v>65.75</c:v>
                </c:pt>
                <c:pt idx="3">
                  <c:v>67.569999999999993</c:v>
                </c:pt>
                <c:pt idx="4">
                  <c:v>68.58</c:v>
                </c:pt>
              </c:numCache>
            </c:numRef>
          </c:val>
          <c:smooth val="0"/>
          <c:extLst>
            <c:ext xmlns:c16="http://schemas.microsoft.com/office/drawing/2014/chart" uri="{C3380CC4-5D6E-409C-BE32-E72D297353CC}">
              <c16:uniqueId val="{00000001-A461-4491-9CEB-1DFAE3317D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島根県　雲南広域連合（事業会計分）</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Cd3</v>
      </c>
      <c r="X8" s="65"/>
      <c r="Y8" s="65"/>
      <c r="Z8" s="65"/>
      <c r="AA8" s="65"/>
      <c r="AB8" s="65"/>
      <c r="AC8" s="65"/>
      <c r="AD8" s="66" t="str">
        <f>データ!$M$6</f>
        <v>非設置</v>
      </c>
      <c r="AE8" s="66"/>
      <c r="AF8" s="66"/>
      <c r="AG8" s="66"/>
      <c r="AH8" s="66"/>
      <c r="AI8" s="66"/>
      <c r="AJ8" s="66"/>
      <c r="AK8" s="3"/>
      <c r="AL8" s="54" t="str">
        <f>データ!S6</f>
        <v>-</v>
      </c>
      <c r="AM8" s="54"/>
      <c r="AN8" s="54"/>
      <c r="AO8" s="54"/>
      <c r="AP8" s="54"/>
      <c r="AQ8" s="54"/>
      <c r="AR8" s="54"/>
      <c r="AS8" s="54"/>
      <c r="AT8" s="53" t="str">
        <f>データ!T6</f>
        <v>-</v>
      </c>
      <c r="AU8" s="53"/>
      <c r="AV8" s="53"/>
      <c r="AW8" s="53"/>
      <c r="AX8" s="53"/>
      <c r="AY8" s="53"/>
      <c r="AZ8" s="53"/>
      <c r="BA8" s="53"/>
      <c r="BB8" s="53" t="str">
        <f>データ!U6</f>
        <v>-</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72.239999999999995</v>
      </c>
      <c r="J10" s="53"/>
      <c r="K10" s="53"/>
      <c r="L10" s="53"/>
      <c r="M10" s="53"/>
      <c r="N10" s="53"/>
      <c r="O10" s="53"/>
      <c r="P10" s="53">
        <f>データ!P6</f>
        <v>38.299999999999997</v>
      </c>
      <c r="Q10" s="53"/>
      <c r="R10" s="53"/>
      <c r="S10" s="53"/>
      <c r="T10" s="53"/>
      <c r="U10" s="53"/>
      <c r="V10" s="53"/>
      <c r="W10" s="53" t="str">
        <f>データ!Q6</f>
        <v>-</v>
      </c>
      <c r="X10" s="53"/>
      <c r="Y10" s="53"/>
      <c r="Z10" s="53"/>
      <c r="AA10" s="53"/>
      <c r="AB10" s="53"/>
      <c r="AC10" s="53"/>
      <c r="AD10" s="54">
        <f>データ!R6</f>
        <v>0</v>
      </c>
      <c r="AE10" s="54"/>
      <c r="AF10" s="54"/>
      <c r="AG10" s="54"/>
      <c r="AH10" s="54"/>
      <c r="AI10" s="54"/>
      <c r="AJ10" s="54"/>
      <c r="AK10" s="2"/>
      <c r="AL10" s="54">
        <f>データ!V6</f>
        <v>19300</v>
      </c>
      <c r="AM10" s="54"/>
      <c r="AN10" s="54"/>
      <c r="AO10" s="54"/>
      <c r="AP10" s="54"/>
      <c r="AQ10" s="54"/>
      <c r="AR10" s="54"/>
      <c r="AS10" s="54"/>
      <c r="AT10" s="53">
        <f>データ!W6</f>
        <v>9.86</v>
      </c>
      <c r="AU10" s="53"/>
      <c r="AV10" s="53"/>
      <c r="AW10" s="53"/>
      <c r="AX10" s="53"/>
      <c r="AY10" s="53"/>
      <c r="AZ10" s="53"/>
      <c r="BA10" s="53"/>
      <c r="BB10" s="53">
        <f>データ!X6</f>
        <v>1957.4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GMFu01SnlUl/uFvay9Z9ciRALcRhbOs5KDcFqBHefo11N1g7HhwT8LDx1nuezbfQH00Dn1SxAUZgHgS2kG4/Q==" saltValue="kWuxb9Ke7kL11BDV/plz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328979</v>
      </c>
      <c r="D6" s="19">
        <f t="shared" si="3"/>
        <v>46</v>
      </c>
      <c r="E6" s="19">
        <f t="shared" si="3"/>
        <v>17</v>
      </c>
      <c r="F6" s="19">
        <f t="shared" si="3"/>
        <v>1</v>
      </c>
      <c r="G6" s="19">
        <f t="shared" si="3"/>
        <v>0</v>
      </c>
      <c r="H6" s="19" t="str">
        <f t="shared" si="3"/>
        <v>島根県　雲南広域連合（事業会計分）</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72.239999999999995</v>
      </c>
      <c r="P6" s="20">
        <f t="shared" si="3"/>
        <v>38.299999999999997</v>
      </c>
      <c r="Q6" s="20" t="str">
        <f t="shared" si="3"/>
        <v>-</v>
      </c>
      <c r="R6" s="20">
        <f t="shared" si="3"/>
        <v>0</v>
      </c>
      <c r="S6" s="20" t="str">
        <f t="shared" si="3"/>
        <v>-</v>
      </c>
      <c r="T6" s="20" t="str">
        <f t="shared" si="3"/>
        <v>-</v>
      </c>
      <c r="U6" s="20" t="str">
        <f t="shared" si="3"/>
        <v>-</v>
      </c>
      <c r="V6" s="20">
        <f t="shared" si="3"/>
        <v>19300</v>
      </c>
      <c r="W6" s="20">
        <f t="shared" si="3"/>
        <v>9.86</v>
      </c>
      <c r="X6" s="20">
        <f t="shared" si="3"/>
        <v>1957.4</v>
      </c>
      <c r="Y6" s="21" t="str">
        <f>IF(Y7="",NA(),Y7)</f>
        <v>-</v>
      </c>
      <c r="Z6" s="21">
        <f t="shared" ref="Z6:AH6" si="4">IF(Z7="",NA(),Z7)</f>
        <v>101.58</v>
      </c>
      <c r="AA6" s="21">
        <f t="shared" si="4"/>
        <v>100.59</v>
      </c>
      <c r="AB6" s="21">
        <f t="shared" si="4"/>
        <v>100.66</v>
      </c>
      <c r="AC6" s="21">
        <f t="shared" si="4"/>
        <v>100.62</v>
      </c>
      <c r="AD6" s="21" t="str">
        <f t="shared" si="4"/>
        <v>-</v>
      </c>
      <c r="AE6" s="21">
        <f t="shared" si="4"/>
        <v>98.59</v>
      </c>
      <c r="AF6" s="21">
        <f t="shared" si="4"/>
        <v>105.85</v>
      </c>
      <c r="AG6" s="21">
        <f t="shared" si="4"/>
        <v>108.08</v>
      </c>
      <c r="AH6" s="21">
        <f t="shared" si="4"/>
        <v>110.77</v>
      </c>
      <c r="AI6" s="20" t="str">
        <f>IF(AI7="","",IF(AI7="-","【-】","【"&amp;SUBSTITUTE(TEXT(AI7,"#,##0.00"),"-","△")&amp;"】"))</f>
        <v>【105.91】</v>
      </c>
      <c r="AJ6" s="21" t="str">
        <f>IF(AJ7="",NA(),AJ7)</f>
        <v>-</v>
      </c>
      <c r="AK6" s="21">
        <f t="shared" ref="AK6:AS6" si="5">IF(AK7="",NA(),AK7)</f>
        <v>10.91</v>
      </c>
      <c r="AL6" s="21">
        <f t="shared" si="5"/>
        <v>9.93</v>
      </c>
      <c r="AM6" s="21">
        <f t="shared" si="5"/>
        <v>8.65</v>
      </c>
      <c r="AN6" s="21">
        <f t="shared" si="5"/>
        <v>7.4</v>
      </c>
      <c r="AO6" s="21" t="str">
        <f t="shared" si="5"/>
        <v>-</v>
      </c>
      <c r="AP6" s="21">
        <f t="shared" si="5"/>
        <v>79.680000000000007</v>
      </c>
      <c r="AQ6" s="21">
        <f t="shared" si="5"/>
        <v>106.88</v>
      </c>
      <c r="AR6" s="21">
        <f t="shared" si="5"/>
        <v>15</v>
      </c>
      <c r="AS6" s="21">
        <f t="shared" si="5"/>
        <v>5.61</v>
      </c>
      <c r="AT6" s="20" t="str">
        <f>IF(AT7="","",IF(AT7="-","【-】","【"&amp;SUBSTITUTE(TEXT(AT7,"#,##0.00"),"-","△")&amp;"】"))</f>
        <v>【3.03】</v>
      </c>
      <c r="AU6" s="21" t="str">
        <f>IF(AU7="",NA(),AU7)</f>
        <v>-</v>
      </c>
      <c r="AV6" s="21">
        <f t="shared" ref="AV6:BD6" si="6">IF(AV7="",NA(),AV7)</f>
        <v>99.81</v>
      </c>
      <c r="AW6" s="21">
        <f t="shared" si="6"/>
        <v>124.61</v>
      </c>
      <c r="AX6" s="21">
        <f t="shared" si="6"/>
        <v>159.65</v>
      </c>
      <c r="AY6" s="21">
        <f t="shared" si="6"/>
        <v>187.73</v>
      </c>
      <c r="AZ6" s="21" t="str">
        <f t="shared" si="6"/>
        <v>-</v>
      </c>
      <c r="BA6" s="21">
        <f t="shared" si="6"/>
        <v>183.7</v>
      </c>
      <c r="BB6" s="21">
        <f t="shared" si="6"/>
        <v>157.30000000000001</v>
      </c>
      <c r="BC6" s="21">
        <f t="shared" si="6"/>
        <v>224.97</v>
      </c>
      <c r="BD6" s="21">
        <f t="shared" si="6"/>
        <v>189.51</v>
      </c>
      <c r="BE6" s="20" t="str">
        <f>IF(BE7="","",IF(BE7="-","【-】","【"&amp;SUBSTITUTE(TEXT(BE7,"#,##0.00"),"-","△")&amp;"】"))</f>
        <v>【78.43】</v>
      </c>
      <c r="BF6" s="21" t="str">
        <f>IF(BF7="",NA(),BF7)</f>
        <v>-</v>
      </c>
      <c r="BG6" s="21">
        <f t="shared" ref="BG6:BO6" si="7">IF(BG7="",NA(),BG7)</f>
        <v>119.43</v>
      </c>
      <c r="BH6" s="21">
        <f t="shared" si="7"/>
        <v>113.08</v>
      </c>
      <c r="BI6" s="21">
        <f t="shared" si="7"/>
        <v>106.46</v>
      </c>
      <c r="BJ6" s="21">
        <f t="shared" si="7"/>
        <v>99.37</v>
      </c>
      <c r="BK6" s="21" t="str">
        <f t="shared" si="7"/>
        <v>-</v>
      </c>
      <c r="BL6" s="21">
        <f t="shared" si="7"/>
        <v>560.16</v>
      </c>
      <c r="BM6" s="21">
        <f t="shared" si="7"/>
        <v>954.29</v>
      </c>
      <c r="BN6" s="21">
        <f t="shared" si="7"/>
        <v>1332.23</v>
      </c>
      <c r="BO6" s="21">
        <f t="shared" si="7"/>
        <v>1414.79</v>
      </c>
      <c r="BP6" s="20" t="str">
        <f>IF(BP7="","",IF(BP7="-","【-】","【"&amp;SUBSTITUTE(TEXT(BP7,"#,##0.00"),"-","△")&amp;"】"))</f>
        <v>【630.82】</v>
      </c>
      <c r="BQ6" s="21" t="str">
        <f>IF(BQ7="",NA(),BQ7)</f>
        <v>-</v>
      </c>
      <c r="BR6" s="20">
        <f t="shared" ref="BR6:BZ6" si="8">IF(BR7="",NA(),BR7)</f>
        <v>0</v>
      </c>
      <c r="BS6" s="20">
        <f t="shared" si="8"/>
        <v>0</v>
      </c>
      <c r="BT6" s="20">
        <f t="shared" si="8"/>
        <v>0</v>
      </c>
      <c r="BU6" s="20">
        <f t="shared" si="8"/>
        <v>0</v>
      </c>
      <c r="BV6" s="21" t="str">
        <f t="shared" si="8"/>
        <v>-</v>
      </c>
      <c r="BW6" s="21">
        <f t="shared" si="8"/>
        <v>30.88</v>
      </c>
      <c r="BX6" s="21">
        <f t="shared" si="8"/>
        <v>34.03</v>
      </c>
      <c r="BY6" s="21">
        <f t="shared" si="8"/>
        <v>26.53</v>
      </c>
      <c r="BZ6" s="21">
        <f t="shared" si="8"/>
        <v>25.29</v>
      </c>
      <c r="CA6" s="20" t="str">
        <f>IF(CA7="","",IF(CA7="-","【-】","【"&amp;SUBSTITUTE(TEXT(CA7,"#,##0.00"),"-","△")&amp;"】"))</f>
        <v>【97.81】</v>
      </c>
      <c r="CB6" s="21" t="str">
        <f>IF(CB7="",NA(),CB7)</f>
        <v>-</v>
      </c>
      <c r="CC6" s="21" t="str">
        <f t="shared" ref="CC6:CK6" si="9">IF(CC7="",NA(),CC7)</f>
        <v>-</v>
      </c>
      <c r="CD6" s="21" t="str">
        <f t="shared" si="9"/>
        <v>-</v>
      </c>
      <c r="CE6" s="21" t="str">
        <f t="shared" si="9"/>
        <v>-</v>
      </c>
      <c r="CF6" s="21" t="str">
        <f t="shared" si="9"/>
        <v>-</v>
      </c>
      <c r="CG6" s="21" t="str">
        <f t="shared" si="9"/>
        <v>-</v>
      </c>
      <c r="CH6" s="21">
        <f t="shared" si="9"/>
        <v>525.91999999999996</v>
      </c>
      <c r="CI6" s="21">
        <f t="shared" si="9"/>
        <v>470.79</v>
      </c>
      <c r="CJ6" s="21">
        <f t="shared" si="9"/>
        <v>628.99</v>
      </c>
      <c r="CK6" s="21">
        <f t="shared" si="9"/>
        <v>617.20000000000005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41.6</v>
      </c>
      <c r="CT6" s="21">
        <f t="shared" si="10"/>
        <v>43.76</v>
      </c>
      <c r="CU6" s="21">
        <f t="shared" si="10"/>
        <v>40.72</v>
      </c>
      <c r="CV6" s="21">
        <f t="shared" si="10"/>
        <v>44.17</v>
      </c>
      <c r="CW6" s="20" t="str">
        <f>IF(CW7="","",IF(CW7="-","【-】","【"&amp;SUBSTITUTE(TEXT(CW7,"#,##0.00"),"-","△")&amp;"】"))</f>
        <v>【58.94】</v>
      </c>
      <c r="CX6" s="21" t="str">
        <f>IF(CX7="",NA(),CX7)</f>
        <v>-</v>
      </c>
      <c r="CY6" s="21">
        <f t="shared" ref="CY6:DG6" si="11">IF(CY7="",NA(),CY7)</f>
        <v>86.88</v>
      </c>
      <c r="CZ6" s="21">
        <f t="shared" si="11"/>
        <v>87.67</v>
      </c>
      <c r="DA6" s="21">
        <f t="shared" si="11"/>
        <v>87.16</v>
      </c>
      <c r="DB6" s="21">
        <f t="shared" si="11"/>
        <v>89.89</v>
      </c>
      <c r="DC6" s="21" t="str">
        <f t="shared" si="11"/>
        <v>-</v>
      </c>
      <c r="DD6" s="21">
        <f t="shared" si="11"/>
        <v>64.790000000000006</v>
      </c>
      <c r="DE6" s="21">
        <f t="shared" si="11"/>
        <v>65.75</v>
      </c>
      <c r="DF6" s="21">
        <f t="shared" si="11"/>
        <v>67.569999999999993</v>
      </c>
      <c r="DG6" s="21">
        <f t="shared" si="11"/>
        <v>68.58</v>
      </c>
      <c r="DH6" s="20" t="str">
        <f>IF(DH7="","",IF(DH7="-","【-】","【"&amp;SUBSTITUTE(TEXT(DH7,"#,##0.00"),"-","△")&amp;"】"))</f>
        <v>【95.91】</v>
      </c>
      <c r="DI6" s="21" t="str">
        <f>IF(DI7="",NA(),DI7)</f>
        <v>-</v>
      </c>
      <c r="DJ6" s="21">
        <f t="shared" ref="DJ6:DR6" si="12">IF(DJ7="",NA(),DJ7)</f>
        <v>22.51</v>
      </c>
      <c r="DK6" s="21">
        <f t="shared" si="12"/>
        <v>27</v>
      </c>
      <c r="DL6" s="21">
        <f t="shared" si="12"/>
        <v>31.49</v>
      </c>
      <c r="DM6" s="21">
        <f t="shared" si="12"/>
        <v>35.94</v>
      </c>
      <c r="DN6" s="21" t="str">
        <f t="shared" si="12"/>
        <v>-</v>
      </c>
      <c r="DO6" s="21">
        <f t="shared" si="12"/>
        <v>10.82</v>
      </c>
      <c r="DP6" s="21">
        <f t="shared" si="12"/>
        <v>15.36</v>
      </c>
      <c r="DQ6" s="21">
        <f t="shared" si="12"/>
        <v>13.17</v>
      </c>
      <c r="DR6" s="21">
        <f t="shared" si="12"/>
        <v>15.94</v>
      </c>
      <c r="DS6" s="20" t="str">
        <f>IF(DS7="","",IF(DS7="-","【-】","【"&amp;SUBSTITUTE(TEXT(DS7,"#,##0.00"),"-","△")&amp;"】"))</f>
        <v>【41.09】</v>
      </c>
      <c r="DT6" s="21" t="str">
        <f>IF(DT7="",NA(),DT7)</f>
        <v>-</v>
      </c>
      <c r="DU6" s="21" t="str">
        <f t="shared" ref="DU6:EC6" si="13">IF(DU7="",NA(),DU7)</f>
        <v>-</v>
      </c>
      <c r="DV6" s="21" t="str">
        <f t="shared" si="13"/>
        <v>-</v>
      </c>
      <c r="DW6" s="21" t="str">
        <f t="shared" si="13"/>
        <v>-</v>
      </c>
      <c r="DX6" s="21" t="str">
        <f t="shared" si="13"/>
        <v>-</v>
      </c>
      <c r="DY6" s="21" t="str">
        <f t="shared" si="13"/>
        <v>-</v>
      </c>
      <c r="DZ6" s="20">
        <f t="shared" si="13"/>
        <v>0</v>
      </c>
      <c r="EA6" s="20">
        <f t="shared" si="13"/>
        <v>0</v>
      </c>
      <c r="EB6" s="20">
        <f t="shared" si="13"/>
        <v>0</v>
      </c>
      <c r="EC6" s="20">
        <f t="shared" si="13"/>
        <v>0</v>
      </c>
      <c r="ED6" s="20" t="str">
        <f>IF(ED7="","",IF(ED7="-","【-】","【"&amp;SUBSTITUTE(TEXT(ED7,"#,##0.00"),"-","△")&amp;"】"))</f>
        <v>【8.68】</v>
      </c>
      <c r="EE6" s="21" t="str">
        <f>IF(EE7="",NA(),EE7)</f>
        <v>-</v>
      </c>
      <c r="EF6" s="21" t="str">
        <f t="shared" ref="EF6:EN6" si="14">IF(EF7="",NA(),EF7)</f>
        <v>-</v>
      </c>
      <c r="EG6" s="21" t="str">
        <f t="shared" si="14"/>
        <v>-</v>
      </c>
      <c r="EH6" s="21" t="str">
        <f t="shared" si="14"/>
        <v>-</v>
      </c>
      <c r="EI6" s="21" t="str">
        <f t="shared" si="14"/>
        <v>-</v>
      </c>
      <c r="EJ6" s="21" t="str">
        <f t="shared" si="14"/>
        <v>-</v>
      </c>
      <c r="EK6" s="20">
        <f t="shared" si="14"/>
        <v>0</v>
      </c>
      <c r="EL6" s="20">
        <f t="shared" si="14"/>
        <v>0</v>
      </c>
      <c r="EM6" s="21">
        <f t="shared" si="14"/>
        <v>3.35</v>
      </c>
      <c r="EN6" s="21">
        <f t="shared" si="14"/>
        <v>1.24</v>
      </c>
      <c r="EO6" s="20" t="str">
        <f>IF(EO7="","",IF(EO7="-","【-】","【"&amp;SUBSTITUTE(TEXT(EO7,"#,##0.00"),"-","△")&amp;"】"))</f>
        <v>【0.22】</v>
      </c>
    </row>
    <row r="7" spans="1:148" s="22" customFormat="1" x14ac:dyDescent="0.2">
      <c r="A7" s="14"/>
      <c r="B7" s="23">
        <v>2023</v>
      </c>
      <c r="C7" s="23">
        <v>328979</v>
      </c>
      <c r="D7" s="23">
        <v>46</v>
      </c>
      <c r="E7" s="23">
        <v>17</v>
      </c>
      <c r="F7" s="23">
        <v>1</v>
      </c>
      <c r="G7" s="23">
        <v>0</v>
      </c>
      <c r="H7" s="23" t="s">
        <v>96</v>
      </c>
      <c r="I7" s="23" t="s">
        <v>97</v>
      </c>
      <c r="J7" s="23" t="s">
        <v>98</v>
      </c>
      <c r="K7" s="23" t="s">
        <v>99</v>
      </c>
      <c r="L7" s="23" t="s">
        <v>100</v>
      </c>
      <c r="M7" s="23" t="s">
        <v>101</v>
      </c>
      <c r="N7" s="24" t="s">
        <v>102</v>
      </c>
      <c r="O7" s="24">
        <v>72.239999999999995</v>
      </c>
      <c r="P7" s="24">
        <v>38.299999999999997</v>
      </c>
      <c r="Q7" s="24" t="s">
        <v>102</v>
      </c>
      <c r="R7" s="24">
        <v>0</v>
      </c>
      <c r="S7" s="24" t="s">
        <v>102</v>
      </c>
      <c r="T7" s="24" t="s">
        <v>102</v>
      </c>
      <c r="U7" s="24" t="s">
        <v>102</v>
      </c>
      <c r="V7" s="24">
        <v>19300</v>
      </c>
      <c r="W7" s="24">
        <v>9.86</v>
      </c>
      <c r="X7" s="24">
        <v>1957.4</v>
      </c>
      <c r="Y7" s="24" t="s">
        <v>102</v>
      </c>
      <c r="Z7" s="24">
        <v>101.58</v>
      </c>
      <c r="AA7" s="24">
        <v>100.59</v>
      </c>
      <c r="AB7" s="24">
        <v>100.66</v>
      </c>
      <c r="AC7" s="24">
        <v>100.62</v>
      </c>
      <c r="AD7" s="24" t="s">
        <v>102</v>
      </c>
      <c r="AE7" s="24">
        <v>98.59</v>
      </c>
      <c r="AF7" s="24">
        <v>105.85</v>
      </c>
      <c r="AG7" s="24">
        <v>108.08</v>
      </c>
      <c r="AH7" s="24">
        <v>110.77</v>
      </c>
      <c r="AI7" s="24">
        <v>105.91</v>
      </c>
      <c r="AJ7" s="24" t="s">
        <v>102</v>
      </c>
      <c r="AK7" s="24">
        <v>10.91</v>
      </c>
      <c r="AL7" s="24">
        <v>9.93</v>
      </c>
      <c r="AM7" s="24">
        <v>8.65</v>
      </c>
      <c r="AN7" s="24">
        <v>7.4</v>
      </c>
      <c r="AO7" s="24" t="s">
        <v>102</v>
      </c>
      <c r="AP7" s="24">
        <v>79.680000000000007</v>
      </c>
      <c r="AQ7" s="24">
        <v>106.88</v>
      </c>
      <c r="AR7" s="24">
        <v>15</v>
      </c>
      <c r="AS7" s="24">
        <v>5.61</v>
      </c>
      <c r="AT7" s="24">
        <v>3.03</v>
      </c>
      <c r="AU7" s="24" t="s">
        <v>102</v>
      </c>
      <c r="AV7" s="24">
        <v>99.81</v>
      </c>
      <c r="AW7" s="24">
        <v>124.61</v>
      </c>
      <c r="AX7" s="24">
        <v>159.65</v>
      </c>
      <c r="AY7" s="24">
        <v>187.73</v>
      </c>
      <c r="AZ7" s="24" t="s">
        <v>102</v>
      </c>
      <c r="BA7" s="24">
        <v>183.7</v>
      </c>
      <c r="BB7" s="24">
        <v>157.30000000000001</v>
      </c>
      <c r="BC7" s="24">
        <v>224.97</v>
      </c>
      <c r="BD7" s="24">
        <v>189.51</v>
      </c>
      <c r="BE7" s="24">
        <v>78.430000000000007</v>
      </c>
      <c r="BF7" s="24" t="s">
        <v>102</v>
      </c>
      <c r="BG7" s="24">
        <v>119.43</v>
      </c>
      <c r="BH7" s="24">
        <v>113.08</v>
      </c>
      <c r="BI7" s="24">
        <v>106.46</v>
      </c>
      <c r="BJ7" s="24">
        <v>99.37</v>
      </c>
      <c r="BK7" s="24" t="s">
        <v>102</v>
      </c>
      <c r="BL7" s="24">
        <v>560.16</v>
      </c>
      <c r="BM7" s="24">
        <v>954.29</v>
      </c>
      <c r="BN7" s="24">
        <v>1332.23</v>
      </c>
      <c r="BO7" s="24">
        <v>1414.79</v>
      </c>
      <c r="BP7" s="24">
        <v>630.82000000000005</v>
      </c>
      <c r="BQ7" s="24" t="s">
        <v>102</v>
      </c>
      <c r="BR7" s="24">
        <v>0</v>
      </c>
      <c r="BS7" s="24">
        <v>0</v>
      </c>
      <c r="BT7" s="24">
        <v>0</v>
      </c>
      <c r="BU7" s="24">
        <v>0</v>
      </c>
      <c r="BV7" s="24" t="s">
        <v>102</v>
      </c>
      <c r="BW7" s="24">
        <v>30.88</v>
      </c>
      <c r="BX7" s="24">
        <v>34.03</v>
      </c>
      <c r="BY7" s="24">
        <v>26.53</v>
      </c>
      <c r="BZ7" s="24">
        <v>25.29</v>
      </c>
      <c r="CA7" s="24">
        <v>97.81</v>
      </c>
      <c r="CB7" s="24" t="s">
        <v>102</v>
      </c>
      <c r="CC7" s="24" t="s">
        <v>102</v>
      </c>
      <c r="CD7" s="24" t="s">
        <v>102</v>
      </c>
      <c r="CE7" s="24" t="s">
        <v>102</v>
      </c>
      <c r="CF7" s="24" t="s">
        <v>102</v>
      </c>
      <c r="CG7" s="24" t="s">
        <v>102</v>
      </c>
      <c r="CH7" s="24">
        <v>525.91999999999996</v>
      </c>
      <c r="CI7" s="24">
        <v>470.79</v>
      </c>
      <c r="CJ7" s="24">
        <v>628.99</v>
      </c>
      <c r="CK7" s="24">
        <v>617.20000000000005</v>
      </c>
      <c r="CL7" s="24">
        <v>138.75</v>
      </c>
      <c r="CM7" s="24" t="s">
        <v>102</v>
      </c>
      <c r="CN7" s="24" t="s">
        <v>102</v>
      </c>
      <c r="CO7" s="24" t="s">
        <v>102</v>
      </c>
      <c r="CP7" s="24" t="s">
        <v>102</v>
      </c>
      <c r="CQ7" s="24" t="s">
        <v>102</v>
      </c>
      <c r="CR7" s="24" t="s">
        <v>102</v>
      </c>
      <c r="CS7" s="24">
        <v>41.6</v>
      </c>
      <c r="CT7" s="24">
        <v>43.76</v>
      </c>
      <c r="CU7" s="24">
        <v>40.72</v>
      </c>
      <c r="CV7" s="24">
        <v>44.17</v>
      </c>
      <c r="CW7" s="24">
        <v>58.94</v>
      </c>
      <c r="CX7" s="24" t="s">
        <v>102</v>
      </c>
      <c r="CY7" s="24">
        <v>86.88</v>
      </c>
      <c r="CZ7" s="24">
        <v>87.67</v>
      </c>
      <c r="DA7" s="24">
        <v>87.16</v>
      </c>
      <c r="DB7" s="24">
        <v>89.89</v>
      </c>
      <c r="DC7" s="24" t="s">
        <v>102</v>
      </c>
      <c r="DD7" s="24">
        <v>64.790000000000006</v>
      </c>
      <c r="DE7" s="24">
        <v>65.75</v>
      </c>
      <c r="DF7" s="24">
        <v>67.569999999999993</v>
      </c>
      <c r="DG7" s="24">
        <v>68.58</v>
      </c>
      <c r="DH7" s="24">
        <v>95.91</v>
      </c>
      <c r="DI7" s="24" t="s">
        <v>102</v>
      </c>
      <c r="DJ7" s="24">
        <v>22.51</v>
      </c>
      <c r="DK7" s="24">
        <v>27</v>
      </c>
      <c r="DL7" s="24">
        <v>31.49</v>
      </c>
      <c r="DM7" s="24">
        <v>35.94</v>
      </c>
      <c r="DN7" s="24" t="s">
        <v>102</v>
      </c>
      <c r="DO7" s="24">
        <v>10.82</v>
      </c>
      <c r="DP7" s="24">
        <v>15.36</v>
      </c>
      <c r="DQ7" s="24">
        <v>13.17</v>
      </c>
      <c r="DR7" s="24">
        <v>15.94</v>
      </c>
      <c r="DS7" s="24">
        <v>41.09</v>
      </c>
      <c r="DT7" s="24" t="s">
        <v>102</v>
      </c>
      <c r="DU7" s="24" t="s">
        <v>102</v>
      </c>
      <c r="DV7" s="24" t="s">
        <v>102</v>
      </c>
      <c r="DW7" s="24" t="s">
        <v>102</v>
      </c>
      <c r="DX7" s="24" t="s">
        <v>102</v>
      </c>
      <c r="DY7" s="24" t="s">
        <v>102</v>
      </c>
      <c r="DZ7" s="24">
        <v>0</v>
      </c>
      <c r="EA7" s="24">
        <v>0</v>
      </c>
      <c r="EB7" s="24">
        <v>0</v>
      </c>
      <c r="EC7" s="24">
        <v>0</v>
      </c>
      <c r="ED7" s="24">
        <v>8.68</v>
      </c>
      <c r="EE7" s="24" t="s">
        <v>102</v>
      </c>
      <c r="EF7" s="24" t="s">
        <v>102</v>
      </c>
      <c r="EG7" s="24" t="s">
        <v>102</v>
      </c>
      <c r="EH7" s="24" t="s">
        <v>102</v>
      </c>
      <c r="EI7" s="24" t="s">
        <v>102</v>
      </c>
      <c r="EJ7" s="24" t="s">
        <v>102</v>
      </c>
      <c r="EK7" s="24">
        <v>0</v>
      </c>
      <c r="EL7" s="24">
        <v>0</v>
      </c>
      <c r="EM7" s="24">
        <v>3.35</v>
      </c>
      <c r="EN7" s="24">
        <v>1.24</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Kazuhiro Fujihara</cp:lastModifiedBy>
  <dcterms:created xsi:type="dcterms:W3CDTF">2024-12-19T01:18:33Z</dcterms:created>
  <dcterms:modified xsi:type="dcterms:W3CDTF">2025-01-24T07:13:07Z</dcterms:modified>
  <cp:category/>
</cp:coreProperties>
</file>