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72.24.9.170\水道企業団\16調査・報告\001）島根県\001）市町村課\003）「経営比較分析表」分析・公表\2025「経営比較分析表」\02_回答\"/>
    </mc:Choice>
  </mc:AlternateContent>
  <xr:revisionPtr revIDLastSave="0" documentId="13_ncr:1_{75575D6F-B309-43A3-8412-20E12055F390}" xr6:coauthVersionLast="43" xr6:coauthVersionMax="43" xr10:uidLastSave="{00000000-0000-0000-0000-000000000000}"/>
  <workbookProtection workbookAlgorithmName="SHA-512" workbookHashValue="laYI+48paW93lvkykQMqMFGp6YtCW9ovGG9yurGQXw7ct7mPwVE9GDIlRafdOaerJ9aRd6DeQYWGxmtRgMtfoA==" workbookSaltValue="gF0uWZea9k+1cza5bTOFi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P10" i="4"/>
  <c r="BB8" i="4"/>
  <c r="AT8" i="4"/>
  <c r="AL8" i="4"/>
  <c r="AD8" i="4"/>
  <c r="W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<sst xmlns="http://schemas.openxmlformats.org/spreadsheetml/2006/main" count="231" uniqueCount="114">
  <si>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</si>
  <si>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</si>
  <si>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</si>
  <si>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</si>
  <si>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</si>
  <si>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</si>
  <si>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</si>
  <si>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</si>
  <si>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</si>
  <si>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</si>
  <si>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</si>
  <si>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</si>
  <si>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</si>
  <si>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</si>
  <si>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</si>
  <si>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</si>
  <si>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</si>
  <si>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</si>
  <si>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</si>
  <si>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</si>
  <si>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</si>
  <si>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</si>
  <si>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</si>
  <si>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</si>
  <si>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</si>
  <si>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</si>
  <si>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</si>
  <si>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</si>
  <si>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</si>
  <si>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</si>
  <si>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</si>
  <si>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</si>
  <si>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</si>
  <si>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</si>
  <si>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</si>
  <si>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</si>
  <si>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</si>
  <si>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</si>
  <si>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</si>
  <si>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</si>
  <si>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</si>
  <si>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</si>
  <si>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</si>
  <si>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</si>
  <si>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</si>
  <si>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</si>
  <si>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</si>
  <si>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</si>
  <si>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</si>
  <si>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</si>
  <si>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</si>
  <si>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</si>
  <si>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</si>
  <si>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</si>
  <si>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</si>
  <si>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</si>
  <si>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</si>
  <si>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</si>
  <si>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</si>
  <si>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</si>
  <si>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</si>
  <si>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</si>
  <si>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</si>
  <si>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</si>
  <si>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</si>
  <si>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</si>
  <si>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</si>
  <si>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</si>
  <si>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</si>
  <si>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</si>
  <si>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</si>
  <si>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</si>
  <si>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</si>
  <si>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</si>
  <si>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</si>
  <si>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</si>
  <si>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</si>
  <si>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</si>
  <si>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</si>
  <si>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</si>
  <si>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</si>
  <si>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</si>
  <si>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</si>
  <si>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</si>
  <si>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</si>
  <si>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</si>
  <si>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</si>
  <si>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</si>
  <si>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</si>
  <si>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</si>
  <si>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</si>
  <si>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</si>
  <si>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</si>
  <si>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斐川宍道水道企業団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</si>
  <si>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</si>
  <si>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</si>
  <si>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</si>
  <si>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</si>
  <si>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</si>
  <si>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</si>
  <si>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</si>
  <si>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</si>
  <si>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</si>
  <si>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</si>
  <si>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</si>
  <si>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</si>
  <si>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</si>
  <si>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</si>
  <si>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</si>
  <si>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</si>
  <si>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</si>
  <si>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動力費の低減、企業債償還利息の減等により経常費用が減少したが、給水収益及び加入金の減により経常収益がそれ以上に減少し、数値が下がった。
③流動比率
流動資産の増加より流動負債の増加が大きいため、数値が下がった。
④企業債残高対給水収益比率
企業債残高の増加及び給水収益の減少により数値が上がった。
⑤料金回収率
給水原価が下がり、数値が上がった。
⑥給水原価
動力費の低減により給水原価が下がった。
⑦施設利用率
使用水量の減少により１日平均配水量が減少し、数値が下がった。
⑧有収率
類似団体に比べて高い有収率を維持した。今後、更なる改善を図る。</t>
    <rPh sb="1" eb="3">
      <t>ケイジョウ</t>
    </rPh>
    <rPh sb="3" eb="5">
      <t>シュウシ</t>
    </rPh>
    <rPh sb="5" eb="7">
      <t>ヒリツ</t>
    </rPh>
    <rPh sb="8" eb="10">
      <t>ドウリョク</t>
    </rPh>
    <rPh sb="10" eb="11">
      <t>ヒ</t>
    </rPh>
    <rPh sb="12" eb="14">
      <t>テイゲン</t>
    </rPh>
    <rPh sb="15" eb="17">
      <t>キギョウ</t>
    </rPh>
    <rPh sb="17" eb="18">
      <t>サイ</t>
    </rPh>
    <rPh sb="18" eb="20">
      <t>ショウカン</t>
    </rPh>
    <rPh sb="20" eb="22">
      <t>リソク</t>
    </rPh>
    <rPh sb="23" eb="24">
      <t>ゲン</t>
    </rPh>
    <rPh sb="24" eb="25">
      <t>トウ</t>
    </rPh>
    <rPh sb="28" eb="30">
      <t>ケイジョウ</t>
    </rPh>
    <rPh sb="30" eb="32">
      <t>ヒヨウ</t>
    </rPh>
    <rPh sb="33" eb="35">
      <t>ゲンショウ</t>
    </rPh>
    <rPh sb="39" eb="41">
      <t>キュウスイ</t>
    </rPh>
    <rPh sb="41" eb="43">
      <t>シュウエキ</t>
    </rPh>
    <rPh sb="43" eb="44">
      <t>オヨ</t>
    </rPh>
    <rPh sb="45" eb="47">
      <t>カニュウ</t>
    </rPh>
    <rPh sb="47" eb="48">
      <t>キン</t>
    </rPh>
    <rPh sb="49" eb="50">
      <t>ゲン</t>
    </rPh>
    <rPh sb="53" eb="55">
      <t>ケイジョウ</t>
    </rPh>
    <rPh sb="55" eb="57">
      <t>シュウエキ</t>
    </rPh>
    <rPh sb="60" eb="62">
      <t>イジョウ</t>
    </rPh>
    <rPh sb="63" eb="65">
      <t>ゲンショウ</t>
    </rPh>
    <rPh sb="67" eb="69">
      <t>スウチ</t>
    </rPh>
    <rPh sb="70" eb="71">
      <t>サ</t>
    </rPh>
    <rPh sb="77" eb="79">
      <t>リュウドウ</t>
    </rPh>
    <rPh sb="79" eb="81">
      <t>ヒリツ</t>
    </rPh>
    <rPh sb="82" eb="84">
      <t>リュウドウ</t>
    </rPh>
    <rPh sb="84" eb="86">
      <t>シサン</t>
    </rPh>
    <rPh sb="87" eb="89">
      <t>ゾウカ</t>
    </rPh>
    <rPh sb="91" eb="93">
      <t>リュウドウ</t>
    </rPh>
    <rPh sb="93" eb="95">
      <t>フサイ</t>
    </rPh>
    <rPh sb="96" eb="98">
      <t>ゾウカ</t>
    </rPh>
    <rPh sb="99" eb="100">
      <t>オオ</t>
    </rPh>
    <rPh sb="105" eb="107">
      <t>スウチ</t>
    </rPh>
    <rPh sb="108" eb="109">
      <t>サ</t>
    </rPh>
    <rPh sb="115" eb="117">
      <t>キギョウ</t>
    </rPh>
    <rPh sb="117" eb="118">
      <t>サイ</t>
    </rPh>
    <rPh sb="118" eb="120">
      <t>ザンダカ</t>
    </rPh>
    <rPh sb="120" eb="121">
      <t>タイ</t>
    </rPh>
    <rPh sb="121" eb="123">
      <t>キュウスイ</t>
    </rPh>
    <rPh sb="123" eb="125">
      <t>シュウエキ</t>
    </rPh>
    <rPh sb="125" eb="127">
      <t>ヒリツ</t>
    </rPh>
    <rPh sb="128" eb="130">
      <t>キギョウ</t>
    </rPh>
    <rPh sb="130" eb="131">
      <t>サイ</t>
    </rPh>
    <rPh sb="131" eb="133">
      <t>ザンダカ</t>
    </rPh>
    <rPh sb="134" eb="136">
      <t>ゾウカ</t>
    </rPh>
    <rPh sb="136" eb="137">
      <t>オヨ</t>
    </rPh>
    <rPh sb="138" eb="140">
      <t>キュウスイ</t>
    </rPh>
    <rPh sb="140" eb="142">
      <t>シュウエキ</t>
    </rPh>
    <rPh sb="143" eb="145">
      <t>ゲンショウ</t>
    </rPh>
    <rPh sb="148" eb="150">
      <t>スウチ</t>
    </rPh>
    <rPh sb="151" eb="152">
      <t>ア</t>
    </rPh>
    <rPh sb="158" eb="160">
      <t>リョウキン</t>
    </rPh>
    <rPh sb="160" eb="162">
      <t>カイシュウ</t>
    </rPh>
    <rPh sb="162" eb="163">
      <t>リツ</t>
    </rPh>
    <rPh sb="164" eb="166">
      <t>キュウスイ</t>
    </rPh>
    <rPh sb="166" eb="168">
      <t>ゲンカ</t>
    </rPh>
    <rPh sb="169" eb="170">
      <t>シモ</t>
    </rPh>
    <rPh sb="173" eb="175">
      <t>スウチ</t>
    </rPh>
    <rPh sb="176" eb="177">
      <t>ア</t>
    </rPh>
    <rPh sb="183" eb="185">
      <t>キュウスイ</t>
    </rPh>
    <rPh sb="185" eb="187">
      <t>ゲンカ</t>
    </rPh>
    <rPh sb="188" eb="190">
      <t>ドウリョク</t>
    </rPh>
    <rPh sb="190" eb="191">
      <t>ヒ</t>
    </rPh>
    <rPh sb="192" eb="194">
      <t>テイゲン</t>
    </rPh>
    <rPh sb="197" eb="199">
      <t>キュウスイ</t>
    </rPh>
    <rPh sb="199" eb="201">
      <t>ゲンカ</t>
    </rPh>
    <rPh sb="202" eb="203">
      <t>サ</t>
    </rPh>
    <rPh sb="209" eb="211">
      <t>シセツ</t>
    </rPh>
    <rPh sb="211" eb="213">
      <t>リヨウ</t>
    </rPh>
    <rPh sb="213" eb="214">
      <t>リツ</t>
    </rPh>
    <rPh sb="215" eb="217">
      <t>シヨウ</t>
    </rPh>
    <rPh sb="217" eb="218">
      <t>スイ</t>
    </rPh>
    <rPh sb="218" eb="219">
      <t>リョウ</t>
    </rPh>
    <rPh sb="220" eb="221">
      <t>ゲン</t>
    </rPh>
    <rPh sb="221" eb="222">
      <t>ショウ</t>
    </rPh>
    <rPh sb="226" eb="227">
      <t>ニチ</t>
    </rPh>
    <rPh sb="227" eb="229">
      <t>ヘイキン</t>
    </rPh>
    <rPh sb="229" eb="231">
      <t>ハイスイ</t>
    </rPh>
    <rPh sb="231" eb="232">
      <t>リョウ</t>
    </rPh>
    <rPh sb="233" eb="235">
      <t>ゲンショウ</t>
    </rPh>
    <rPh sb="237" eb="239">
      <t>スウチ</t>
    </rPh>
    <rPh sb="240" eb="241">
      <t>サ</t>
    </rPh>
    <rPh sb="247" eb="250">
      <t>ユウシュウリツ</t>
    </rPh>
    <rPh sb="251" eb="253">
      <t>ルイジ</t>
    </rPh>
    <rPh sb="253" eb="255">
      <t>ダンタイ</t>
    </rPh>
    <rPh sb="256" eb="257">
      <t>クラ</t>
    </rPh>
    <rPh sb="259" eb="260">
      <t>タカ</t>
    </rPh>
    <rPh sb="261" eb="264">
      <t>ユウシュウリツ</t>
    </rPh>
    <rPh sb="265" eb="267">
      <t>イジ</t>
    </rPh>
    <rPh sb="270" eb="272">
      <t>コンゴ</t>
    </rPh>
    <rPh sb="273" eb="274">
      <t>サラ</t>
    </rPh>
    <rPh sb="276" eb="278">
      <t>カイゼン</t>
    </rPh>
    <rPh sb="279" eb="280">
      <t>ハカ</t>
    </rPh>
    <phoneticPr fontId="4"/>
  </si>
  <si>
    <t>①有形固定資産減価償却率
償却が進み数値が上昇している。管路については、計画的に更新を行っている。設備については、予防保全的に修繕を行い、長寿命化を図っている。
②管路経年化率
昭和50年代に整備した管路の経年化が進んでいるが、それらの更新を計画的に行い、数値の上昇を抑えている。
③管路更新率
近年、類似団体及び全国平均値を上回る管路更新率となっている。令和２年度に策定した管路更新計画に基づいて引き続き計画的な更新を実施していく。</t>
    <rPh sb="1" eb="3">
      <t>ユウケイ</t>
    </rPh>
    <rPh sb="3" eb="5">
      <t>コテイ</t>
    </rPh>
    <rPh sb="5" eb="7">
      <t>シサン</t>
    </rPh>
    <rPh sb="7" eb="11">
      <t>ゲンカショウキャク</t>
    </rPh>
    <rPh sb="11" eb="12">
      <t>リツ</t>
    </rPh>
    <rPh sb="13" eb="15">
      <t>ショウキャク</t>
    </rPh>
    <rPh sb="16" eb="17">
      <t>スス</t>
    </rPh>
    <rPh sb="18" eb="20">
      <t>スウチ</t>
    </rPh>
    <rPh sb="21" eb="23">
      <t>ジョウショウ</t>
    </rPh>
    <rPh sb="28" eb="30">
      <t>カンロ</t>
    </rPh>
    <rPh sb="36" eb="39">
      <t>ケイカクテキ</t>
    </rPh>
    <rPh sb="40" eb="42">
      <t>コウシン</t>
    </rPh>
    <rPh sb="43" eb="44">
      <t>オコナ</t>
    </rPh>
    <rPh sb="49" eb="51">
      <t>セツビ</t>
    </rPh>
    <rPh sb="57" eb="59">
      <t>ヨボウ</t>
    </rPh>
    <rPh sb="59" eb="62">
      <t>ホゼンテキ</t>
    </rPh>
    <rPh sb="63" eb="65">
      <t>シュウゼン</t>
    </rPh>
    <rPh sb="66" eb="67">
      <t>オコナ</t>
    </rPh>
    <rPh sb="69" eb="73">
      <t>チョウジュミョウカ</t>
    </rPh>
    <rPh sb="74" eb="75">
      <t>ハカ</t>
    </rPh>
    <rPh sb="82" eb="84">
      <t>カンロ</t>
    </rPh>
    <rPh sb="84" eb="87">
      <t>ケイネンカ</t>
    </rPh>
    <rPh sb="87" eb="88">
      <t>リツ</t>
    </rPh>
    <rPh sb="89" eb="91">
      <t>ショウワ</t>
    </rPh>
    <rPh sb="93" eb="94">
      <t>ネン</t>
    </rPh>
    <rPh sb="94" eb="95">
      <t>ダイ</t>
    </rPh>
    <rPh sb="96" eb="98">
      <t>セイビ</t>
    </rPh>
    <rPh sb="100" eb="102">
      <t>カンロ</t>
    </rPh>
    <rPh sb="103" eb="106">
      <t>ケイネンカ</t>
    </rPh>
    <rPh sb="107" eb="108">
      <t>スス</t>
    </rPh>
    <rPh sb="118" eb="120">
      <t>コウシン</t>
    </rPh>
    <rPh sb="121" eb="124">
      <t>ケイカクテキ</t>
    </rPh>
    <rPh sb="125" eb="126">
      <t>オコナ</t>
    </rPh>
    <rPh sb="128" eb="130">
      <t>スウチ</t>
    </rPh>
    <rPh sb="131" eb="133">
      <t>ジョウショウ</t>
    </rPh>
    <rPh sb="134" eb="135">
      <t>オサ</t>
    </rPh>
    <rPh sb="142" eb="144">
      <t>カンロ</t>
    </rPh>
    <rPh sb="144" eb="146">
      <t>コウシン</t>
    </rPh>
    <rPh sb="146" eb="147">
      <t>リツ</t>
    </rPh>
    <rPh sb="148" eb="150">
      <t>キンネン</t>
    </rPh>
    <rPh sb="151" eb="156">
      <t>ルイジダンタイオヨ</t>
    </rPh>
    <rPh sb="157" eb="161">
      <t>ゼンコクヘイキン</t>
    </rPh>
    <rPh sb="161" eb="162">
      <t>チ</t>
    </rPh>
    <rPh sb="163" eb="165">
      <t>ウワマワ</t>
    </rPh>
    <rPh sb="166" eb="168">
      <t>カンロ</t>
    </rPh>
    <rPh sb="168" eb="170">
      <t>コウシン</t>
    </rPh>
    <rPh sb="170" eb="171">
      <t>リツ</t>
    </rPh>
    <rPh sb="178" eb="180">
      <t>レイワ</t>
    </rPh>
    <rPh sb="182" eb="183">
      <t>ド</t>
    </rPh>
    <rPh sb="184" eb="186">
      <t>サクテイ</t>
    </rPh>
    <rPh sb="188" eb="190">
      <t>カンロ</t>
    </rPh>
    <rPh sb="190" eb="192">
      <t>コウシン</t>
    </rPh>
    <rPh sb="192" eb="194">
      <t>ケイカク</t>
    </rPh>
    <rPh sb="195" eb="196">
      <t>モト</t>
    </rPh>
    <rPh sb="199" eb="200">
      <t>ヒ</t>
    </rPh>
    <rPh sb="201" eb="202">
      <t>ツヅ</t>
    </rPh>
    <rPh sb="203" eb="206">
      <t>ケイカクテキ</t>
    </rPh>
    <rPh sb="207" eb="209">
      <t>コウシン</t>
    </rPh>
    <rPh sb="210" eb="212">
      <t>ジッシ</t>
    </rPh>
    <phoneticPr fontId="4"/>
  </si>
  <si>
    <t>費用は減少したが、収益が減少したため、経常収支比率及び料金回収率に大きな改善はなかった。
施設の老朽化に対する更新財源を確保するため令和７年４月から料金値上げを実施する。
これにより、経常収支比率及び料金回収率が改善される見込にあるが、今後、効率性を高めた経営を行っていく。</t>
    <rPh sb="0" eb="2">
      <t>ヒヨウ</t>
    </rPh>
    <rPh sb="3" eb="5">
      <t>ゲンショウ</t>
    </rPh>
    <rPh sb="9" eb="11">
      <t>シュウエキ</t>
    </rPh>
    <rPh sb="12" eb="14">
      <t>ゲンショウ</t>
    </rPh>
    <rPh sb="19" eb="21">
      <t>ケイジョウ</t>
    </rPh>
    <rPh sb="21" eb="23">
      <t>シュウシ</t>
    </rPh>
    <rPh sb="23" eb="25">
      <t>ヒリツ</t>
    </rPh>
    <rPh sb="25" eb="26">
      <t>オヨ</t>
    </rPh>
    <rPh sb="27" eb="29">
      <t>リョウキン</t>
    </rPh>
    <rPh sb="29" eb="31">
      <t>カイシュウ</t>
    </rPh>
    <rPh sb="31" eb="32">
      <t>リツ</t>
    </rPh>
    <rPh sb="33" eb="34">
      <t>オオ</t>
    </rPh>
    <rPh sb="36" eb="38">
      <t>カイゼン</t>
    </rPh>
    <rPh sb="45" eb="47">
      <t>シセツ</t>
    </rPh>
    <rPh sb="48" eb="51">
      <t>ロウキュウカ</t>
    </rPh>
    <rPh sb="52" eb="53">
      <t>タイ</t>
    </rPh>
    <rPh sb="55" eb="57">
      <t>コウシン</t>
    </rPh>
    <rPh sb="57" eb="59">
      <t>ザイゲン</t>
    </rPh>
    <rPh sb="60" eb="62">
      <t>カクホ</t>
    </rPh>
    <rPh sb="66" eb="68">
      <t>レイワ</t>
    </rPh>
    <rPh sb="69" eb="70">
      <t>ネン</t>
    </rPh>
    <rPh sb="71" eb="72">
      <t>ガツ</t>
    </rPh>
    <rPh sb="74" eb="76">
      <t>リョウキン</t>
    </rPh>
    <rPh sb="76" eb="78">
      <t>ネア</t>
    </rPh>
    <rPh sb="80" eb="82">
      <t>ジッシ</t>
    </rPh>
    <rPh sb="92" eb="94">
      <t>ケイジョウ</t>
    </rPh>
    <rPh sb="94" eb="96">
      <t>シュウシ</t>
    </rPh>
    <rPh sb="96" eb="98">
      <t>ヒリツ</t>
    </rPh>
    <rPh sb="98" eb="99">
      <t>オヨ</t>
    </rPh>
    <rPh sb="100" eb="102">
      <t>リョウキン</t>
    </rPh>
    <rPh sb="102" eb="104">
      <t>カイシュウ</t>
    </rPh>
    <rPh sb="104" eb="105">
      <t>リツ</t>
    </rPh>
    <rPh sb="106" eb="108">
      <t>カイゼン</t>
    </rPh>
    <rPh sb="111" eb="113">
      <t>ミコ</t>
    </rPh>
    <rPh sb="118" eb="120">
      <t>コンゴ</t>
    </rPh>
    <rPh sb="121" eb="124">
      <t>コウリツセイ</t>
    </rPh>
    <rPh sb="125" eb="126">
      <t>タカ</t>
    </rPh>
    <rPh sb="128" eb="130">
      <t>ケイエイ</t>
    </rPh>
    <rPh sb="131" eb="13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</si>
</sst>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0.78</c:v>
                </c:pt>
                <c:pt idx="1">
                  <c:v>0.78</c:v>
                </c:pt>
                <c:pt idx="2">
                  <c:v>1.04</c:v>
                </c:pt>
                <c:pt idx="3">
                  <c:v>0.86</c:v>
                </c:pt>
                <c:pt idx="4">
                  <c:v>1.08</c:v>
                </c:pt>
              </c:numCache>
            </c:numRef>
          </c:val>
          <c:extLst>
            <c:ext xmlns:c16="http://schemas.microsoft.com/office/drawing/2014/chart" uri="{C3380CC4-5D6E-409C-BE32-E72D297353CC}">
              <c16:uniqueId val="{00000000-F027-4C24-B663-6B7332B188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F027-4C24-B663-6B7332B188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62.41</c:v>
                </c:pt>
                <c:pt idx="1">
                  <c:v>62.81</c:v>
                </c:pt>
                <c:pt idx="2">
                  <c:v>61.14</c:v>
                </c:pt>
                <c:pt idx="3">
                  <c:v>60.23</c:v>
                </c:pt>
                <c:pt idx="4">
                  <c:v>59.06</c:v>
                </c:pt>
              </c:numCache>
            </c:numRef>
          </c:val>
          <c:extLst>
            <c:ext xmlns:c16="http://schemas.microsoft.com/office/drawing/2014/chart" uri="{C3380CC4-5D6E-409C-BE32-E72D297353CC}">
              <c16:uniqueId val="{00000000-9F89-4BAF-9003-78D07A028D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F89-4BAF-9003-78D07A028D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88.3</c:v>
                </c:pt>
                <c:pt idx="1">
                  <c:v>89.67</c:v>
                </c:pt>
                <c:pt idx="2">
                  <c:v>91.72</c:v>
                </c:pt>
                <c:pt idx="3">
                  <c:v>92.76</c:v>
                </c:pt>
                <c:pt idx="4">
                  <c:v>92.76</c:v>
                </c:pt>
              </c:numCache>
            </c:numRef>
          </c:val>
          <c:extLst>
            <c:ext xmlns:c16="http://schemas.microsoft.com/office/drawing/2014/chart" uri="{C3380CC4-5D6E-409C-BE32-E72D297353CC}">
              <c16:uniqueId val="{00000000-1605-49E4-B109-FC094E600A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1605-49E4-B109-FC094E600A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112.99</c:v>
                </c:pt>
                <c:pt idx="1">
                  <c:v>111.57</c:v>
                </c:pt>
                <c:pt idx="2">
                  <c:v>112.07</c:v>
                </c:pt>
                <c:pt idx="3">
                  <c:v>105.29</c:v>
                </c:pt>
                <c:pt idx="4">
                  <c:v>105.24</c:v>
                </c:pt>
              </c:numCache>
            </c:numRef>
          </c:val>
          <c:extLst>
            <c:ext xmlns:c16="http://schemas.microsoft.com/office/drawing/2014/chart" uri="{C3380CC4-5D6E-409C-BE32-E72D297353CC}">
              <c16:uniqueId val="{00000000-8869-4BB4-A3DF-0634B24872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869-4BB4-A3DF-0634B24872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48.55</c:v>
                </c:pt>
                <c:pt idx="1">
                  <c:v>49.22</c:v>
                </c:pt>
                <c:pt idx="2">
                  <c:v>50.17</c:v>
                </c:pt>
                <c:pt idx="3">
                  <c:v>51.54</c:v>
                </c:pt>
                <c:pt idx="4">
                  <c:v>52.19</c:v>
                </c:pt>
              </c:numCache>
            </c:numRef>
          </c:val>
          <c:extLst>
            <c:ext xmlns:c16="http://schemas.microsoft.com/office/drawing/2014/chart" uri="{C3380CC4-5D6E-409C-BE32-E72D297353CC}">
              <c16:uniqueId val="{00000000-B3E4-4B81-962A-4E003C856E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3E4-4B81-962A-4E003C856E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11.38</c:v>
                </c:pt>
                <c:pt idx="1">
                  <c:v>12.64</c:v>
                </c:pt>
                <c:pt idx="2">
                  <c:v>13.98</c:v>
                </c:pt>
                <c:pt idx="3">
                  <c:v>15.13</c:v>
                </c:pt>
                <c:pt idx="4">
                  <c:v>15.66</c:v>
                </c:pt>
              </c:numCache>
            </c:numRef>
          </c:val>
          <c:extLst>
            <c:ext xmlns:c16="http://schemas.microsoft.com/office/drawing/2014/chart" uri="{C3380CC4-5D6E-409C-BE32-E72D297353CC}">
              <c16:uniqueId val="{00000000-2F19-4CB3-978C-E5EF9BACA2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2F19-4CB3-978C-E5EF9BACA2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90-4C4D-BD4D-5125859FE6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890-4C4D-BD4D-5125859FE6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156.21</c:v>
                </c:pt>
                <c:pt idx="1">
                  <c:v>183.91</c:v>
                </c:pt>
                <c:pt idx="2">
                  <c:v>185.78</c:v>
                </c:pt>
                <c:pt idx="3">
                  <c:v>236.06</c:v>
                </c:pt>
                <c:pt idx="4">
                  <c:v>187.6</c:v>
                </c:pt>
              </c:numCache>
            </c:numRef>
          </c:val>
          <c:extLst>
            <c:ext xmlns:c16="http://schemas.microsoft.com/office/drawing/2014/chart" uri="{C3380CC4-5D6E-409C-BE32-E72D297353CC}">
              <c16:uniqueId val="{00000000-EAB4-455E-844C-31324D343B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AB4-455E-844C-31324D343B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684.27</c:v>
                </c:pt>
                <c:pt idx="1">
                  <c:v>682.84</c:v>
                </c:pt>
                <c:pt idx="2">
                  <c:v>674.63</c:v>
                </c:pt>
                <c:pt idx="3">
                  <c:v>657.04</c:v>
                </c:pt>
                <c:pt idx="4">
                  <c:v>676.31</c:v>
                </c:pt>
              </c:numCache>
            </c:numRef>
          </c:val>
          <c:extLst>
            <c:ext xmlns:c16="http://schemas.microsoft.com/office/drawing/2014/chart" uri="{C3380CC4-5D6E-409C-BE32-E72D297353CC}">
              <c16:uniqueId val="{00000000-54E0-49E4-9E0D-21E6DD691F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4E0-49E4-9E0D-21E6DD691F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98.14</c:v>
                </c:pt>
                <c:pt idx="1">
                  <c:v>98.67</c:v>
                </c:pt>
                <c:pt idx="2">
                  <c:v>102</c:v>
                </c:pt>
                <c:pt idx="3">
                  <c:v>91.93</c:v>
                </c:pt>
                <c:pt idx="4">
                  <c:v>92.82</c:v>
                </c:pt>
              </c:numCache>
            </c:numRef>
          </c:val>
          <c:extLst>
            <c:ext xmlns:c16="http://schemas.microsoft.com/office/drawing/2014/chart" uri="{C3380CC4-5D6E-409C-BE32-E72D297353CC}">
              <c16:uniqueId val="{00000000-90FE-44F5-B02C-A16AB791A9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90FE-44F5-B02C-A16AB791A9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146.59</c:v>
                </c:pt>
                <c:pt idx="1">
                  <c:v>145.26</c:v>
                </c:pt>
                <c:pt idx="2">
                  <c:v>140.5</c:v>
                </c:pt>
                <c:pt idx="3">
                  <c:v>156.51</c:v>
                </c:pt>
                <c:pt idx="4">
                  <c:v>155.41</c:v>
                </c:pt>
              </c:numCache>
            </c:numRef>
          </c:val>
          <c:extLst>
            <c:ext xmlns:c16="http://schemas.microsoft.com/office/drawing/2014/chart" uri="{C3380CC4-5D6E-409C-BE32-E72D297353CC}">
              <c16:uniqueId val="{00000000-1017-4F8A-813C-2B8BA99A3A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017-4F8A-813C-2B8BA99A3A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斐川宍道水道企業団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51.47</v>
      </c>
      <c r="J10" s="46"/>
      <c r="K10" s="46"/>
      <c r="L10" s="46"/>
      <c r="M10" s="46"/>
      <c r="N10" s="46"/>
      <c r="O10" s="80"/>
      <c r="P10" s="47">
        <f>データ!$P$6</f>
        <v>99.74</v>
      </c>
      <c r="Q10" s="47"/>
      <c r="R10" s="47"/>
      <c r="S10" s="47"/>
      <c r="T10" s="47"/>
      <c r="U10" s="47"/>
      <c r="V10" s="47"/>
      <c r="W10" s="44">
        <f>データ!$Q$6</f>
        <v>2697</v>
      </c>
      <c r="X10" s="44"/>
      <c r="Y10" s="44"/>
      <c r="Z10" s="44"/>
      <c r="AA10" s="44"/>
      <c r="AB10" s="44"/>
      <c r="AC10" s="44"/>
      <c r="AD10" s="2"/>
      <c r="AE10" s="2"/>
      <c r="AF10" s="2"/>
      <c r="AG10" s="2"/>
      <c r="AH10" s="2"/>
      <c r="AI10" s="2"/>
      <c r="AJ10" s="2"/>
      <c r="AK10" s="2"/>
      <c r="AL10" s="44">
        <f>データ!$U$6</f>
        <v>38455</v>
      </c>
      <c r="AM10" s="44"/>
      <c r="AN10" s="44"/>
      <c r="AO10" s="44"/>
      <c r="AP10" s="44"/>
      <c r="AQ10" s="44"/>
      <c r="AR10" s="44"/>
      <c r="AS10" s="44"/>
      <c r="AT10" s="45">
        <f>データ!$V$6</f>
        <v>86.52</v>
      </c>
      <c r="AU10" s="46"/>
      <c r="AV10" s="46"/>
      <c r="AW10" s="46"/>
      <c r="AX10" s="46"/>
      <c r="AY10" s="46"/>
      <c r="AZ10" s="46"/>
      <c r="BA10" s="46"/>
      <c r="BB10" s="47">
        <f>データ!$W$6</f>
        <v>444.46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AkFN8WNrc3RGU9PqZrq/4rbIHFgCfhUcYUR5eZoh07gluLFWPP8kbxAT52gccFWFAa1M96rB2oA81l0Ck/+hg==" saltValue="wvBqfnJkr1OiCX1c2qlN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328341</v>
      </c>
      <c r="D6" s="20">
        <f t="shared" si="3"/>
        <v>46</v>
      </c>
      <c r="E6" s="20">
        <f t="shared" si="3"/>
        <v>1</v>
      </c>
      <c r="F6" s="20">
        <f t="shared" si="3"/>
        <v>0</v>
      </c>
      <c r="G6" s="20">
        <f t="shared" si="3"/>
        <v>1</v>
      </c>
      <c r="H6" s="20" t="str">
        <f t="shared" si="3"/>
        <v>島根県　斐川宍道水道企業団</v>
      </c>
      <c r="I6" s="20" t="str">
        <f t="shared" si="3"/>
        <v>法適用</v>
      </c>
      <c r="J6" s="20" t="str">
        <f t="shared" si="3"/>
        <v>水道事業</v>
      </c>
      <c r="K6" s="20" t="str">
        <f t="shared" si="3"/>
        <v>末端給水事業</v>
      </c>
      <c r="L6" s="20" t="str">
        <f t="shared" si="3"/>
        <v>A5</v>
      </c>
      <c r="M6" s="20" t="str">
        <f t="shared" si="3"/>
        <v>その他</v>
      </c>
      <c r="N6" s="21" t="str">
        <f t="shared" si="3"/>
        <v>-</v>
      </c>
      <c r="O6" s="21">
        <f t="shared" si="3"/>
        <v>51.47</v>
      </c>
      <c r="P6" s="21">
        <f t="shared" si="3"/>
        <v>99.74</v>
      </c>
      <c r="Q6" s="21">
        <f t="shared" si="3"/>
        <v>2697</v>
      </c>
      <c r="R6" s="21" t="str">
        <f t="shared" si="3"/>
        <v>-</v>
      </c>
      <c r="S6" s="21" t="str">
        <f t="shared" si="3"/>
        <v>-</v>
      </c>
      <c r="T6" s="21" t="str">
        <f t="shared" si="3"/>
        <v>-</v>
      </c>
      <c r="U6" s="21">
        <f t="shared" si="3"/>
        <v>38455</v>
      </c>
      <c r="V6" s="21">
        <f t="shared" si="3"/>
        <v>86.52</v>
      </c>
      <c r="W6" s="21">
        <f t="shared" si="3"/>
        <v>444.46</v>
      </c>
      <c r="X6" s="22">
        <f>IF(X7="",NA(),X7)</f>
        <v>112.99</v>
      </c>
      <c r="Y6" s="22">
        <f t="shared" ref="Y6:AG6" si="4">IF(Y7="",NA(),Y7)</f>
        <v>111.57</v>
      </c>
      <c r="Z6" s="22">
        <f t="shared" si="4"/>
        <v>112.07</v>
      </c>
      <c r="AA6" s="22">
        <f t="shared" si="4"/>
        <v>105.29</v>
      </c>
      <c r="AB6" s="22">
        <f t="shared" si="4"/>
        <v>105.24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156.21</v>
      </c>
      <c r="AU6" s="22">
        <f t="shared" ref="AU6:BC6" si="6">IF(AU7="",NA(),AU7)</f>
        <v>183.91</v>
      </c>
      <c r="AV6" s="22">
        <f t="shared" si="6"/>
        <v>185.78</v>
      </c>
      <c r="AW6" s="22">
        <f t="shared" si="6"/>
        <v>236.06</v>
      </c>
      <c r="AX6" s="22">
        <f t="shared" si="6"/>
        <v>187.6</v>
      </c>
      <c r="AY6" s="22">
        <f t="shared" si="6"/>
        <v>365.18</v>
      </c>
      <c r="AZ6" s="22">
        <f t="shared" si="6"/>
        <v>327.77</v>
      </c>
      <c r="BA6" s="22">
        <f t="shared" si="6"/>
        <v>338.02</v>
      </c>
      <c r="BB6" s="22">
        <f t="shared" si="6"/>
        <v>345.94</v>
      </c>
      <c r="BC6" s="22">
        <f t="shared" si="6"/>
        <v>329.7</v>
      </c>
      <c r="BD6" s="21" t="str">
        <f>IF(BD7="","",IF(BD7="-","【-】","【"&amp;SUBSTITUTE(TEXT(BD7,"#,##0.00"),"-","△")&amp;"】"))</f>
        <v>【243.36】</v>
      </c>
      <c r="BE6" s="22">
        <f>IF(BE7="",NA(),BE7)</f>
        <v>684.27</v>
      </c>
      <c r="BF6" s="22">
        <f t="shared" ref="BF6:BN6" si="7">IF(BF7="",NA(),BF7)</f>
        <v>682.84</v>
      </c>
      <c r="BG6" s="22">
        <f t="shared" si="7"/>
        <v>674.63</v>
      </c>
      <c r="BH6" s="22">
        <f t="shared" si="7"/>
        <v>657.04</v>
      </c>
      <c r="BI6" s="22">
        <f t="shared" si="7"/>
        <v>676.31</v>
      </c>
      <c r="BJ6" s="22">
        <f t="shared" si="7"/>
        <v>371.65</v>
      </c>
      <c r="BK6" s="22">
        <f t="shared" si="7"/>
        <v>397.1</v>
      </c>
      <c r="BL6" s="22">
        <f t="shared" si="7"/>
        <v>379.91</v>
      </c>
      <c r="BM6" s="22">
        <f t="shared" si="7"/>
        <v>386.61</v>
      </c>
      <c r="BN6" s="22">
        <f t="shared" si="7"/>
        <v>381.56</v>
      </c>
      <c r="BO6" s="21" t="str">
        <f>IF(BO7="","",IF(BO7="-","【-】","【"&amp;SUBSTITUTE(TEXT(BO7,"#,##0.00"),"-","△")&amp;"】"))</f>
        <v>【265.93】</v>
      </c>
      <c r="BP6" s="22">
        <f>IF(BP7="",NA(),BP7)</f>
        <v>98.14</v>
      </c>
      <c r="BQ6" s="22">
        <f t="shared" ref="BQ6:BY6" si="8">IF(BQ7="",NA(),BQ7)</f>
        <v>98.67</v>
      </c>
      <c r="BR6" s="22">
        <f t="shared" si="8"/>
        <v>102</v>
      </c>
      <c r="BS6" s="22">
        <f t="shared" si="8"/>
        <v>91.93</v>
      </c>
      <c r="BT6" s="22">
        <f t="shared" si="8"/>
        <v>92.82</v>
      </c>
      <c r="BU6" s="22">
        <f t="shared" si="8"/>
        <v>98.77</v>
      </c>
      <c r="BV6" s="22">
        <f t="shared" si="8"/>
        <v>95.79</v>
      </c>
      <c r="BW6" s="22">
        <f t="shared" si="8"/>
        <v>98.3</v>
      </c>
      <c r="BX6" s="22">
        <f t="shared" si="8"/>
        <v>93.82</v>
      </c>
      <c r="BY6" s="22">
        <f t="shared" si="8"/>
        <v>95.04</v>
      </c>
      <c r="BZ6" s="21" t="str">
        <f>IF(BZ7="","",IF(BZ7="-","【-】","【"&amp;SUBSTITUTE(TEXT(BZ7,"#,##0.00"),"-","△")&amp;"】"))</f>
        <v>【97.82】</v>
      </c>
      <c r="CA6" s="22">
        <f>IF(CA7="",NA(),CA7)</f>
        <v>146.59</v>
      </c>
      <c r="CB6" s="22">
        <f t="shared" ref="CB6:CJ6" si="9">IF(CB7="",NA(),CB7)</f>
        <v>145.26</v>
      </c>
      <c r="CC6" s="22">
        <f t="shared" si="9"/>
        <v>140.5</v>
      </c>
      <c r="CD6" s="22">
        <f t="shared" si="9"/>
        <v>156.51</v>
      </c>
      <c r="CE6" s="22">
        <f t="shared" si="9"/>
        <v>155.41</v>
      </c>
      <c r="CF6" s="22">
        <f t="shared" si="9"/>
        <v>173.67</v>
      </c>
      <c r="CG6" s="22">
        <f t="shared" si="9"/>
        <v>171.13</v>
      </c>
      <c r="CH6" s="22">
        <f t="shared" si="9"/>
        <v>173.7</v>
      </c>
      <c r="CI6" s="22">
        <f t="shared" si="9"/>
        <v>178.94</v>
      </c>
      <c r="CJ6" s="22">
        <f t="shared" si="9"/>
        <v>180.19</v>
      </c>
      <c r="CK6" s="21" t="str">
        <f>IF(CK7="","",IF(CK7="-","【-】","【"&amp;SUBSTITUTE(TEXT(CK7,"#,##0.00"),"-","△")&amp;"】"))</f>
        <v>【177.56】</v>
      </c>
      <c r="CL6" s="22">
        <f>IF(CL7="",NA(),CL7)</f>
        <v>62.41</v>
      </c>
      <c r="CM6" s="22">
        <f t="shared" ref="CM6:CU6" si="10">IF(CM7="",NA(),CM7)</f>
        <v>62.81</v>
      </c>
      <c r="CN6" s="22">
        <f t="shared" si="10"/>
        <v>61.14</v>
      </c>
      <c r="CO6" s="22">
        <f t="shared" si="10"/>
        <v>60.23</v>
      </c>
      <c r="CP6" s="22">
        <f t="shared" si="10"/>
        <v>59.06</v>
      </c>
      <c r="CQ6" s="22">
        <f t="shared" si="10"/>
        <v>59.67</v>
      </c>
      <c r="CR6" s="22">
        <f t="shared" si="10"/>
        <v>60.12</v>
      </c>
      <c r="CS6" s="22">
        <f t="shared" si="10"/>
        <v>60.34</v>
      </c>
      <c r="CT6" s="22">
        <f t="shared" si="10"/>
        <v>59.54</v>
      </c>
      <c r="CU6" s="22">
        <f t="shared" si="10"/>
        <v>59.26</v>
      </c>
      <c r="CV6" s="21" t="str">
        <f>IF(CV7="","",IF(CV7="-","【-】","【"&amp;SUBSTITUTE(TEXT(CV7,"#,##0.00"),"-","△")&amp;"】"))</f>
        <v>【59.81】</v>
      </c>
      <c r="CW6" s="22">
        <f>IF(CW7="",NA(),CW7)</f>
        <v>88.3</v>
      </c>
      <c r="CX6" s="22">
        <f t="shared" ref="CX6:DF6" si="11">IF(CX7="",NA(),CX7)</f>
        <v>89.67</v>
      </c>
      <c r="CY6" s="22">
        <f t="shared" si="11"/>
        <v>91.72</v>
      </c>
      <c r="CZ6" s="22">
        <f t="shared" si="11"/>
        <v>92.76</v>
      </c>
      <c r="DA6" s="22">
        <f t="shared" si="11"/>
        <v>92.76</v>
      </c>
      <c r="DB6" s="22">
        <f t="shared" si="11"/>
        <v>84.6</v>
      </c>
      <c r="DC6" s="22">
        <f t="shared" si="11"/>
        <v>84.24</v>
      </c>
      <c r="DD6" s="22">
        <f t="shared" si="11"/>
        <v>84.19</v>
      </c>
      <c r="DE6" s="22">
        <f t="shared" si="11"/>
        <v>83.93</v>
      </c>
      <c r="DF6" s="22">
        <f t="shared" si="11"/>
        <v>83.84</v>
      </c>
      <c r="DG6" s="21" t="str">
        <f>IF(DG7="","",IF(DG7="-","【-】","【"&amp;SUBSTITUTE(TEXT(DG7,"#,##0.00"),"-","△")&amp;"】"))</f>
        <v>【89.42】</v>
      </c>
      <c r="DH6" s="22">
        <f>IF(DH7="",NA(),DH7)</f>
        <v>48.55</v>
      </c>
      <c r="DI6" s="22">
        <f t="shared" ref="DI6:DQ6" si="12">IF(DI7="",NA(),DI7)</f>
        <v>49.22</v>
      </c>
      <c r="DJ6" s="22">
        <f t="shared" si="12"/>
        <v>50.17</v>
      </c>
      <c r="DK6" s="22">
        <f t="shared" si="12"/>
        <v>51.54</v>
      </c>
      <c r="DL6" s="22">
        <f t="shared" si="12"/>
        <v>52.19</v>
      </c>
      <c r="DM6" s="22">
        <f t="shared" si="12"/>
        <v>48.17</v>
      </c>
      <c r="DN6" s="22">
        <f t="shared" si="12"/>
        <v>48.83</v>
      </c>
      <c r="DO6" s="22">
        <f t="shared" si="12"/>
        <v>49.96</v>
      </c>
      <c r="DP6" s="22">
        <f t="shared" si="12"/>
        <v>50.82</v>
      </c>
      <c r="DQ6" s="22">
        <f t="shared" si="12"/>
        <v>51.82</v>
      </c>
      <c r="DR6" s="21" t="str">
        <f>IF(DR7="","",IF(DR7="-","【-】","【"&amp;SUBSTITUTE(TEXT(DR7,"#,##0.00"),"-","△")&amp;"】"))</f>
        <v>【52.02】</v>
      </c>
      <c r="DS6" s="22">
        <f>IF(DS7="",NA(),DS7)</f>
        <v>11.38</v>
      </c>
      <c r="DT6" s="22">
        <f t="shared" ref="DT6:EB6" si="13">IF(DT7="",NA(),DT7)</f>
        <v>12.64</v>
      </c>
      <c r="DU6" s="22">
        <f t="shared" si="13"/>
        <v>13.98</v>
      </c>
      <c r="DV6" s="22">
        <f t="shared" si="13"/>
        <v>15.13</v>
      </c>
      <c r="DW6" s="22">
        <f t="shared" si="13"/>
        <v>15.66</v>
      </c>
      <c r="DX6" s="22">
        <f t="shared" si="13"/>
        <v>17.12</v>
      </c>
      <c r="DY6" s="22">
        <f t="shared" si="13"/>
        <v>18.18</v>
      </c>
      <c r="DZ6" s="22">
        <f t="shared" si="13"/>
        <v>19.32</v>
      </c>
      <c r="EA6" s="22">
        <f t="shared" si="13"/>
        <v>21.16</v>
      </c>
      <c r="EB6" s="22">
        <f t="shared" si="13"/>
        <v>22.72</v>
      </c>
      <c r="EC6" s="21" t="str">
        <f>IF(EC7="","",IF(EC7="-","【-】","【"&amp;SUBSTITUTE(TEXT(EC7,"#,##0.00"),"-","△")&amp;"】"))</f>
        <v>【25.37】</v>
      </c>
      <c r="ED6" s="22">
        <f>IF(ED7="",NA(),ED7)</f>
        <v>0.78</v>
      </c>
      <c r="EE6" s="22">
        <f t="shared" ref="EE6:EM6" si="14">IF(EE7="",NA(),EE7)</f>
        <v>0.78</v>
      </c>
      <c r="EF6" s="22">
        <f t="shared" si="14"/>
        <v>1.04</v>
      </c>
      <c r="EG6" s="22">
        <f t="shared" si="14"/>
        <v>0.86</v>
      </c>
      <c r="EH6" s="22">
        <f t="shared" si="14"/>
        <v>1.08</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328341</v>
      </c>
      <c r="D7" s="24">
        <v>46</v>
      </c>
      <c r="E7" s="24">
        <v>1</v>
      </c>
      <c r="F7" s="24">
        <v>0</v>
      </c>
      <c r="G7" s="24">
        <v>1</v>
      </c>
      <c r="H7" s="24" t="s">
        <v>93</v>
      </c>
      <c r="I7" s="24" t="s">
        <v>94</v>
      </c>
      <c r="J7" s="24" t="s">
        <v>95</v>
      </c>
      <c r="K7" s="24" t="s">
        <v>96</v>
      </c>
      <c r="L7" s="24" t="s">
        <v>97</v>
      </c>
      <c r="M7" s="24" t="s">
        <v>98</v>
      </c>
      <c r="N7" s="25" t="s">
        <v>99</v>
      </c>
      <c r="O7" s="25">
        <v>51.47</v>
      </c>
      <c r="P7" s="25">
        <v>99.74</v>
      </c>
      <c r="Q7" s="25">
        <v>2697</v>
      </c>
      <c r="R7" s="25" t="s">
        <v>99</v>
      </c>
      <c r="S7" s="25" t="s">
        <v>99</v>
      </c>
      <c r="T7" s="25" t="s">
        <v>99</v>
      </c>
      <c r="U7" s="25">
        <v>38455</v>
      </c>
      <c r="V7" s="25">
        <v>86.52</v>
      </c>
      <c r="W7" s="25">
        <v>444.46</v>
      </c>
      <c r="X7" s="25">
        <v>112.99</v>
      </c>
      <c r="Y7" s="25">
        <v>111.57</v>
      </c>
      <c r="Z7" s="25">
        <v>112.07</v>
      </c>
      <c r="AA7" s="25">
        <v>105.29</v>
      </c>
      <c r="AB7" s="25">
        <v>105.24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156.21</v>
      </c>
      <c r="AU7" s="25">
        <v>183.91</v>
      </c>
      <c r="AV7" s="25">
        <v>185.78</v>
      </c>
      <c r="AW7" s="25">
        <v>236.06</v>
      </c>
      <c r="AX7" s="25">
        <v>187.6</v>
      </c>
      <c r="AY7" s="25">
        <v>365.18</v>
      </c>
      <c r="AZ7" s="25">
        <v>327.77</v>
      </c>
      <c r="BA7" s="25">
        <v>338.02</v>
      </c>
      <c r="BB7" s="25">
        <v>345.94</v>
      </c>
      <c r="BC7" s="25">
        <v>329.7</v>
      </c>
      <c r="BD7" s="25">
        <v>243.36</v>
      </c>
      <c r="BE7" s="25">
        <v>684.27</v>
      </c>
      <c r="BF7" s="25">
        <v>682.84</v>
      </c>
      <c r="BG7" s="25">
        <v>674.63</v>
      </c>
      <c r="BH7" s="25">
        <v>657.04</v>
      </c>
      <c r="BI7" s="25">
        <v>676.31</v>
      </c>
      <c r="BJ7" s="25">
        <v>371.65</v>
      </c>
      <c r="BK7" s="25">
        <v>397.1</v>
      </c>
      <c r="BL7" s="25">
        <v>379.91</v>
      </c>
      <c r="BM7" s="25">
        <v>386.61</v>
      </c>
      <c r="BN7" s="25">
        <v>381.56</v>
      </c>
      <c r="BO7" s="25">
        <v>265.93</v>
      </c>
      <c r="BP7" s="25">
        <v>98.14</v>
      </c>
      <c r="BQ7" s="25">
        <v>98.67</v>
      </c>
      <c r="BR7" s="25">
        <v>102</v>
      </c>
      <c r="BS7" s="25">
        <v>91.93</v>
      </c>
      <c r="BT7" s="25">
        <v>92.82</v>
      </c>
      <c r="BU7" s="25">
        <v>98.77</v>
      </c>
      <c r="BV7" s="25">
        <v>95.79</v>
      </c>
      <c r="BW7" s="25">
        <v>98.3</v>
      </c>
      <c r="BX7" s="25">
        <v>93.82</v>
      </c>
      <c r="BY7" s="25">
        <v>95.04</v>
      </c>
      <c r="BZ7" s="25">
        <v>97.82</v>
      </c>
      <c r="CA7" s="25">
        <v>146.59</v>
      </c>
      <c r="CB7" s="25">
        <v>145.26</v>
      </c>
      <c r="CC7" s="25">
        <v>140.5</v>
      </c>
      <c r="CD7" s="25">
        <v>156.51</v>
      </c>
      <c r="CE7" s="25">
        <v>155.41</v>
      </c>
      <c r="CF7" s="25">
        <v>173.67</v>
      </c>
      <c r="CG7" s="25">
        <v>171.13</v>
      </c>
      <c r="CH7" s="25">
        <v>173.7</v>
      </c>
      <c r="CI7" s="25">
        <v>178.94</v>
      </c>
      <c r="CJ7" s="25">
        <v>180.19</v>
      </c>
      <c r="CK7" s="25">
        <v>177.56</v>
      </c>
      <c r="CL7" s="25">
        <v>62.41</v>
      </c>
      <c r="CM7" s="25">
        <v>62.81</v>
      </c>
      <c r="CN7" s="25">
        <v>61.14</v>
      </c>
      <c r="CO7" s="25">
        <v>60.23</v>
      </c>
      <c r="CP7" s="25">
        <v>59.06</v>
      </c>
      <c r="CQ7" s="25">
        <v>59.67</v>
      </c>
      <c r="CR7" s="25">
        <v>60.12</v>
      </c>
      <c r="CS7" s="25">
        <v>60.34</v>
      </c>
      <c r="CT7" s="25">
        <v>59.54</v>
      </c>
      <c r="CU7" s="25">
        <v>59.26</v>
      </c>
      <c r="CV7" s="25">
        <v>59.81</v>
      </c>
      <c r="CW7" s="25">
        <v>88.3</v>
      </c>
      <c r="CX7" s="25">
        <v>89.67</v>
      </c>
      <c r="CY7" s="25">
        <v>91.72</v>
      </c>
      <c r="CZ7" s="25">
        <v>92.76</v>
      </c>
      <c r="DA7" s="25">
        <v>92.76</v>
      </c>
      <c r="DB7" s="25">
        <v>84.6</v>
      </c>
      <c r="DC7" s="25">
        <v>84.24</v>
      </c>
      <c r="DD7" s="25">
        <v>84.19</v>
      </c>
      <c r="DE7" s="25">
        <v>83.93</v>
      </c>
      <c r="DF7" s="25">
        <v>83.84</v>
      </c>
      <c r="DG7" s="25">
        <v>89.42</v>
      </c>
      <c r="DH7" s="25">
        <v>48.55</v>
      </c>
      <c r="DI7" s="25">
        <v>49.22</v>
      </c>
      <c r="DJ7" s="25">
        <v>50.17</v>
      </c>
      <c r="DK7" s="25">
        <v>51.54</v>
      </c>
      <c r="DL7" s="25">
        <v>52.19</v>
      </c>
      <c r="DM7" s="25">
        <v>48.17</v>
      </c>
      <c r="DN7" s="25">
        <v>48.83</v>
      </c>
      <c r="DO7" s="25">
        <v>49.96</v>
      </c>
      <c r="DP7" s="25">
        <v>50.82</v>
      </c>
      <c r="DQ7" s="25">
        <v>51.82</v>
      </c>
      <c r="DR7" s="25">
        <v>52.02</v>
      </c>
      <c r="DS7" s="25">
        <v>11.38</v>
      </c>
      <c r="DT7" s="25">
        <v>12.64</v>
      </c>
      <c r="DU7" s="25">
        <v>13.98</v>
      </c>
      <c r="DV7" s="25">
        <v>15.13</v>
      </c>
      <c r="DW7" s="25">
        <v>15.66</v>
      </c>
      <c r="DX7" s="25">
        <v>17.12</v>
      </c>
      <c r="DY7" s="25">
        <v>18.18</v>
      </c>
      <c r="DZ7" s="25">
        <v>19.32</v>
      </c>
      <c r="EA7" s="25">
        <v>21.16</v>
      </c>
      <c r="EB7" s="25">
        <v>22.72</v>
      </c>
      <c r="EC7" s="25">
        <v>25.37</v>
      </c>
      <c r="ED7" s="25">
        <v>0.78</v>
      </c>
      <c r="EE7" s="25">
        <v>0.78</v>
      </c>
      <c r="EF7" s="25">
        <v>1.04</v>
      </c>
      <c r="EG7" s="25">
        <v>0.86</v>
      </c>
      <c r="EH7" s="25">
        <v>1.08</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UI029</cp:lastModifiedBy>
  <cp:lastPrinted>2025-01-27T06:11:01Z</cp:lastPrinted>
  <dcterms:created xsi:type="dcterms:W3CDTF">2024-12-11T05:03:42Z</dcterms:created>
  <dcterms:modified xsi:type="dcterms:W3CDTF">2025-01-27T06:11:04Z</dcterms:modified>
  <cp:category/>
</cp:coreProperties>
</file>