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LANDISK-31DC03\disk\01受け渡し\02業務係\00_業務係\下水道業務\25.経営比較分析表\R05年度決算\"/>
    </mc:Choice>
  </mc:AlternateContent>
  <xr:revisionPtr revIDLastSave="0" documentId="13_ncr:1_{EA559CC0-69B4-430E-8463-37B622D56B7B}" xr6:coauthVersionLast="47" xr6:coauthVersionMax="47" xr10:uidLastSave="{00000000-0000-0000-0000-000000000000}"/>
  <workbookProtection workbookAlgorithmName="SHA-512" workbookHashValue="v8aQphkObkTsiybSlwpN6Xjf7nH56sMS8Pkp75/XO+wKIKibQctp91bZTEGQ6UbZEHiRone+A1SoH4/t+3bElg==" workbookSaltValue="ANyRoYq5tcm+rOJ6oR7I+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I10" i="4"/>
  <c r="AL8" i="4"/>
  <c r="P8" i="4"/>
  <c r="I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<sst xmlns="http://schemas.openxmlformats.org/spreadsheetml/2006/main" count="247" uniqueCount="119">
  <si>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</si>
  <si>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</si>
  <si>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</si>
  <si>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</si>
  <si>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</si>
  <si>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</si>
  <si>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</si>
  <si>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</si>
  <si>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</si>
  <si>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</si>
  <si>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</si>
  <si>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</si>
  <si>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</si>
  <si>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</si>
  <si>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</si>
  <si>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</si>
  <si>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</si>
  <si>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</si>
  <si>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</si>
  <si>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</si>
  <si>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</si>
  <si>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</si>
  <si>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</si>
  <si>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</si>
  <si>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</si>
  <si>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</si>
  <si>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</si>
  <si>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</si>
  <si>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</si>
  <si>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</si>
  <si>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</si>
  <si>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</si>
  <si>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</si>
  <si>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</si>
  <si>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</si>
  <si>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</si>
  <si>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</si>
  <si>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</si>
  <si>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</si>
  <si>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</si>
  <si>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</si>
  <si>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</si>
  <si>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</si>
  <si>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</si>
  <si>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</si>
  <si>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</si>
  <si>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</si>
  <si>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</si>
  <si>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</si>
  <si>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</si>
  <si>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</si>
  <si>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</si>
  <si>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</si>
  <si>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</si>
  <si>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</si>
  <si>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</si>
  <si>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</si>
  <si>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</si>
  <si>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</si>
  <si>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</si>
  <si>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</si>
  <si>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</si>
  <si>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</si>
  <si>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</si>
  <si>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</si>
  <si>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</si>
  <si>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</si>
  <si>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</si>
  <si>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</si>
  <si>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</si>
  <si>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</si>
  <si>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</si>
  <si>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</si>
  <si>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</si>
  <si>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</si>
  <si>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</si>
  <si>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</si>
  <si>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</si>
  <si>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</si>
  <si>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</si>
  <si>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</si>
  <si>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</si>
  <si>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</si>
  <si>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</si>
  <si>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</si>
  <si>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</si>
  <si>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</si>
  <si>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</si>
  <si>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</si>
  <si>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</si>
  <si>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</si>
  <si>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</si>
  <si>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</si>
  <si>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</si>
  <si>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</si>
  <si>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</si>
  <si>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</si>
  <si>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</si>
  <si>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</si>
  <si>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</si>
  <si>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</si>
  <si>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</si>
  <si>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</si>
  <si>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</si>
  <si>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</si>
  <si>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</si>
  <si>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</si>
  <si>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</si>
  <si>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</si>
  <si>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</si>
  <si>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</si>
  <si>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</si>
  <si>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</si>
  <si>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</si>
  <si>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</si>
  <si>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</si>
  <si>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平成25年度から事業開始で、新しい施設のため耐用年数内であり、老朽化による改善は実施していない。</t>
    <phoneticPr fontId="4"/>
  </si>
  <si>
    <t>個別排水処理事業は、平成25年度から事業開始で今後も事業を継続して進めるため、企業債残高は増加傾向である。世帯人口減少による経費回収率の改善が見込まれないことが問題。</t>
    <phoneticPr fontId="4"/>
  </si>
  <si>
    <t>①100%程度で推移しているが、使用料以外の収入に依存している部分が大きい。
④今後も継続的に新規設置する見込みで類似団体に比較して高くなる見込みである。
⑤基本的には横ばい傾向だが、浄化槽世帯の使用料の減少や委託料等の経費が増加したため、減少傾向で類似団体と比較しても低くくなっている。
⑥上記⑤同様で基本的には横ばい傾向だが、委託料等の経費が増加したため、類似団体と比較して高い。
⑦まだまだ、浄化槽設置数が少なく、人口減少等で使用水量が少ないため、類似団体に比較して低い。
⑧類似団体に比較して高く、100%である。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</si>
</sst>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F6-4E93-9506-157AB43376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EF6-4E93-9506-157AB43376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c:v>
                </c:pt>
                <c:pt idx="1">
                  <c:v>42.62</c:v>
                </c:pt>
                <c:pt idx="2">
                  <c:v>39.39</c:v>
                </c:pt>
                <c:pt idx="3">
                  <c:v>40.299999999999997</c:v>
                </c:pt>
                <c:pt idx="4">
                  <c:v>35.44</c:v>
                </c:pt>
              </c:numCache>
            </c:numRef>
          </c:val>
          <c:extLst>
            <c:ext xmlns:c16="http://schemas.microsoft.com/office/drawing/2014/chart" uri="{C3380CC4-5D6E-409C-BE32-E72D297353CC}">
              <c16:uniqueId val="{00000000-B99B-4432-91C1-08940A6E8F5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54.73</c:v>
                </c:pt>
                <c:pt idx="1">
                  <c:v>56.29</c:v>
                </c:pt>
                <c:pt idx="2">
                  <c:v>59.69</c:v>
                </c:pt>
                <c:pt idx="3">
                  <c:v>60.64</c:v>
                </c:pt>
                <c:pt idx="4">
                  <c:v>59.56</c:v>
                </c:pt>
              </c:numCache>
            </c:numRef>
          </c:val>
          <c:smooth val="0"/>
          <c:extLst>
            <c:ext xmlns:c16="http://schemas.microsoft.com/office/drawing/2014/chart" uri="{C3380CC4-5D6E-409C-BE32-E72D297353CC}">
              <c16:uniqueId val="{00000001-B99B-4432-91C1-08940A6E8F5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8F2-49C6-8E47-36B3BFACCA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54.72</c:v>
                </c:pt>
                <c:pt idx="1">
                  <c:v>54.06</c:v>
                </c:pt>
                <c:pt idx="2">
                  <c:v>67.73</c:v>
                </c:pt>
                <c:pt idx="3">
                  <c:v>72.97</c:v>
                </c:pt>
                <c:pt idx="4">
                  <c:v>72.89</c:v>
                </c:pt>
              </c:numCache>
            </c:numRef>
          </c:val>
          <c:smooth val="0"/>
          <c:extLst>
            <c:ext xmlns:c16="http://schemas.microsoft.com/office/drawing/2014/chart" uri="{C3380CC4-5D6E-409C-BE32-E72D297353CC}">
              <c16:uniqueId val="{00000001-58F2-49C6-8E47-36B3BFACCA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100.11</c:v>
                </c:pt>
                <c:pt idx="1">
                  <c:v>101.03</c:v>
                </c:pt>
                <c:pt idx="2">
                  <c:v>98.95</c:v>
                </c:pt>
                <c:pt idx="3">
                  <c:v>100.03</c:v>
                </c:pt>
                <c:pt idx="4">
                  <c:v>104.27</c:v>
                </c:pt>
              </c:numCache>
            </c:numRef>
          </c:val>
          <c:extLst>
            <c:ext xmlns:c16="http://schemas.microsoft.com/office/drawing/2014/chart" uri="{C3380CC4-5D6E-409C-BE32-E72D297353CC}">
              <c16:uniqueId val="{00000000-95BB-4457-ACBA-883ADF0EAA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BB-4457-ACBA-883ADF0EAA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02-495E-B669-D4487B71F36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02-495E-B669-D4487B71F36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0D-4E13-87DE-462C7F52D6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0D-4E13-87DE-462C7F52D6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86-46C4-BA1C-A99FEE7194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86-46C4-BA1C-A99FEE7194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CC-4B63-8801-63F8CCB74A4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CC-4B63-8801-63F8CCB74A4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2214.8200000000002</c:v>
                </c:pt>
                <c:pt idx="1">
                  <c:v>2220.96</c:v>
                </c:pt>
                <c:pt idx="2">
                  <c:v>2060.2600000000002</c:v>
                </c:pt>
                <c:pt idx="3">
                  <c:v>2013.26</c:v>
                </c:pt>
                <c:pt idx="4">
                  <c:v>2023.72</c:v>
                </c:pt>
              </c:numCache>
            </c:numRef>
          </c:val>
          <c:extLst>
            <c:ext xmlns:c16="http://schemas.microsoft.com/office/drawing/2014/chart" uri="{C3380CC4-5D6E-409C-BE32-E72D297353CC}">
              <c16:uniqueId val="{00000000-1C84-4D14-A97A-DEFFEE9B86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860.05</c:v>
                </c:pt>
                <c:pt idx="1">
                  <c:v>745.86</c:v>
                </c:pt>
                <c:pt idx="2">
                  <c:v>407.37</c:v>
                </c:pt>
                <c:pt idx="3">
                  <c:v>461.71</c:v>
                </c:pt>
                <c:pt idx="4">
                  <c:v>520.32000000000005</c:v>
                </c:pt>
              </c:numCache>
            </c:numRef>
          </c:val>
          <c:smooth val="0"/>
          <c:extLst>
            <c:ext xmlns:c16="http://schemas.microsoft.com/office/drawing/2014/chart" uri="{C3380CC4-5D6E-409C-BE32-E72D297353CC}">
              <c16:uniqueId val="{00000001-1C84-4D14-A97A-DEFFEE9B86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40.69</c:v>
                </c:pt>
                <c:pt idx="1">
                  <c:v>40.08</c:v>
                </c:pt>
                <c:pt idx="2">
                  <c:v>37.99</c:v>
                </c:pt>
                <c:pt idx="3">
                  <c:v>37.6</c:v>
                </c:pt>
                <c:pt idx="4">
                  <c:v>31.49</c:v>
                </c:pt>
              </c:numCache>
            </c:numRef>
          </c:val>
          <c:extLst>
            <c:ext xmlns:c16="http://schemas.microsoft.com/office/drawing/2014/chart" uri="{C3380CC4-5D6E-409C-BE32-E72D297353CC}">
              <c16:uniqueId val="{00000000-443E-492D-A36A-067F1C98DA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44.86</c:v>
                </c:pt>
                <c:pt idx="1">
                  <c:v>38.090000000000003</c:v>
                </c:pt>
                <c:pt idx="2">
                  <c:v>59.67</c:v>
                </c:pt>
                <c:pt idx="3">
                  <c:v>54.97</c:v>
                </c:pt>
                <c:pt idx="4">
                  <c:v>63.25</c:v>
                </c:pt>
              </c:numCache>
            </c:numRef>
          </c:val>
          <c:smooth val="0"/>
          <c:extLst>
            <c:ext xmlns:c16="http://schemas.microsoft.com/office/drawing/2014/chart" uri="{C3380CC4-5D6E-409C-BE32-E72D297353CC}">
              <c16:uniqueId val="{00000001-443E-492D-A36A-067F1C98DA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407.79</c:v>
                </c:pt>
                <c:pt idx="1">
                  <c:v>393.96</c:v>
                </c:pt>
                <c:pt idx="2">
                  <c:v>409.63</c:v>
                </c:pt>
                <c:pt idx="3">
                  <c:v>419.36</c:v>
                </c:pt>
                <c:pt idx="4">
                  <c:v>454.13</c:v>
                </c:pt>
              </c:numCache>
            </c:numRef>
          </c:val>
          <c:extLst>
            <c:ext xmlns:c16="http://schemas.microsoft.com/office/drawing/2014/chart" uri="{C3380CC4-5D6E-409C-BE32-E72D297353CC}">
              <c16:uniqueId val="{00000000-D9C2-4EC9-8866-60C7FB987F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496.36</c:v>
                </c:pt>
                <c:pt idx="1">
                  <c:v>609.26</c:v>
                </c:pt>
                <c:pt idx="2">
                  <c:v>406.8</c:v>
                </c:pt>
                <c:pt idx="3">
                  <c:v>430.17</c:v>
                </c:pt>
                <c:pt idx="4">
                  <c:v>383.02</c:v>
                </c:pt>
              </c:numCache>
            </c:numRef>
          </c:val>
          <c:smooth val="0"/>
          <c:extLst>
            <c:ext xmlns:c16="http://schemas.microsoft.com/office/drawing/2014/chart" uri="{C3380CC4-5D6E-409C-BE32-E72D297353CC}">
              <c16:uniqueId val="{00000001-D9C2-4EC9-8866-60C7FB987F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4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島根県　隠岐の島町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L3</v>
      </c>
      <c r="X8" s="64"/>
      <c r="Y8" s="64"/>
      <c r="Z8" s="64"/>
      <c r="AA8" s="64"/>
      <c r="AB8" s="64"/>
      <c r="AC8" s="64"/>
      <c r="AD8" s="65" t="str">
        <f>データ!$M$6</f>
        <v>非設置</v>
      </c>
      <c r="AE8" s="65"/>
      <c r="AF8" s="65"/>
      <c r="AG8" s="65"/>
      <c r="AH8" s="65"/>
      <c r="AI8" s="65"/>
      <c r="AJ8" s="65"/>
      <c r="AK8" s="3"/>
      <c r="AL8" s="45">
        <f>データ!S6</f>
        <v>13347</v>
      </c>
      <c r="AM8" s="45"/>
      <c r="AN8" s="45"/>
      <c r="AO8" s="45"/>
      <c r="AP8" s="45"/>
      <c r="AQ8" s="45"/>
      <c r="AR8" s="45"/>
      <c r="AS8" s="45"/>
      <c r="AT8" s="44">
        <f>データ!T6</f>
        <v>242.82</v>
      </c>
      <c r="AU8" s="44"/>
      <c r="AV8" s="44"/>
      <c r="AW8" s="44"/>
      <c r="AX8" s="44"/>
      <c r="AY8" s="44"/>
      <c r="AZ8" s="44"/>
      <c r="BA8" s="44"/>
      <c r="BB8" s="44">
        <f>データ!U6</f>
        <v>54.97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0.86</v>
      </c>
      <c r="Q10" s="44"/>
      <c r="R10" s="44"/>
      <c r="S10" s="44"/>
      <c r="T10" s="44"/>
      <c r="U10" s="44"/>
      <c r="V10" s="44"/>
      <c r="W10" s="44">
        <f>データ!Q6</f>
        <v>100</v>
      </c>
      <c r="X10" s="44"/>
      <c r="Y10" s="44"/>
      <c r="Z10" s="44"/>
      <c r="AA10" s="44"/>
      <c r="AB10" s="44"/>
      <c r="AC10" s="44"/>
      <c r="AD10" s="45">
        <f>データ!R6</f>
        <v>3848</v>
      </c>
      <c r="AE10" s="45"/>
      <c r="AF10" s="45"/>
      <c r="AG10" s="45"/>
      <c r="AH10" s="45"/>
      <c r="AI10" s="45"/>
      <c r="AJ10" s="45"/>
      <c r="AK10" s="2"/>
      <c r="AL10" s="45">
        <f>データ!V6</f>
        <v>113</v>
      </c>
      <c r="AM10" s="45"/>
      <c r="AN10" s="45"/>
      <c r="AO10" s="45"/>
      <c r="AP10" s="45"/>
      <c r="AQ10" s="45"/>
      <c r="AR10" s="45"/>
      <c r="AS10" s="45"/>
      <c r="AT10" s="44">
        <f>データ!W6</f>
        <v>0.19</v>
      </c>
      <c r="AU10" s="44"/>
      <c r="AV10" s="44"/>
      <c r="AW10" s="44"/>
      <c r="AX10" s="44"/>
      <c r="AY10" s="44"/>
      <c r="AZ10" s="44"/>
      <c r="BA10" s="44"/>
      <c r="BB10" s="44">
        <f>データ!X6</f>
        <v>594.74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44</v>
      </c>
      <c r="O86" s="12" t="str">
        <f>データ!EO6</f>
        <v>【-】</v>
      </c>
    </row>
  </sheetData>
  <sheetProtection algorithmName="SHA-512" hashValue="kZNwPqE6LHtt5CDrG2SkWlzCk0MPZn0RbGcsB7aOKpfP9Z62CWqiXDHAM+UzkPSgXpIGi5f+aulhusfCy7PGuw==" saltValue="4r+b+wruuD0cG6c9v9XI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325287</v>
      </c>
      <c r="D6" s="19">
        <f t="shared" si="3"/>
        <v>47</v>
      </c>
      <c r="E6" s="19">
        <f t="shared" si="3"/>
        <v>18</v>
      </c>
      <c r="F6" s="19">
        <f t="shared" si="3"/>
        <v>1</v>
      </c>
      <c r="G6" s="19">
        <f t="shared" si="3"/>
        <v>0</v>
      </c>
      <c r="H6" s="19" t="str">
        <f t="shared" si="3"/>
        <v>島根県　隠岐の島町</v>
      </c>
      <c r="I6" s="19" t="str">
        <f t="shared" si="3"/>
        <v>法非適用</v>
      </c>
      <c r="J6" s="19" t="str">
        <f t="shared" si="3"/>
        <v>下水道事業</v>
      </c>
      <c r="K6" s="19" t="str">
        <f t="shared" si="3"/>
        <v>個別排水処理</v>
      </c>
      <c r="L6" s="19" t="str">
        <f t="shared" si="3"/>
        <v>L3</v>
      </c>
      <c r="M6" s="19" t="str">
        <f t="shared" si="3"/>
        <v>非設置</v>
      </c>
      <c r="N6" s="20" t="str">
        <f t="shared" si="3"/>
        <v>-</v>
      </c>
      <c r="O6" s="20" t="str">
        <f t="shared" si="3"/>
        <v>該当数値なし</v>
      </c>
      <c r="P6" s="20">
        <f t="shared" si="3"/>
        <v>0.86</v>
      </c>
      <c r="Q6" s="20">
        <f t="shared" si="3"/>
        <v>100</v>
      </c>
      <c r="R6" s="20">
        <f t="shared" si="3"/>
        <v>3848</v>
      </c>
      <c r="S6" s="20">
        <f t="shared" si="3"/>
        <v>13347</v>
      </c>
      <c r="T6" s="20">
        <f t="shared" si="3"/>
        <v>242.82</v>
      </c>
      <c r="U6" s="20">
        <f t="shared" si="3"/>
        <v>54.97</v>
      </c>
      <c r="V6" s="20">
        <f t="shared" si="3"/>
        <v>113</v>
      </c>
      <c r="W6" s="20">
        <f t="shared" si="3"/>
        <v>0.19</v>
      </c>
      <c r="X6" s="20">
        <f t="shared" si="3"/>
        <v>594.74</v>
      </c>
      <c r="Y6" s="21">
        <f>IF(Y7="",NA(),Y7)</f>
        <v>100.11</v>
      </c>
      <c r="Z6" s="21">
        <f t="shared" ref="Z6:AH6" si="4">IF(Z7="",NA(),Z7)</f>
        <v>101.03</v>
      </c>
      <c r="AA6" s="21">
        <f t="shared" si="4"/>
        <v>98.95</v>
      </c>
      <c r="AB6" s="21">
        <f t="shared" si="4"/>
        <v>100.03</v>
      </c>
      <c r="AC6" s="21">
        <f t="shared" si="4"/>
        <v>104.27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2214.8200000000002</v>
      </c>
      <c r="BG6" s="21">
        <f t="shared" ref="BG6:BO6" si="7">IF(BG7="",NA(),BG7)</f>
        <v>2220.96</v>
      </c>
      <c r="BH6" s="21">
        <f t="shared" si="7"/>
        <v>2060.2600000000002</v>
      </c>
      <c r="BI6" s="21">
        <f t="shared" si="7"/>
        <v>2013.26</v>
      </c>
      <c r="BJ6" s="21">
        <f t="shared" si="7"/>
        <v>2023.72</v>
      </c>
      <c r="BK6" s="21">
        <f t="shared" si="7"/>
        <v>860.05</v>
      </c>
      <c r="BL6" s="21">
        <f t="shared" si="7"/>
        <v>745.86</v>
      </c>
      <c r="BM6" s="21">
        <f t="shared" si="7"/>
        <v>407.37</v>
      </c>
      <c r="BN6" s="21">
        <f t="shared" si="7"/>
        <v>461.71</v>
      </c>
      <c r="BO6" s="21">
        <f t="shared" si="7"/>
        <v>520.32000000000005</v>
      </c>
      <c r="BP6" s="20" t="str">
        <f>IF(BP7="","",IF(BP7="-","【-】","【"&amp;SUBSTITUTE(TEXT(BP7,"#,##0.00"),"-","△")&amp;"】"))</f>
        <v>【967.97】</v>
      </c>
      <c r="BQ6" s="21">
        <f>IF(BQ7="",NA(),BQ7)</f>
        <v>40.69</v>
      </c>
      <c r="BR6" s="21">
        <f t="shared" ref="BR6:BZ6" si="8">IF(BR7="",NA(),BR7)</f>
        <v>40.08</v>
      </c>
      <c r="BS6" s="21">
        <f t="shared" si="8"/>
        <v>37.99</v>
      </c>
      <c r="BT6" s="21">
        <f t="shared" si="8"/>
        <v>37.6</v>
      </c>
      <c r="BU6" s="21">
        <f t="shared" si="8"/>
        <v>31.49</v>
      </c>
      <c r="BV6" s="21">
        <f t="shared" si="8"/>
        <v>44.86</v>
      </c>
      <c r="BW6" s="21">
        <f t="shared" si="8"/>
        <v>38.090000000000003</v>
      </c>
      <c r="BX6" s="21">
        <f t="shared" si="8"/>
        <v>59.67</v>
      </c>
      <c r="BY6" s="21">
        <f t="shared" si="8"/>
        <v>54.97</v>
      </c>
      <c r="BZ6" s="21">
        <f t="shared" si="8"/>
        <v>63.25</v>
      </c>
      <c r="CA6" s="20" t="str">
        <f>IF(CA7="","",IF(CA7="-","【-】","【"&amp;SUBSTITUTE(TEXT(CA7,"#,##0.00"),"-","△")&amp;"】"))</f>
        <v>【46.20】</v>
      </c>
      <c r="CB6" s="21">
        <f>IF(CB7="",NA(),CB7)</f>
        <v>407.79</v>
      </c>
      <c r="CC6" s="21">
        <f t="shared" ref="CC6:CK6" si="9">IF(CC7="",NA(),CC7)</f>
        <v>393.96</v>
      </c>
      <c r="CD6" s="21">
        <f t="shared" si="9"/>
        <v>409.63</v>
      </c>
      <c r="CE6" s="21">
        <f t="shared" si="9"/>
        <v>419.36</v>
      </c>
      <c r="CF6" s="21">
        <f t="shared" si="9"/>
        <v>454.13</v>
      </c>
      <c r="CG6" s="21">
        <f t="shared" si="9"/>
        <v>496.36</v>
      </c>
      <c r="CH6" s="21">
        <f t="shared" si="9"/>
        <v>609.26</v>
      </c>
      <c r="CI6" s="21">
        <f t="shared" si="9"/>
        <v>406.8</v>
      </c>
      <c r="CJ6" s="21">
        <f t="shared" si="9"/>
        <v>430.17</v>
      </c>
      <c r="CK6" s="21">
        <f t="shared" si="9"/>
        <v>383.02</v>
      </c>
      <c r="CL6" s="20" t="str">
        <f>IF(CL7="","",IF(CL7="-","【-】","【"&amp;SUBSTITUTE(TEXT(CL7,"#,##0.00"),"-","△")&amp;"】"))</f>
        <v>【332.82】</v>
      </c>
      <c r="CM6" s="21">
        <f>IF(CM7="",NA(),CM7)</f>
        <v>40</v>
      </c>
      <c r="CN6" s="21">
        <f t="shared" ref="CN6:CV6" si="10">IF(CN7="",NA(),CN7)</f>
        <v>42.62</v>
      </c>
      <c r="CO6" s="21">
        <f t="shared" si="10"/>
        <v>39.39</v>
      </c>
      <c r="CP6" s="21">
        <f t="shared" si="10"/>
        <v>40.299999999999997</v>
      </c>
      <c r="CQ6" s="21">
        <f t="shared" si="10"/>
        <v>35.44</v>
      </c>
      <c r="CR6" s="21">
        <f t="shared" si="10"/>
        <v>54.73</v>
      </c>
      <c r="CS6" s="21">
        <f t="shared" si="10"/>
        <v>56.29</v>
      </c>
      <c r="CT6" s="21">
        <f t="shared" si="10"/>
        <v>59.69</v>
      </c>
      <c r="CU6" s="21">
        <f t="shared" si="10"/>
        <v>60.64</v>
      </c>
      <c r="CV6" s="21">
        <f t="shared" si="10"/>
        <v>59.56</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54.72</v>
      </c>
      <c r="DD6" s="21">
        <f t="shared" si="11"/>
        <v>54.06</v>
      </c>
      <c r="DE6" s="21">
        <f t="shared" si="11"/>
        <v>67.73</v>
      </c>
      <c r="DF6" s="21">
        <f t="shared" si="11"/>
        <v>72.97</v>
      </c>
      <c r="DG6" s="21">
        <f t="shared" si="11"/>
        <v>72.89</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325287</v>
      </c>
      <c r="D7" s="23">
        <v>47</v>
      </c>
      <c r="E7" s="23">
        <v>18</v>
      </c>
      <c r="F7" s="23">
        <v>1</v>
      </c>
      <c r="G7" s="23">
        <v>0</v>
      </c>
      <c r="H7" s="23" t="s">
        <v>98</v>
      </c>
      <c r="I7" s="23" t="s">
        <v>99</v>
      </c>
      <c r="J7" s="23" t="s">
        <v>100</v>
      </c>
      <c r="K7" s="23" t="s">
        <v>101</v>
      </c>
      <c r="L7" s="23" t="s">
        <v>102</v>
      </c>
      <c r="M7" s="23" t="s">
        <v>103</v>
      </c>
      <c r="N7" s="24" t="s">
        <v>104</v>
      </c>
      <c r="O7" s="24" t="s">
        <v>105</v>
      </c>
      <c r="P7" s="24">
        <v>0.86</v>
      </c>
      <c r="Q7" s="24">
        <v>100</v>
      </c>
      <c r="R7" s="24">
        <v>3848</v>
      </c>
      <c r="S7" s="24">
        <v>13347</v>
      </c>
      <c r="T7" s="24">
        <v>242.82</v>
      </c>
      <c r="U7" s="24">
        <v>54.97</v>
      </c>
      <c r="V7" s="24">
        <v>113</v>
      </c>
      <c r="W7" s="24">
        <v>0.19</v>
      </c>
      <c r="X7" s="24">
        <v>594.74</v>
      </c>
      <c r="Y7" s="24">
        <v>100.11</v>
      </c>
      <c r="Z7" s="24">
        <v>101.03</v>
      </c>
      <c r="AA7" s="24">
        <v>98.95</v>
      </c>
      <c r="AB7" s="24">
        <v>100.03</v>
      </c>
      <c r="AC7" s="24">
        <v>104.27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2214.8200000000002</v>
      </c>
      <c r="BG7" s="24">
        <v>2220.96</v>
      </c>
      <c r="BH7" s="24">
        <v>2060.2600000000002</v>
      </c>
      <c r="BI7" s="24">
        <v>2013.26</v>
      </c>
      <c r="BJ7" s="24">
        <v>2023.72</v>
      </c>
      <c r="BK7" s="24">
        <v>860.05</v>
      </c>
      <c r="BL7" s="24">
        <v>745.86</v>
      </c>
      <c r="BM7" s="24">
        <v>407.37</v>
      </c>
      <c r="BN7" s="24">
        <v>461.71</v>
      </c>
      <c r="BO7" s="24">
        <v>520.32000000000005</v>
      </c>
      <c r="BP7" s="24">
        <v>967.97</v>
      </c>
      <c r="BQ7" s="24">
        <v>40.69</v>
      </c>
      <c r="BR7" s="24">
        <v>40.08</v>
      </c>
      <c r="BS7" s="24">
        <v>37.99</v>
      </c>
      <c r="BT7" s="24">
        <v>37.6</v>
      </c>
      <c r="BU7" s="24">
        <v>31.49</v>
      </c>
      <c r="BV7" s="24">
        <v>44.86</v>
      </c>
      <c r="BW7" s="24">
        <v>38.090000000000003</v>
      </c>
      <c r="BX7" s="24">
        <v>59.67</v>
      </c>
      <c r="BY7" s="24">
        <v>54.97</v>
      </c>
      <c r="BZ7" s="24">
        <v>63.25</v>
      </c>
      <c r="CA7" s="24">
        <v>46.2</v>
      </c>
      <c r="CB7" s="24">
        <v>407.79</v>
      </c>
      <c r="CC7" s="24">
        <v>393.96</v>
      </c>
      <c r="CD7" s="24">
        <v>409.63</v>
      </c>
      <c r="CE7" s="24">
        <v>419.36</v>
      </c>
      <c r="CF7" s="24">
        <v>454.13</v>
      </c>
      <c r="CG7" s="24">
        <v>496.36</v>
      </c>
      <c r="CH7" s="24">
        <v>609.26</v>
      </c>
      <c r="CI7" s="24">
        <v>406.8</v>
      </c>
      <c r="CJ7" s="24">
        <v>430.17</v>
      </c>
      <c r="CK7" s="24">
        <v>383.02</v>
      </c>
      <c r="CL7" s="24">
        <v>332.82</v>
      </c>
      <c r="CM7" s="24">
        <v>40</v>
      </c>
      <c r="CN7" s="24">
        <v>42.62</v>
      </c>
      <c r="CO7" s="24">
        <v>39.39</v>
      </c>
      <c r="CP7" s="24">
        <v>40.299999999999997</v>
      </c>
      <c r="CQ7" s="24">
        <v>35.44</v>
      </c>
      <c r="CR7" s="24">
        <v>54.73</v>
      </c>
      <c r="CS7" s="24">
        <v>56.29</v>
      </c>
      <c r="CT7" s="24">
        <v>59.69</v>
      </c>
      <c r="CU7" s="24">
        <v>60.64</v>
      </c>
      <c r="CV7" s="24">
        <v>59.56</v>
      </c>
      <c r="CW7" s="24">
        <v>46.29</v>
      </c>
      <c r="CX7" s="24">
        <v>100</v>
      </c>
      <c r="CY7" s="24">
        <v>100</v>
      </c>
      <c r="CZ7" s="24">
        <v>100</v>
      </c>
      <c r="DA7" s="24">
        <v>100</v>
      </c>
      <c r="DB7" s="24">
        <v>100</v>
      </c>
      <c r="DC7" s="24">
        <v>54.72</v>
      </c>
      <c r="DD7" s="24">
        <v>54.06</v>
      </c>
      <c r="DE7" s="24">
        <v>67.73</v>
      </c>
      <c r="DF7" s="24">
        <v>72.97</v>
      </c>
      <c r="DG7" s="24">
        <v>72.89</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201909104</cp:lastModifiedBy>
  <cp:lastPrinted>2025-02-12T04:21:52Z</cp:lastPrinted>
  <dcterms:created xsi:type="dcterms:W3CDTF">2025-01-24T07:42:30Z</dcterms:created>
  <dcterms:modified xsi:type="dcterms:W3CDTF">2025-02-12T04:27:03Z</dcterms:modified>
  <cp:category/>
</cp:coreProperties>
</file>