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6\250120_公営企業に係る経営比較分析表（令和5年度決算）の分析等\05_各団体→県\16_海士町　【済】\"/>
    </mc:Choice>
  </mc:AlternateContent>
  <workbookProtection workbookAlgorithmName="SHA-512" workbookHashValue="osqxr5JYT5cnWTO6nh4V6ayzhK+Z2HjBjCoko++/e5gg983BYuo2HithyLI4W/2AqnKbaLLhw5k/W9BU3TwgXA==" workbookSaltValue="kToRQVNMg43RlJCTLvSd9g==" workbookSpinCount="100000" lockStructure="1"/>
  <bookViews>
    <workbookView xWindow="19110" yWindow="0" windowWidth="19380" windowHeight="2097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<sst xmlns="http://schemas.openxmlformats.org/spreadsheetml/2006/main" count="247" uniqueCount="120">
  <si>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</si>
  <si>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</si>
  <si>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</si>
  <si>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</si>
  <si>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</si>
  <si>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</si>
  <si>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</si>
  <si>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</si>
  <si>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</si>
  <si>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</si>
  <si>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</si>
  <si>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</si>
  <si>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</si>
  <si>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</si>
  <si>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</si>
  <si>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</si>
  <si>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</si>
  <si>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</si>
  <si>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</si>
  <si>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</si>
  <si>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</si>
  <si>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</si>
  <si>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</si>
  <si>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</si>
  <si>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</si>
  <si>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</si>
  <si>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</si>
  <si>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</si>
  <si>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</si>
  <si>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</si>
  <si>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</si>
  <si>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</si>
  <si>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</si>
  <si>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</si>
  <si>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</si>
  <si>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</si>
  <si>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</si>
  <si>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</si>
  <si>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</si>
  <si>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</si>
  <si>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</si>
  <si>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</si>
  <si>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</si>
  <si>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</si>
  <si>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</si>
  <si>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</si>
  <si>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</si>
  <si>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</si>
  <si>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</si>
  <si>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</si>
  <si>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</si>
  <si>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</si>
  <si>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</si>
  <si>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</si>
  <si>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</si>
  <si>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</si>
  <si>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</si>
  <si>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</si>
  <si>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</si>
  <si>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</si>
  <si>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</si>
  <si>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</si>
  <si>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</si>
  <si>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</si>
  <si>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</si>
  <si>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</si>
  <si>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</si>
  <si>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</si>
  <si>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</si>
  <si>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</si>
  <si>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</si>
  <si>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</si>
  <si>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</si>
  <si>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</si>
  <si>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</si>
  <si>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</si>
  <si>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</si>
  <si>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</si>
  <si>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</si>
  <si>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</si>
  <si>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</si>
  <si>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</si>
  <si>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</si>
  <si>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</si>
  <si>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</si>
  <si>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</si>
  <si>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</si>
  <si>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</si>
  <si>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</si>
  <si>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</si>
  <si>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</si>
  <si>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</si>
  <si>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</si>
  <si>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</si>
  <si>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</si>
  <si>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</si>
  <si>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</si>
  <si>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</si>
  <si>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</si>
  <si>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</si>
  <si>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</si>
  <si>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</si>
  <si>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</si>
  <si>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</si>
  <si>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</si>
  <si>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</si>
  <si>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</si>
  <si>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</si>
  <si>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</si>
  <si>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</si>
  <si>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</si>
  <si>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</si>
  <si>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</si>
  <si>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</si>
  <si>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</si>
  <si>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</si>
  <si>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</si>
  <si>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合併処理浄化槽の建設事業開始は平成14年で、概成から数年とまだ日が浅く、老朽化による更新は、必要が無い状況にありますが、定期点検や定期清掃を計画的に実施し、適切な維持管理に努めます。</t>
    <phoneticPr fontId="4"/>
  </si>
  <si>
    <t>　合併処理浄化槽事業は、家庭や事業所などから排出される汚水を処理することで、公衆衛生の向上・公共用水域の水質保全に貢献する重要な役割を担っています。そのために「経営戦略」を着実に実行し、適切なローリングを実施することで、経費の削減及び適正な収入の確保、また施設の適正化を進めるなど、引き続き経営努力を行っていきます。</t>
    <phoneticPr fontId="4"/>
  </si>
  <si>
    <t>　本町は、島根半島の沖合約６０kmに浮かぶ離島であり、人口密度も高くないことから装置産業である下水道事業を経営するには、厳しい環境にあります。　　　　　　　　　　　　　　　　　　　　　　　　　　　[①収益的収支比率］は、昨年度から比率が減少しており、引き続き一般会計からの繰入金の補填が必要な状態にあります。
［④企業債残高対給水収益比率］は、類似団体と比較すると高い傾向にあります。これは企業債の償還期間が比較的長く、減少しにくこと等が考えられます。今後は人口減少や施設の老朽化などが進行するため、企業債も増加する予想であり、更なる経営努力が必要となります。　　　　　　　　
　　　　　　　　　　　　　　　　　　　　　　　　　　　　　　［⑤経費回収率]は類似団体に比べ低くなっています。これは人口減少等による使用料の減少が考えられます。
［⑥汚水処理原価]は全国平均より大幅に高い傾向にあります。離島であり、人口密度も高くないことが原因と考えますが、効率的に維持管理できるよう務めていきます。
[⑦施設利用率]は類似団体に比べ低い数字になっています。これは、浄化槽毎の特有事情も考えられますが、適切な施設規模や処理能力について今後も検討を続けていく必要があります。　　　　　
　　　　　　　　　　　　　　　　　　　　　　　　　　　　　　　　　　[⑧水洗化率]は類似団体の平均値を上回っていますが、更なる向上に向けて努力を続けて参ります。　　　　　　　　　　　　　　　　　　
　　　　　　　　　　　　　　　　　　　　　　　　　　　　本町は、令和８年度までの経営見通しや投資計画に基づく「経営戦略」を策定済であり、適切なローリングを実施していきながら健全な経営に取り組んでいきます。</t>
    <rPh sb="115" eb="117">
      <t>ヒリツ</t>
    </rPh>
    <rPh sb="118" eb="12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</si>
</sst>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31-406A-9786-90FFA1BBD7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231-406A-9786-90FFA1BBD7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76.37</c:v>
                </c:pt>
                <c:pt idx="1">
                  <c:v>75.11</c:v>
                </c:pt>
                <c:pt idx="2">
                  <c:v>64.59</c:v>
                </c:pt>
                <c:pt idx="3">
                  <c:v>82.99</c:v>
                </c:pt>
                <c:pt idx="4">
                  <c:v>70.959999999999994</c:v>
                </c:pt>
              </c:numCache>
            </c:numRef>
          </c:val>
          <c:extLst>
            <c:ext xmlns:c16="http://schemas.microsoft.com/office/drawing/2014/chart" uri="{C3380CC4-5D6E-409C-BE32-E72D297353CC}">
              <c16:uniqueId val="{00000000-EC9A-4E06-AED0-B5639E9BC4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9A-4E06-AED0-B5639E9BC4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2D-465A-92EF-F584AE574B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2D-465A-92EF-F584AE574B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1A-4B6A-BAEB-AED813D7CD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1A-4B6A-BAEB-AED813D7CD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31-4C36-8E37-EF6A76D46D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31-4C36-8E37-EF6A76D46D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32-4FC8-A42C-BCF8390F174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32-4FC8-A42C-BCF8390F174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1069.29</c:v>
                </c:pt>
                <c:pt idx="1">
                  <c:v>1041.7</c:v>
                </c:pt>
                <c:pt idx="2">
                  <c:v>994.91</c:v>
                </c:pt>
                <c:pt idx="3">
                  <c:v>869.11</c:v>
                </c:pt>
                <c:pt idx="4">
                  <c:v>826.1</c:v>
                </c:pt>
              </c:numCache>
            </c:numRef>
          </c:val>
          <c:extLst>
            <c:ext xmlns:c16="http://schemas.microsoft.com/office/drawing/2014/chart" uri="{C3380CC4-5D6E-409C-BE32-E72D297353CC}">
              <c16:uniqueId val="{00000000-5022-46FB-A8F1-DDE194D9E3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5022-46FB-A8F1-DDE194D9E3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39.4</c:v>
                </c:pt>
                <c:pt idx="1">
                  <c:v>42.04</c:v>
                </c:pt>
                <c:pt idx="2">
                  <c:v>42.16</c:v>
                </c:pt>
                <c:pt idx="3">
                  <c:v>45.43</c:v>
                </c:pt>
                <c:pt idx="4">
                  <c:v>37.03</c:v>
                </c:pt>
              </c:numCache>
            </c:numRef>
          </c:val>
          <c:extLst>
            <c:ext xmlns:c16="http://schemas.microsoft.com/office/drawing/2014/chart" uri="{C3380CC4-5D6E-409C-BE32-E72D297353CC}">
              <c16:uniqueId val="{00000000-67FD-4690-ACF7-ECB3B12389A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67FD-4690-ACF7-ECB3B12389A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704.91</c:v>
                </c:pt>
                <c:pt idx="1">
                  <c:v>661.82</c:v>
                </c:pt>
                <c:pt idx="2">
                  <c:v>671.84</c:v>
                </c:pt>
                <c:pt idx="3">
                  <c:v>717.77</c:v>
                </c:pt>
                <c:pt idx="4">
                  <c:v>1029.54</c:v>
                </c:pt>
              </c:numCache>
            </c:numRef>
          </c:val>
          <c:extLst>
            <c:ext xmlns:c16="http://schemas.microsoft.com/office/drawing/2014/chart" uri="{C3380CC4-5D6E-409C-BE32-E72D297353CC}">
              <c16:uniqueId val="{00000000-CE88-495F-AA20-52467C3E57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CE88-495F-AA20-52467C3E57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35.5</c:v>
                </c:pt>
                <c:pt idx="1">
                  <c:v>35.5</c:v>
                </c:pt>
                <c:pt idx="2">
                  <c:v>35.5</c:v>
                </c:pt>
                <c:pt idx="3">
                  <c:v>23.81</c:v>
                </c:pt>
                <c:pt idx="4">
                  <c:v>14.29</c:v>
                </c:pt>
              </c:numCache>
            </c:numRef>
          </c:val>
          <c:extLst>
            <c:ext xmlns:c16="http://schemas.microsoft.com/office/drawing/2014/chart" uri="{C3380CC4-5D6E-409C-BE32-E72D297353CC}">
              <c16:uniqueId val="{00000000-ABBD-4572-B349-FE49620044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ABBD-4572-B349-FE49620044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92.31</c:v>
                </c:pt>
                <c:pt idx="1">
                  <c:v>93.27</c:v>
                </c:pt>
                <c:pt idx="2">
                  <c:v>92.51</c:v>
                </c:pt>
                <c:pt idx="3">
                  <c:v>92.51</c:v>
                </c:pt>
                <c:pt idx="4">
                  <c:v>92.51</c:v>
                </c:pt>
              </c:numCache>
            </c:numRef>
          </c:val>
          <c:extLst>
            <c:ext xmlns:c16="http://schemas.microsoft.com/office/drawing/2014/chart" uri="{C3380CC4-5D6E-409C-BE32-E72D297353CC}">
              <c16:uniqueId val="{00000000-8F15-44CE-8A31-2972A2637F6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8F15-44CE-8A31-2972A2637F6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3"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島根県　海士町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2214</v>
      </c>
      <c r="AM8" s="45"/>
      <c r="AN8" s="45"/>
      <c r="AO8" s="45"/>
      <c r="AP8" s="45"/>
      <c r="AQ8" s="45"/>
      <c r="AR8" s="45"/>
      <c r="AS8" s="45"/>
      <c r="AT8" s="44">
        <f>データ!T6</f>
        <v>33.44</v>
      </c>
      <c r="AU8" s="44"/>
      <c r="AV8" s="44"/>
      <c r="AW8" s="44"/>
      <c r="AX8" s="44"/>
      <c r="AY8" s="44"/>
      <c r="AZ8" s="44"/>
      <c r="BA8" s="44"/>
      <c r="BB8" s="44">
        <f>データ!U6</f>
        <v>66.209999999999994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17.55</v>
      </c>
      <c r="Q10" s="44"/>
      <c r="R10" s="44"/>
      <c r="S10" s="44"/>
      <c r="T10" s="44"/>
      <c r="U10" s="44"/>
      <c r="V10" s="44"/>
      <c r="W10" s="44">
        <f>データ!Q6</f>
        <v>100</v>
      </c>
      <c r="X10" s="44"/>
      <c r="Y10" s="44"/>
      <c r="Z10" s="44"/>
      <c r="AA10" s="44"/>
      <c r="AB10" s="44"/>
      <c r="AC10" s="44"/>
      <c r="AD10" s="45">
        <f>データ!R6</f>
        <v>4210</v>
      </c>
      <c r="AE10" s="45"/>
      <c r="AF10" s="45"/>
      <c r="AG10" s="45"/>
      <c r="AH10" s="45"/>
      <c r="AI10" s="45"/>
      <c r="AJ10" s="45"/>
      <c r="AK10" s="2"/>
      <c r="AL10" s="45">
        <f>データ!V6</f>
        <v>374</v>
      </c>
      <c r="AM10" s="45"/>
      <c r="AN10" s="45"/>
      <c r="AO10" s="45"/>
      <c r="AP10" s="45"/>
      <c r="AQ10" s="45"/>
      <c r="AR10" s="45"/>
      <c r="AS10" s="45"/>
      <c r="AT10" s="44">
        <f>データ!W6</f>
        <v>7.0000000000000007E-2</v>
      </c>
      <c r="AU10" s="44"/>
      <c r="AV10" s="44"/>
      <c r="AW10" s="44"/>
      <c r="AX10" s="44"/>
      <c r="AY10" s="44"/>
      <c r="AZ10" s="44"/>
      <c r="BA10" s="44"/>
      <c r="BB10" s="44">
        <f>データ!X6</f>
        <v>5342.86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119</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9.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43</v>
      </c>
      <c r="O86" s="12" t="str">
        <f>データ!EO6</f>
        <v>【-】</v>
      </c>
    </row>
  </sheetData>
  <sheetProtection algorithmName="SHA-512" hashValue="PiEskDn9xajrMDG3fy+QrFGdYsgIWCAPOjCKOIJHu1FaFAqmiyuGQ2DeUzZD8jWfCoHIlwBltustk1UHFtX6Lw==" saltValue="z5O6/yPpvCC3Mqj0DqcU0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orientation="portrait"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325252</v>
      </c>
      <c r="D6" s="19">
        <f t="shared" si="3"/>
        <v>47</v>
      </c>
      <c r="E6" s="19">
        <f t="shared" si="3"/>
        <v>18</v>
      </c>
      <c r="F6" s="19">
        <f t="shared" si="3"/>
        <v>0</v>
      </c>
      <c r="G6" s="19">
        <f t="shared" si="3"/>
        <v>0</v>
      </c>
      <c r="H6" s="19" t="str">
        <f t="shared" si="3"/>
        <v>島根県　海士町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17.55</v>
      </c>
      <c r="Q6" s="20">
        <f t="shared" si="3"/>
        <v>100</v>
      </c>
      <c r="R6" s="20">
        <f t="shared" si="3"/>
        <v>4210</v>
      </c>
      <c r="S6" s="20">
        <f t="shared" si="3"/>
        <v>2214</v>
      </c>
      <c r="T6" s="20">
        <f t="shared" si="3"/>
        <v>33.44</v>
      </c>
      <c r="U6" s="20">
        <f t="shared" si="3"/>
        <v>66.209999999999994</v>
      </c>
      <c r="V6" s="20">
        <f t="shared" si="3"/>
        <v>374</v>
      </c>
      <c r="W6" s="20">
        <f t="shared" si="3"/>
        <v>7.0000000000000007E-2</v>
      </c>
      <c r="X6" s="20">
        <f t="shared" si="3"/>
        <v>5342.86</v>
      </c>
      <c r="Y6" s="21">
        <f>IF(Y7="",NA(),Y7)</f>
        <v>76.37</v>
      </c>
      <c r="Z6" s="21">
        <f t="shared" ref="Z6:AH6" si="4">IF(Z7="",NA(),Z7)</f>
        <v>75.11</v>
      </c>
      <c r="AA6" s="21">
        <f t="shared" si="4"/>
        <v>64.59</v>
      </c>
      <c r="AB6" s="21">
        <f t="shared" si="4"/>
        <v>82.99</v>
      </c>
      <c r="AC6" s="21">
        <f t="shared" si="4"/>
        <v>70.959999999999994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1069.29</v>
      </c>
      <c r="BG6" s="21">
        <f t="shared" ref="BG6:BO6" si="7">IF(BG7="",NA(),BG7)</f>
        <v>1041.7</v>
      </c>
      <c r="BH6" s="21">
        <f t="shared" si="7"/>
        <v>994.91</v>
      </c>
      <c r="BI6" s="21">
        <f t="shared" si="7"/>
        <v>869.11</v>
      </c>
      <c r="BJ6" s="21">
        <f t="shared" si="7"/>
        <v>826.1</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39.4</v>
      </c>
      <c r="BR6" s="21">
        <f t="shared" ref="BR6:BZ6" si="8">IF(BR7="",NA(),BR7)</f>
        <v>42.04</v>
      </c>
      <c r="BS6" s="21">
        <f t="shared" si="8"/>
        <v>42.16</v>
      </c>
      <c r="BT6" s="21">
        <f t="shared" si="8"/>
        <v>45.43</v>
      </c>
      <c r="BU6" s="21">
        <f t="shared" si="8"/>
        <v>37.03</v>
      </c>
      <c r="BV6" s="21">
        <f t="shared" si="8"/>
        <v>62.5</v>
      </c>
      <c r="BW6" s="21">
        <f t="shared" si="8"/>
        <v>60.59</v>
      </c>
      <c r="BX6" s="21">
        <f t="shared" si="8"/>
        <v>60</v>
      </c>
      <c r="BY6" s="21">
        <f t="shared" si="8"/>
        <v>59.01</v>
      </c>
      <c r="BZ6" s="21">
        <f t="shared" si="8"/>
        <v>56.06</v>
      </c>
      <c r="CA6" s="20" t="str">
        <f>IF(CA7="","",IF(CA7="-","【-】","【"&amp;SUBSTITUTE(TEXT(CA7,"#,##0.00"),"-","△")&amp;"】"))</f>
        <v>【53.65】</v>
      </c>
      <c r="CB6" s="21">
        <f>IF(CB7="",NA(),CB7)</f>
        <v>704.91</v>
      </c>
      <c r="CC6" s="21">
        <f t="shared" ref="CC6:CK6" si="9">IF(CC7="",NA(),CC7)</f>
        <v>661.82</v>
      </c>
      <c r="CD6" s="21">
        <f t="shared" si="9"/>
        <v>671.84</v>
      </c>
      <c r="CE6" s="21">
        <f t="shared" si="9"/>
        <v>717.77</v>
      </c>
      <c r="CF6" s="21">
        <f t="shared" si="9"/>
        <v>1029.54</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35.5</v>
      </c>
      <c r="CN6" s="21">
        <f t="shared" ref="CN6:CV6" si="10">IF(CN7="",NA(),CN7)</f>
        <v>35.5</v>
      </c>
      <c r="CO6" s="21">
        <f t="shared" si="10"/>
        <v>35.5</v>
      </c>
      <c r="CP6" s="21">
        <f t="shared" si="10"/>
        <v>23.81</v>
      </c>
      <c r="CQ6" s="21">
        <f t="shared" si="10"/>
        <v>14.29</v>
      </c>
      <c r="CR6" s="21">
        <f t="shared" si="10"/>
        <v>59.64</v>
      </c>
      <c r="CS6" s="21">
        <f t="shared" si="10"/>
        <v>58.19</v>
      </c>
      <c r="CT6" s="21">
        <f t="shared" si="10"/>
        <v>56.52</v>
      </c>
      <c r="CU6" s="21">
        <f t="shared" si="10"/>
        <v>88.45</v>
      </c>
      <c r="CV6" s="21">
        <f t="shared" si="10"/>
        <v>54.08</v>
      </c>
      <c r="CW6" s="20" t="str">
        <f>IF(CW7="","",IF(CW7="-","【-】","【"&amp;SUBSTITUTE(TEXT(CW7,"#,##0.00"),"-","△")&amp;"】"))</f>
        <v>【54.61】</v>
      </c>
      <c r="CX6" s="21">
        <f>IF(CX7="",NA(),CX7)</f>
        <v>92.31</v>
      </c>
      <c r="CY6" s="21">
        <f t="shared" ref="CY6:DG6" si="11">IF(CY7="",NA(),CY7)</f>
        <v>93.27</v>
      </c>
      <c r="CZ6" s="21">
        <f t="shared" si="11"/>
        <v>92.51</v>
      </c>
      <c r="DA6" s="21">
        <f t="shared" si="11"/>
        <v>92.51</v>
      </c>
      <c r="DB6" s="21">
        <f t="shared" si="11"/>
        <v>92.51</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325252</v>
      </c>
      <c r="D7" s="23">
        <v>47</v>
      </c>
      <c r="E7" s="23">
        <v>18</v>
      </c>
      <c r="F7" s="23">
        <v>0</v>
      </c>
      <c r="G7" s="23">
        <v>0</v>
      </c>
      <c r="H7" s="23" t="s">
        <v>98</v>
      </c>
      <c r="I7" s="23" t="s">
        <v>99</v>
      </c>
      <c r="J7" s="23" t="s">
        <v>100</v>
      </c>
      <c r="K7" s="23" t="s">
        <v>101</v>
      </c>
      <c r="L7" s="23" t="s">
        <v>102</v>
      </c>
      <c r="M7" s="23" t="s">
        <v>103</v>
      </c>
      <c r="N7" s="24" t="s">
        <v>104</v>
      </c>
      <c r="O7" s="24" t="s">
        <v>105</v>
      </c>
      <c r="P7" s="24">
        <v>17.55</v>
      </c>
      <c r="Q7" s="24">
        <v>100</v>
      </c>
      <c r="R7" s="24">
        <v>4210</v>
      </c>
      <c r="S7" s="24">
        <v>2214</v>
      </c>
      <c r="T7" s="24">
        <v>33.44</v>
      </c>
      <c r="U7" s="24">
        <v>66.209999999999994</v>
      </c>
      <c r="V7" s="24">
        <v>374</v>
      </c>
      <c r="W7" s="24">
        <v>7.0000000000000007E-2</v>
      </c>
      <c r="X7" s="24">
        <v>5342.86</v>
      </c>
      <c r="Y7" s="24">
        <v>76.37</v>
      </c>
      <c r="Z7" s="24">
        <v>75.11</v>
      </c>
      <c r="AA7" s="24">
        <v>64.59</v>
      </c>
      <c r="AB7" s="24">
        <v>82.99</v>
      </c>
      <c r="AC7" s="24">
        <v>70.959999999999994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1069.29</v>
      </c>
      <c r="BG7" s="24">
        <v>1041.7</v>
      </c>
      <c r="BH7" s="24">
        <v>994.91</v>
      </c>
      <c r="BI7" s="24">
        <v>869.11</v>
      </c>
      <c r="BJ7" s="24">
        <v>826.1</v>
      </c>
      <c r="BK7" s="24">
        <v>270.57</v>
      </c>
      <c r="BL7" s="24">
        <v>294.27</v>
      </c>
      <c r="BM7" s="24">
        <v>294.08999999999997</v>
      </c>
      <c r="BN7" s="24">
        <v>294.08999999999997</v>
      </c>
      <c r="BO7" s="24">
        <v>338.47</v>
      </c>
      <c r="BP7" s="24">
        <v>349.83</v>
      </c>
      <c r="BQ7" s="24">
        <v>39.4</v>
      </c>
      <c r="BR7" s="24">
        <v>42.04</v>
      </c>
      <c r="BS7" s="24">
        <v>42.16</v>
      </c>
      <c r="BT7" s="24">
        <v>45.43</v>
      </c>
      <c r="BU7" s="24">
        <v>37.03</v>
      </c>
      <c r="BV7" s="24">
        <v>62.5</v>
      </c>
      <c r="BW7" s="24">
        <v>60.59</v>
      </c>
      <c r="BX7" s="24">
        <v>60</v>
      </c>
      <c r="BY7" s="24">
        <v>59.01</v>
      </c>
      <c r="BZ7" s="24">
        <v>56.06</v>
      </c>
      <c r="CA7" s="24">
        <v>53.65</v>
      </c>
      <c r="CB7" s="24">
        <v>704.91</v>
      </c>
      <c r="CC7" s="24">
        <v>661.82</v>
      </c>
      <c r="CD7" s="24">
        <v>671.84</v>
      </c>
      <c r="CE7" s="24">
        <v>717.77</v>
      </c>
      <c r="CF7" s="24">
        <v>1029.54</v>
      </c>
      <c r="CG7" s="24">
        <v>269.33</v>
      </c>
      <c r="CH7" s="24">
        <v>280.23</v>
      </c>
      <c r="CI7" s="24">
        <v>282.70999999999998</v>
      </c>
      <c r="CJ7" s="24">
        <v>291.82</v>
      </c>
      <c r="CK7" s="24">
        <v>304.36</v>
      </c>
      <c r="CL7" s="24">
        <v>307.86</v>
      </c>
      <c r="CM7" s="24">
        <v>35.5</v>
      </c>
      <c r="CN7" s="24">
        <v>35.5</v>
      </c>
      <c r="CO7" s="24">
        <v>35.5</v>
      </c>
      <c r="CP7" s="24">
        <v>23.81</v>
      </c>
      <c r="CQ7" s="24">
        <v>14.29</v>
      </c>
      <c r="CR7" s="24">
        <v>59.64</v>
      </c>
      <c r="CS7" s="24">
        <v>58.19</v>
      </c>
      <c r="CT7" s="24">
        <v>56.52</v>
      </c>
      <c r="CU7" s="24">
        <v>88.45</v>
      </c>
      <c r="CV7" s="24">
        <v>54.08</v>
      </c>
      <c r="CW7" s="24">
        <v>54.61</v>
      </c>
      <c r="CX7" s="24">
        <v>92.31</v>
      </c>
      <c r="CY7" s="24">
        <v>93.27</v>
      </c>
      <c r="CZ7" s="24">
        <v>92.51</v>
      </c>
      <c r="DA7" s="24">
        <v>92.51</v>
      </c>
      <c r="DB7" s="24">
        <v>92.51</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3134D6E97B1E4986CE55334656A9DC" ma:contentTypeVersion="15" ma:contentTypeDescription="新しいドキュメントを作成します。" ma:contentTypeScope="" ma:versionID="8ebd341a8a2a50808ca21ecb1abc7473">
  <xsd:schema xmlns:xsd="http://www.w3.org/2001/XMLSchema" xmlns:xs="http://www.w3.org/2001/XMLSchema" xmlns:p="http://schemas.microsoft.com/office/2006/metadata/properties" xmlns:ns2="57776782-f5c2-4e18-b03e-463ced03e099" xmlns:ns3="81b75107-eebd-425f-9e28-4958001dc05b" targetNamespace="http://schemas.microsoft.com/office/2006/metadata/properties" ma:root="true" ma:fieldsID="9b95216feaebf928a4bdb8d5deb63e17" ns2:_="" ns3:_="">
    <xsd:import namespace="57776782-f5c2-4e18-b03e-463ced03e099"/>
    <xsd:import namespace="81b75107-eebd-425f-9e28-4958001dc05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76782-f5c2-4e18-b03e-463ced03e0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a459635b-12ba-4391-8ee0-8ee18650417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b75107-eebd-425f-9e28-4958001dc05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ed13f9-9286-4c61-9ead-45a658b004db}" ma:internalName="TaxCatchAll" ma:showField="CatchAllData" ma:web="81b75107-eebd-425f-9e28-4958001dc05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1b75107-eebd-425f-9e28-4958001dc05b" xsi:nil="true"/>
    <lcf76f155ced4ddcb4097134ff3c332f xmlns="57776782-f5c2-4e18-b03e-463ced03e0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8B11C0-73D8-4804-813A-FAF5A4A37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76782-f5c2-4e18-b03e-463ced03e099"/>
    <ds:schemaRef ds:uri="81b75107-eebd-425f-9e28-4958001dc0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37D059-224A-4444-A55C-B2BC7196ADD8}">
  <ds:schemaRefs>
    <ds:schemaRef ds:uri="http://schemas.microsoft.com/sharepoint/v3/contenttype/forms"/>
  </ds:schemaRefs>
</ds:datastoreItem>
</file>

<file path=customXml/itemProps3.xml><?xml version="1.0" encoding="utf-8"?>
<ds:datastoreItem xmlns:ds="http://schemas.openxmlformats.org/officeDocument/2006/customXml" ds:itemID="{22F42358-6E00-4CCB-BBC7-911B120C65F8}">
  <ds:schemaRefs>
    <ds:schemaRef ds:uri="http://schemas.microsoft.com/office/2006/metadata/properties"/>
    <ds:schemaRef ds:uri="http://schemas.microsoft.com/office/infopath/2007/PartnerControls"/>
    <ds:schemaRef ds:uri="81b75107-eebd-425f-9e28-4958001dc05b"/>
    <ds:schemaRef ds:uri="57776782-f5c2-4e18-b03e-463ced03e0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2025-01-24T07:41:03Z</dcterms:created>
  <dcterms:modified xsi:type="dcterms:W3CDTF">2025-02-27T01:09:35Z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0x010100FE3134D6E97B1E4986CE55334656A9DC</vt:lpwstr>
  </property>
  <property fmtid="{D5CDD505-2E9C-101B-9397-08002B2CF9AE}" pid="3" name="MediaServiceImageTags">
    <vt:lpwstr/>
  </property>
</Properties>
</file>