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bas104\データ等保存先\245建設水道課\Ｒ6年度\03　下水道\18下水道共通\調査全般\下水道\未提出\【２／７〆切】 公営企業に係る経営比較分析表（令和５年度決算）の分析等\files\作成\提出\"/>
    </mc:Choice>
  </mc:AlternateContent>
  <xr:revisionPtr revIDLastSave="0" documentId="13_ncr:1_{F8C0BB37-68ED-4262-8167-1F72A3123EAE}" xr6:coauthVersionLast="36" xr6:coauthVersionMax="36" xr10:uidLastSave="{00000000-0000-0000-0000-000000000000}"/>
  <workbookProtection workbookAlgorithmName="SHA-512" workbookHashValue="FX4TrHYT5EzkMhirz/qYdOiJxbqya5s6ERQtAs/rhQz5MyOH3Vmbo6a7ueiPU6txNZAV/vvrIm6pQALqkMlQ0A==" workbookSaltValue="TYm72r31YgaxFeWlETaJW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alcChain>
</file>

<file path=xl/sharedStrings.xml><?xml version="1.0" encoding="utf-8"?>
<sst xmlns="http://schemas.openxmlformats.org/spreadsheetml/2006/main" count="297" uniqueCount="116">
  <si>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</si>
  <si>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</si>
  <si>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</si>
  <si>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</si>
  <si>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</si>
  <si>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</si>
  <si>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</si>
  <si>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</si>
  <si>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</si>
  <si>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</si>
  <si>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</si>
  <si>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</si>
  <si>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</si>
  <si>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</si>
  <si>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</si>
  <si>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</si>
  <si>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</si>
  <si>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</si>
  <si>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</si>
  <si>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</si>
  <si>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</si>
  <si>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</si>
  <si>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</si>
  <si>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</si>
  <si>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</si>
  <si>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</si>
  <si>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</si>
  <si>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</si>
  <si>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</si>
  <si>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</si>
  <si>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</si>
  <si>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</si>
  <si>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</si>
  <si>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</si>
  <si>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</si>
  <si>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</si>
  <si>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</si>
  <si>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</si>
  <si>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</si>
  <si>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</si>
  <si>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</si>
  <si>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</si>
  <si>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</si>
  <si>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</si>
  <si>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</si>
  <si>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</si>
  <si>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</si>
  <si>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</si>
  <si>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</si>
  <si>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</si>
  <si>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</si>
  <si>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</si>
  <si>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</si>
  <si>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</si>
  <si>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</si>
  <si>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</si>
  <si>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</si>
  <si>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</si>
  <si>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</si>
  <si>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</si>
  <si>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</si>
  <si>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</si>
  <si>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</si>
  <si>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</si>
  <si>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</si>
  <si>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</si>
  <si>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</si>
  <si>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</si>
  <si>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</si>
  <si>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</si>
  <si>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</si>
  <si>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</si>
  <si>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</si>
  <si>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</si>
  <si>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</si>
  <si>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</si>
  <si>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</si>
  <si>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</si>
  <si>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</si>
  <si>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</si>
  <si>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</si>
  <si>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</si>
  <si>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</si>
  <si>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</si>
  <si>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</si>
  <si>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</si>
  <si>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</si>
  <si>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</si>
  <si>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</si>
  <si>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</si>
  <si>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</si>
  <si>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</si>
  <si>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</si>
  <si>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</si>
  <si>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</si>
  <si>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</si>
  <si>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</si>
  <si>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</si>
  <si>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</si>
  <si>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</si>
  <si>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</si>
  <si>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</si>
  <si>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</si>
  <si>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</si>
  <si>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</si>
  <si>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</si>
  <si>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</si>
  <si>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</si>
  <si>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</si>
  <si>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</si>
  <si>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</si>
  <si>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</si>
  <si>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</si>
  <si>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よりマイナスになった。これは営業収益と営業外収益の下がり幅が、営業費用、営業外費用の下がり幅より大きかったのが要因である。100％以上ではあるが、依然として一般会計からの繰入金頼りの経営となっているため、使用料の見直しやコスト削減を実施していく。②累積欠損金比率は前年同様、生じていない。③流動比率については、前年度から少し上昇した。これは、未払い費用が大幅に減少しているのが要因である。１年以内に支払わなければならない債務に対し、現金が不足しているが、償還金の支払いの際には一般会計からの繰入金を行っている。④企業債残高対事業規模比率は０％となっているが、これは一般会計が全額負担しているからである。⑤経費回収率については、前年度より修繕費の減少や法適用移行支援の委託料の減少により、費用が減少したため、向上した。しかし、依然として100％を下回っているので、使用料の見直しを進めていく。
昨年度より修繕費用の減少しているので、汚水処理費が減少したため、汚水処理原価は少し減少した。他の団体と比較して低い状況ではあるが、使用料収入に対する有収水量の方が低い状況のため、更なるコスト削減が必要である。⑦施設利用率については、人口減少により汚水の流入量が減少したため、昨年度より減少した。他の団体よりは数値が高いが、50％にも至っていないので、今後、施設のダウンサイジング等を検討していく。
人口が減少しているが、下水道区域内の人口と接続人口もそれぞれ減少している。水洗化率は昨年度より上昇しているが、人口ベースで見ると減少している。引き続き広報等を活用して下水道への接続促進を促していく。</t>
    <rPh sb="1" eb="5">
      <t>ケイジョウシュウシ</t>
    </rPh>
    <rPh sb="5" eb="7">
      <t>ヒリツ</t>
    </rPh>
    <rPh sb="8" eb="11">
      <t>ゼンネンド</t>
    </rPh>
    <rPh sb="25" eb="27">
      <t>エイギョウ</t>
    </rPh>
    <rPh sb="27" eb="29">
      <t>シュウエキ</t>
    </rPh>
    <rPh sb="30" eb="33">
      <t>エイギョウガイ</t>
    </rPh>
    <rPh sb="33" eb="35">
      <t>シュウエキ</t>
    </rPh>
    <rPh sb="36" eb="37">
      <t>サ</t>
    </rPh>
    <rPh sb="39" eb="40">
      <t>ハバ</t>
    </rPh>
    <rPh sb="42" eb="44">
      <t>エイギョウ</t>
    </rPh>
    <rPh sb="44" eb="46">
      <t>ヒヨウ</t>
    </rPh>
    <rPh sb="47" eb="50">
      <t>エイギョウガイ</t>
    </rPh>
    <rPh sb="50" eb="52">
      <t>ヒヨウ</t>
    </rPh>
    <rPh sb="53" eb="54">
      <t>サ</t>
    </rPh>
    <rPh sb="56" eb="57">
      <t>ハバ</t>
    </rPh>
    <rPh sb="59" eb="60">
      <t>オオ</t>
    </rPh>
    <rPh sb="66" eb="68">
      <t>ヨウイン</t>
    </rPh>
    <rPh sb="76" eb="78">
      <t>イジョウ</t>
    </rPh>
    <rPh sb="84" eb="86">
      <t>イゼン</t>
    </rPh>
    <rPh sb="89" eb="91">
      <t>イッパン</t>
    </rPh>
    <rPh sb="91" eb="93">
      <t>カイケイ</t>
    </rPh>
    <rPh sb="96" eb="99">
      <t>クリイレキン</t>
    </rPh>
    <rPh sb="99" eb="100">
      <t>ダヨ</t>
    </rPh>
    <rPh sb="102" eb="104">
      <t>ケイエイ</t>
    </rPh>
    <rPh sb="113" eb="116">
      <t>シヨウリョウ</t>
    </rPh>
    <rPh sb="117" eb="119">
      <t>ミナオ</t>
    </rPh>
    <rPh sb="124" eb="126">
      <t>サクゲン</t>
    </rPh>
    <rPh sb="127" eb="129">
      <t>ジッシ</t>
    </rPh>
    <rPh sb="135" eb="137">
      <t>ルイセキ</t>
    </rPh>
    <rPh sb="137" eb="139">
      <t>ケッソン</t>
    </rPh>
    <rPh sb="139" eb="140">
      <t>キン</t>
    </rPh>
    <rPh sb="140" eb="142">
      <t>ヒリツ</t>
    </rPh>
    <rPh sb="148" eb="149">
      <t>ショウ</t>
    </rPh>
    <rPh sb="156" eb="158">
      <t>リュウドウ</t>
    </rPh>
    <rPh sb="158" eb="160">
      <t>ヒリツ</t>
    </rPh>
    <rPh sb="166" eb="168">
      <t>ゼンネン</t>
    </rPh>
    <rPh sb="168" eb="169">
      <t>ド</t>
    </rPh>
    <rPh sb="171" eb="172">
      <t>スコ</t>
    </rPh>
    <rPh sb="173" eb="175">
      <t>ジョウショウ</t>
    </rPh>
    <rPh sb="182" eb="184">
      <t>ミバラ</t>
    </rPh>
    <rPh sb="185" eb="187">
      <t>ヒヨウ</t>
    </rPh>
    <rPh sb="188" eb="190">
      <t>オオハバ</t>
    </rPh>
    <rPh sb="191" eb="193">
      <t>ゲンショウ</t>
    </rPh>
    <rPh sb="199" eb="201">
      <t>ヨウイン</t>
    </rPh>
    <rPh sb="206" eb="207">
      <t>ネン</t>
    </rPh>
    <rPh sb="207" eb="209">
      <t>イナイ</t>
    </rPh>
    <rPh sb="210" eb="212">
      <t>シハラ</t>
    </rPh>
    <rPh sb="221" eb="223">
      <t>サイム</t>
    </rPh>
    <rPh sb="224" eb="225">
      <t>タイ</t>
    </rPh>
    <rPh sb="227" eb="229">
      <t>ゲンキン</t>
    </rPh>
    <rPh sb="230" eb="232">
      <t>フソク</t>
    </rPh>
    <rPh sb="238" eb="241">
      <t>ショウカンキン</t>
    </rPh>
    <rPh sb="242" eb="244">
      <t>シハラ</t>
    </rPh>
    <rPh sb="246" eb="247">
      <t>サイ</t>
    </rPh>
    <rPh sb="249" eb="251">
      <t>イッパン</t>
    </rPh>
    <rPh sb="251" eb="253">
      <t>カイケイ</t>
    </rPh>
    <rPh sb="256" eb="259">
      <t>クリイレキン</t>
    </rPh>
    <rPh sb="260" eb="261">
      <t>オコナ</t>
    </rPh>
    <rPh sb="267" eb="270">
      <t>キギョウサイ</t>
    </rPh>
    <rPh sb="270" eb="272">
      <t>ザンダカ</t>
    </rPh>
    <rPh sb="272" eb="273">
      <t>タイ</t>
    </rPh>
    <rPh sb="313" eb="315">
      <t>ケイヒ</t>
    </rPh>
    <rPh sb="315" eb="318">
      <t>カイシュウリツ</t>
    </rPh>
    <rPh sb="324" eb="327">
      <t>ゼンネンド</t>
    </rPh>
    <rPh sb="329" eb="331">
      <t>シュウゼン</t>
    </rPh>
    <rPh sb="331" eb="332">
      <t>ヒ</t>
    </rPh>
    <rPh sb="333" eb="335">
      <t>ゲンショウ</t>
    </rPh>
    <rPh sb="336" eb="339">
      <t>ホウテキヨウ</t>
    </rPh>
    <rPh sb="339" eb="341">
      <t>イコウ</t>
    </rPh>
    <rPh sb="341" eb="343">
      <t>シエン</t>
    </rPh>
    <rPh sb="344" eb="347">
      <t>イタクリョウ</t>
    </rPh>
    <rPh sb="348" eb="350">
      <t>ゲンショウ</t>
    </rPh>
    <rPh sb="354" eb="356">
      <t>ヒヨウ</t>
    </rPh>
    <rPh sb="357" eb="359">
      <t>ゲンショウ</t>
    </rPh>
    <rPh sb="364" eb="366">
      <t>コウジョウ</t>
    </rPh>
    <rPh sb="373" eb="375">
      <t>イゼン</t>
    </rPh>
    <rPh sb="383" eb="385">
      <t>シタマワ</t>
    </rPh>
    <rPh sb="392" eb="395">
      <t>シヨウリョウ</t>
    </rPh>
    <rPh sb="396" eb="398">
      <t>ミナオ</t>
    </rPh>
    <rPh sb="400" eb="401">
      <t>スス</t>
    </rPh>
    <rPh sb="407" eb="410">
      <t>サクネンド</t>
    </rPh>
    <rPh sb="412" eb="414">
      <t>シュウゼン</t>
    </rPh>
    <rPh sb="414" eb="416">
      <t>ヒヨウ</t>
    </rPh>
    <rPh sb="417" eb="419">
      <t>ゲンショウ</t>
    </rPh>
    <rPh sb="426" eb="428">
      <t>オスイ</t>
    </rPh>
    <rPh sb="428" eb="431">
      <t>ショリヒ</t>
    </rPh>
    <rPh sb="432" eb="434">
      <t>ゲンショウ</t>
    </rPh>
    <rPh sb="439" eb="441">
      <t>オスイ</t>
    </rPh>
    <rPh sb="441" eb="443">
      <t>ショリ</t>
    </rPh>
    <rPh sb="443" eb="445">
      <t>ゲンカ</t>
    </rPh>
    <rPh sb="446" eb="447">
      <t>スコ</t>
    </rPh>
    <rPh sb="448" eb="450">
      <t>ゲンショウ</t>
    </rPh>
    <rPh sb="453" eb="454">
      <t>タ</t>
    </rPh>
    <rPh sb="455" eb="457">
      <t>ダンタイ</t>
    </rPh>
    <rPh sb="458" eb="460">
      <t>ヒカク</t>
    </rPh>
    <rPh sb="462" eb="463">
      <t>ヒク</t>
    </rPh>
    <rPh sb="464" eb="466">
      <t>ジョウキョウ</t>
    </rPh>
    <rPh sb="478" eb="479">
      <t>タイ</t>
    </rPh>
    <rPh sb="481" eb="483">
      <t>ユウシュウ</t>
    </rPh>
    <rPh sb="483" eb="485">
      <t>スイリョウ</t>
    </rPh>
    <rPh sb="486" eb="487">
      <t>ホウ</t>
    </rPh>
    <rPh sb="488" eb="489">
      <t>ヒク</t>
    </rPh>
    <rPh sb="490" eb="492">
      <t>ジョウキョウ</t>
    </rPh>
    <rPh sb="496" eb="497">
      <t>サラ</t>
    </rPh>
    <rPh sb="502" eb="504">
      <t>サクゲン</t>
    </rPh>
    <rPh sb="505" eb="507">
      <t>ヒツヨウ</t>
    </rPh>
    <rPh sb="512" eb="514">
      <t>シセツ</t>
    </rPh>
    <rPh sb="514" eb="517">
      <t>リヨウリツ</t>
    </rPh>
    <rPh sb="529" eb="532">
      <t>リュウニュウリョウ</t>
    </rPh>
    <rPh sb="533" eb="535">
      <t>ゲンショウ</t>
    </rPh>
    <rPh sb="540" eb="543">
      <t>サクネンド</t>
    </rPh>
    <rPh sb="545" eb="547">
      <t>ゲンショウ</t>
    </rPh>
    <rPh sb="550" eb="551">
      <t>タ</t>
    </rPh>
    <rPh sb="552" eb="554">
      <t>ダンタイ</t>
    </rPh>
    <rPh sb="557" eb="559">
      <t>スウチ</t>
    </rPh>
    <rPh sb="560" eb="561">
      <t>タカ</t>
    </rPh>
    <rPh sb="569" eb="570">
      <t>イタ</t>
    </rPh>
    <rPh sb="578" eb="580">
      <t>コンゴ</t>
    </rPh>
    <rPh sb="581" eb="583">
      <t>シセツ</t>
    </rPh>
    <rPh sb="592" eb="593">
      <t>ナド</t>
    </rPh>
    <rPh sb="594" eb="596">
      <t>ケントウ</t>
    </rPh>
    <phoneticPr fontId="4"/>
  </si>
  <si>
    <t>①有形固定資産減価償却率については、償却した分増加している。②管渠老朽化③管渠改善率は０のままである。下水道が供用開始して２０年程経過している。今後、令和３０年頃から大規模更新工事が必要になるが、現状の経営状況や人口減少等を考慮して、ダウンサイジングや浄化槽への転換等について検討していく。</t>
    <rPh sb="1" eb="3">
      <t>ユウケイ</t>
    </rPh>
    <rPh sb="3" eb="5">
      <t>コテイ</t>
    </rPh>
    <rPh sb="5" eb="7">
      <t>シサン</t>
    </rPh>
    <rPh sb="7" eb="9">
      <t>ゲンカ</t>
    </rPh>
    <rPh sb="9" eb="11">
      <t>ショウキャク</t>
    </rPh>
    <rPh sb="11" eb="12">
      <t>リツ</t>
    </rPh>
    <rPh sb="18" eb="20">
      <t>ショウキャク</t>
    </rPh>
    <rPh sb="22" eb="23">
      <t>ブン</t>
    </rPh>
    <rPh sb="23" eb="25">
      <t>ゾウカ</t>
    </rPh>
    <rPh sb="31" eb="33">
      <t>カンキョ</t>
    </rPh>
    <rPh sb="33" eb="36">
      <t>ロウキュウカ</t>
    </rPh>
    <rPh sb="37" eb="39">
      <t>カンキョ</t>
    </rPh>
    <rPh sb="39" eb="41">
      <t>カイゼン</t>
    </rPh>
    <rPh sb="41" eb="42">
      <t>リツ</t>
    </rPh>
    <rPh sb="51" eb="54">
      <t>ゲスイドウ</t>
    </rPh>
    <rPh sb="55" eb="57">
      <t>キョウヨウ</t>
    </rPh>
    <rPh sb="57" eb="59">
      <t>カイシ</t>
    </rPh>
    <rPh sb="63" eb="64">
      <t>ネン</t>
    </rPh>
    <rPh sb="64" eb="65">
      <t>ホド</t>
    </rPh>
    <rPh sb="65" eb="67">
      <t>ケイカ</t>
    </rPh>
    <rPh sb="72" eb="74">
      <t>コンゴ</t>
    </rPh>
    <rPh sb="75" eb="77">
      <t>レイワ</t>
    </rPh>
    <rPh sb="79" eb="80">
      <t>ネン</t>
    </rPh>
    <rPh sb="80" eb="81">
      <t>ゴロ</t>
    </rPh>
    <rPh sb="83" eb="86">
      <t>ダイキボ</t>
    </rPh>
    <rPh sb="86" eb="88">
      <t>コウシン</t>
    </rPh>
    <rPh sb="88" eb="90">
      <t>コウジ</t>
    </rPh>
    <rPh sb="91" eb="93">
      <t>ヒツヨウ</t>
    </rPh>
    <rPh sb="98" eb="100">
      <t>ゲンジョウ</t>
    </rPh>
    <rPh sb="101" eb="103">
      <t>ケイエイ</t>
    </rPh>
    <rPh sb="103" eb="105">
      <t>ジョウキョウ</t>
    </rPh>
    <rPh sb="106" eb="108">
      <t>ジンコウ</t>
    </rPh>
    <rPh sb="108" eb="110">
      <t>ゲンショウ</t>
    </rPh>
    <rPh sb="110" eb="111">
      <t>ナド</t>
    </rPh>
    <rPh sb="112" eb="114">
      <t>コウリョ</t>
    </rPh>
    <rPh sb="126" eb="129">
      <t>ジョウカソウ</t>
    </rPh>
    <rPh sb="131" eb="133">
      <t>テンカン</t>
    </rPh>
    <rPh sb="133" eb="134">
      <t>ナド</t>
    </rPh>
    <rPh sb="138" eb="140">
      <t>ケントウ</t>
    </rPh>
    <phoneticPr fontId="4"/>
  </si>
  <si>
    <t>依然として一般会計繰入金頼りの経営状況となっている。経営状況や経費回収率を向上するため、使用料の見直しを進めていく。
下水道が供用開始して２０年程なので、更新時期ではないが、３０年後には大規模な更新が必要になる。経営状況や将来の人口推計を考慮して、更新工事や合併浄化槽への転換などのダウンサイジングをするのか、検討していく。</t>
    <rPh sb="5" eb="7">
      <t>イッパン</t>
    </rPh>
    <rPh sb="7" eb="9">
      <t>カイケイ</t>
    </rPh>
    <rPh sb="9" eb="12">
      <t>クリイレキン</t>
    </rPh>
    <rPh sb="12" eb="13">
      <t>ダヨ</t>
    </rPh>
    <rPh sb="15" eb="17">
      <t>ケイエイ</t>
    </rPh>
    <rPh sb="17" eb="19">
      <t>ジョウキョウ</t>
    </rPh>
    <rPh sb="26" eb="28">
      <t>ケイエイ</t>
    </rPh>
    <rPh sb="28" eb="30">
      <t>ジョウキョウ</t>
    </rPh>
    <rPh sb="31" eb="33">
      <t>ケイヒ</t>
    </rPh>
    <rPh sb="33" eb="36">
      <t>カイシュウリツ</t>
    </rPh>
    <rPh sb="37" eb="39">
      <t>コウジョウ</t>
    </rPh>
    <rPh sb="44" eb="47">
      <t>シヨウリョウ</t>
    </rPh>
    <rPh sb="48" eb="50">
      <t>ミナオ</t>
    </rPh>
    <rPh sb="52" eb="5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</si>
</sst>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576-4B41-9436-6A247DC09F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0.06</c:v>
                </c:pt>
              </c:numCache>
            </c:numRef>
          </c:val>
          <c:smooth val="0"/>
          <c:extLst>
            <c:ext xmlns:c16="http://schemas.microsoft.com/office/drawing/2014/chart" uri="{C3380CC4-5D6E-409C-BE32-E72D297353CC}">
              <c16:uniqueId val="{00000001-5576-4B41-9436-6A247DC09F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105.28</c:v>
                </c:pt>
                <c:pt idx="4">
                  <c:v>104.53</c:v>
                </c:pt>
              </c:numCache>
            </c:numRef>
          </c:val>
          <c:extLst>
            <c:ext xmlns:c16="http://schemas.microsoft.com/office/drawing/2014/chart" uri="{C3380CC4-5D6E-409C-BE32-E72D297353CC}">
              <c16:uniqueId val="{00000000-A6CC-43D0-AEFC-7FCC1F854A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106.44</c:v>
                </c:pt>
                <c:pt idx="4">
                  <c:v>107.11</c:v>
                </c:pt>
              </c:numCache>
            </c:numRef>
          </c:val>
          <c:smooth val="0"/>
          <c:extLst>
            <c:ext xmlns:c16="http://schemas.microsoft.com/office/drawing/2014/chart" uri="{C3380CC4-5D6E-409C-BE32-E72D297353CC}">
              <c16:uniqueId val="{00000001-A6CC-43D0-AEFC-7FCC1F854A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4.1500000000000004</c:v>
                </c:pt>
                <c:pt idx="4">
                  <c:v>8.0500000000000007</c:v>
                </c:pt>
              </c:numCache>
            </c:numRef>
          </c:val>
          <c:extLst>
            <c:ext xmlns:c16="http://schemas.microsoft.com/office/drawing/2014/chart" uri="{C3380CC4-5D6E-409C-BE32-E72D297353CC}">
              <c16:uniqueId val="{00000000-3644-4553-AA32-56E20ECA58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26.77</c:v>
                </c:pt>
              </c:numCache>
            </c:numRef>
          </c:val>
          <c:smooth val="0"/>
          <c:extLst>
            <c:ext xmlns:c16="http://schemas.microsoft.com/office/drawing/2014/chart" uri="{C3380CC4-5D6E-409C-BE32-E72D297353CC}">
              <c16:uniqueId val="{00000001-3644-4553-AA32-56E20ECA58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4A-4792-A07F-2A1E89AC44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0.02</c:v>
                </c:pt>
                <c:pt idx="4">
                  <c:v>7.0000000000000007E-2</c:v>
                </c:pt>
              </c:numCache>
            </c:numRef>
          </c:val>
          <c:smooth val="0"/>
          <c:extLst>
            <c:ext xmlns:c16="http://schemas.microsoft.com/office/drawing/2014/chart" uri="{C3380CC4-5D6E-409C-BE32-E72D297353CC}">
              <c16:uniqueId val="{00000001-1E4A-4792-A07F-2A1E89AC44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DF-4729-888E-775E2AFC8C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72.86</c:v>
                </c:pt>
                <c:pt idx="4">
                  <c:v>69.540000000000006</c:v>
                </c:pt>
              </c:numCache>
            </c:numRef>
          </c:val>
          <c:smooth val="0"/>
          <c:extLst>
            <c:ext xmlns:c16="http://schemas.microsoft.com/office/drawing/2014/chart" uri="{C3380CC4-5D6E-409C-BE32-E72D297353CC}">
              <c16:uniqueId val="{00000001-26DF-4729-888E-775E2AFC8C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26.94</c:v>
                </c:pt>
                <c:pt idx="4">
                  <c:v>30.73</c:v>
                </c:pt>
              </c:numCache>
            </c:numRef>
          </c:val>
          <c:extLst>
            <c:ext xmlns:c16="http://schemas.microsoft.com/office/drawing/2014/chart" uri="{C3380CC4-5D6E-409C-BE32-E72D297353CC}">
              <c16:uniqueId val="{00000000-41B8-48DC-965B-464F0EA341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45.42</c:v>
                </c:pt>
                <c:pt idx="4">
                  <c:v>50.63</c:v>
                </c:pt>
              </c:numCache>
            </c:numRef>
          </c:val>
          <c:smooth val="0"/>
          <c:extLst>
            <c:ext xmlns:c16="http://schemas.microsoft.com/office/drawing/2014/chart" uri="{C3380CC4-5D6E-409C-BE32-E72D297353CC}">
              <c16:uniqueId val="{00000001-41B8-48DC-965B-464F0EA341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A7-4113-8537-C9BC716203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1195.47</c:v>
                </c:pt>
                <c:pt idx="4">
                  <c:v>1168.69</c:v>
                </c:pt>
              </c:numCache>
            </c:numRef>
          </c:val>
          <c:smooth val="0"/>
          <c:extLst>
            <c:ext xmlns:c16="http://schemas.microsoft.com/office/drawing/2014/chart" uri="{C3380CC4-5D6E-409C-BE32-E72D297353CC}">
              <c16:uniqueId val="{00000001-C7A7-4113-8537-C9BC716203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84.04</c:v>
                </c:pt>
                <c:pt idx="4">
                  <c:v>90.86</c:v>
                </c:pt>
              </c:numCache>
            </c:numRef>
          </c:val>
          <c:extLst>
            <c:ext xmlns:c16="http://schemas.microsoft.com/office/drawing/2014/chart" uri="{C3380CC4-5D6E-409C-BE32-E72D297353CC}">
              <c16:uniqueId val="{00000000-AECE-47B7-9224-CED38B56AC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69.430000000000007</c:v>
                </c:pt>
                <c:pt idx="4">
                  <c:v>70.709999999999994</c:v>
                </c:pt>
              </c:numCache>
            </c:numRef>
          </c:val>
          <c:smooth val="0"/>
          <c:extLst>
            <c:ext xmlns:c16="http://schemas.microsoft.com/office/drawing/2014/chart" uri="{C3380CC4-5D6E-409C-BE32-E72D297353CC}">
              <c16:uniqueId val="{00000001-AECE-47B7-9224-CED38B56AC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160.08000000000001</c:v>
                </c:pt>
                <c:pt idx="4">
                  <c:v>150</c:v>
                </c:pt>
              </c:numCache>
            </c:numRef>
          </c:val>
          <c:extLst>
            <c:ext xmlns:c16="http://schemas.microsoft.com/office/drawing/2014/chart" uri="{C3380CC4-5D6E-409C-BE32-E72D297353CC}">
              <c16:uniqueId val="{00000000-FDEF-45F3-A2B5-8F564C72E3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239.46</c:v>
                </c:pt>
                <c:pt idx="4">
                  <c:v>233.15</c:v>
                </c:pt>
              </c:numCache>
            </c:numRef>
          </c:val>
          <c:smooth val="0"/>
          <c:extLst>
            <c:ext xmlns:c16="http://schemas.microsoft.com/office/drawing/2014/chart" uri="{C3380CC4-5D6E-409C-BE32-E72D297353CC}">
              <c16:uniqueId val="{00000001-FDEF-45F3-A2B5-8F564C72E3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46.88</c:v>
                </c:pt>
                <c:pt idx="4">
                  <c:v>45.13</c:v>
                </c:pt>
              </c:numCache>
            </c:numRef>
          </c:val>
          <c:extLst>
            <c:ext xmlns:c16="http://schemas.microsoft.com/office/drawing/2014/chart" uri="{C3380CC4-5D6E-409C-BE32-E72D297353CC}">
              <c16:uniqueId val="{00000000-6F70-4169-92F5-607C989590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41.06</c:v>
                </c:pt>
                <c:pt idx="4">
                  <c:v>42.09</c:v>
                </c:pt>
              </c:numCache>
            </c:numRef>
          </c:val>
          <c:smooth val="0"/>
          <c:extLst>
            <c:ext xmlns:c16="http://schemas.microsoft.com/office/drawing/2014/chart" uri="{C3380CC4-5D6E-409C-BE32-E72D297353CC}">
              <c16:uniqueId val="{00000001-6F70-4169-92F5-607C989590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73.87</c:v>
                </c:pt>
                <c:pt idx="4">
                  <c:v>75.14</c:v>
                </c:pt>
              </c:numCache>
            </c:numRef>
          </c:val>
          <c:extLst>
            <c:ext xmlns:c16="http://schemas.microsoft.com/office/drawing/2014/chart" uri="{C3380CC4-5D6E-409C-BE32-E72D297353CC}">
              <c16:uniqueId val="{00000000-00FB-41FF-8354-3E09C8DD84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84.73</c:v>
                </c:pt>
              </c:numCache>
            </c:numRef>
          </c:val>
          <c:smooth val="0"/>
          <c:extLst>
            <c:ext xmlns:c16="http://schemas.microsoft.com/office/drawing/2014/chart" uri="{C3380CC4-5D6E-409C-BE32-E72D297353CC}">
              <c16:uniqueId val="{00000001-00FB-41FF-8354-3E09C8DD84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AU58" sqref="AU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吉賀町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5717</v>
      </c>
      <c r="AM8" s="36"/>
      <c r="AN8" s="36"/>
      <c r="AO8" s="36"/>
      <c r="AP8" s="36"/>
      <c r="AQ8" s="36"/>
      <c r="AR8" s="36"/>
      <c r="AS8" s="36"/>
      <c r="AT8" s="37">
        <f>データ!T6</f>
        <v>336.5</v>
      </c>
      <c r="AU8" s="37"/>
      <c r="AV8" s="37"/>
      <c r="AW8" s="37"/>
      <c r="AX8" s="37"/>
      <c r="AY8" s="37"/>
      <c r="AZ8" s="37"/>
      <c r="BA8" s="37"/>
      <c r="BB8" s="37">
        <f>データ!U6</f>
        <v>16.989999999999998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56.11</v>
      </c>
      <c r="J10" s="37"/>
      <c r="K10" s="37"/>
      <c r="L10" s="37"/>
      <c r="M10" s="37"/>
      <c r="N10" s="37"/>
      <c r="O10" s="37"/>
      <c r="P10" s="37">
        <f>データ!P6</f>
        <v>42.67</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2389</v>
      </c>
      <c r="AM10" s="36"/>
      <c r="AN10" s="36"/>
      <c r="AO10" s="36"/>
      <c r="AP10" s="36"/>
      <c r="AQ10" s="36"/>
      <c r="AR10" s="36"/>
      <c r="AS10" s="36"/>
      <c r="AT10" s="37">
        <f>データ!W6</f>
        <v>1.59</v>
      </c>
      <c r="AU10" s="37"/>
      <c r="AV10" s="37"/>
      <c r="AW10" s="37"/>
      <c r="AX10" s="37"/>
      <c r="AY10" s="37"/>
      <c r="AZ10" s="37"/>
      <c r="BA10" s="37"/>
      <c r="BB10" s="37">
        <f>データ!X6</f>
        <v>1502.52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4HuZabIMgyIwa1D1qQURj8gZUN+8zBtem/ewMFQ4+/8GlZavrpwvbGoa1O5t+WN67qoWGw06ih9O91bb6OCZrA==" saltValue="b/U/qynz6EIgrlUT0bKCT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325058</v>
      </c>
      <c r="D6" s="19">
        <f t="shared" si="3"/>
        <v>46</v>
      </c>
      <c r="E6" s="19">
        <f t="shared" si="3"/>
        <v>17</v>
      </c>
      <c r="F6" s="19">
        <f t="shared" si="3"/>
        <v>4</v>
      </c>
      <c r="G6" s="19">
        <f t="shared" si="3"/>
        <v>0</v>
      </c>
      <c r="H6" s="19" t="str">
        <f t="shared" si="3"/>
        <v>島根県　吉賀町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56.11</v>
      </c>
      <c r="P6" s="20">
        <f t="shared" si="3"/>
        <v>42.67</v>
      </c>
      <c r="Q6" s="20">
        <f t="shared" si="3"/>
        <v>100</v>
      </c>
      <c r="R6" s="20">
        <f t="shared" si="3"/>
        <v>3300</v>
      </c>
      <c r="S6" s="20">
        <f t="shared" si="3"/>
        <v>5717</v>
      </c>
      <c r="T6" s="20">
        <f t="shared" si="3"/>
        <v>336.5</v>
      </c>
      <c r="U6" s="20">
        <f t="shared" si="3"/>
        <v>16.989999999999998</v>
      </c>
      <c r="V6" s="20">
        <f t="shared" si="3"/>
        <v>2389</v>
      </c>
      <c r="W6" s="20">
        <f t="shared" si="3"/>
        <v>1.59</v>
      </c>
      <c r="X6" s="20">
        <f t="shared" si="3"/>
        <v>1502.52</v>
      </c>
      <c r="Y6" s="21" t="str">
        <f>IF(Y7="",NA(),Y7)</f>
        <v>-</v>
      </c>
      <c r="Z6" s="21" t="str">
        <f t="shared" ref="Z6:AH6" si="4">IF(Z7="",NA(),Z7)</f>
        <v>-</v>
      </c>
      <c r="AA6" s="21" t="str">
        <f t="shared" si="4"/>
        <v>-</v>
      </c>
      <c r="AB6" s="21">
        <f t="shared" si="4"/>
        <v>105.28</v>
      </c>
      <c r="AC6" s="21">
        <f t="shared" si="4"/>
        <v>104.53</v>
      </c>
      <c r="AD6" s="21" t="str">
        <f t="shared" si="4"/>
        <v>-</v>
      </c>
      <c r="AE6" s="21" t="str">
        <f t="shared" si="4"/>
        <v>-</v>
      </c>
      <c r="AF6" s="21" t="str">
        <f t="shared" si="4"/>
        <v>-</v>
      </c>
      <c r="AG6" s="21">
        <f t="shared" si="4"/>
        <v>106.44</v>
      </c>
      <c r="AH6" s="21">
        <f t="shared" si="4"/>
        <v>107.11</v>
      </c>
      <c r="AI6" s="20" t="str">
        <f>IF(AI7="","",IF(AI7="-","【-】","【"&amp;SUBSTITUTE(TEXT(AI7,"#,##0.00"),"-","△")&amp;"】"))</f>
        <v>【105.09】</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72.86</v>
      </c>
      <c r="AS6" s="21">
        <f t="shared" si="5"/>
        <v>69.540000000000006</v>
      </c>
      <c r="AT6" s="20" t="str">
        <f>IF(AT7="","",IF(AT7="-","【-】","【"&amp;SUBSTITUTE(TEXT(AT7,"#,##0.00"),"-","△")&amp;"】"))</f>
        <v>【65.73】</v>
      </c>
      <c r="AU6" s="21" t="str">
        <f>IF(AU7="",NA(),AU7)</f>
        <v>-</v>
      </c>
      <c r="AV6" s="21" t="str">
        <f t="shared" ref="AV6:BD6" si="6">IF(AV7="",NA(),AV7)</f>
        <v>-</v>
      </c>
      <c r="AW6" s="21" t="str">
        <f t="shared" si="6"/>
        <v>-</v>
      </c>
      <c r="AX6" s="21">
        <f t="shared" si="6"/>
        <v>26.94</v>
      </c>
      <c r="AY6" s="21">
        <f t="shared" si="6"/>
        <v>30.73</v>
      </c>
      <c r="AZ6" s="21" t="str">
        <f t="shared" si="6"/>
        <v>-</v>
      </c>
      <c r="BA6" s="21" t="str">
        <f t="shared" si="6"/>
        <v>-</v>
      </c>
      <c r="BB6" s="21" t="str">
        <f t="shared" si="6"/>
        <v>-</v>
      </c>
      <c r="BC6" s="21">
        <f t="shared" si="6"/>
        <v>45.42</v>
      </c>
      <c r="BD6" s="21">
        <f t="shared" si="6"/>
        <v>50.63</v>
      </c>
      <c r="BE6" s="20" t="str">
        <f>IF(BE7="","",IF(BE7="-","【-】","【"&amp;SUBSTITUTE(TEXT(BE7,"#,##0.00"),"-","△")&amp;"】"))</f>
        <v>【48.91】</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1195.47</v>
      </c>
      <c r="BO6" s="21">
        <f t="shared" si="7"/>
        <v>1168.69</v>
      </c>
      <c r="BP6" s="20" t="str">
        <f>IF(BP7="","",IF(BP7="-","【-】","【"&amp;SUBSTITUTE(TEXT(BP7,"#,##0.00"),"-","△")&amp;"】"))</f>
        <v>【1,156.82】</v>
      </c>
      <c r="BQ6" s="21" t="str">
        <f>IF(BQ7="",NA(),BQ7)</f>
        <v>-</v>
      </c>
      <c r="BR6" s="21" t="str">
        <f t="shared" ref="BR6:BZ6" si="8">IF(BR7="",NA(),BR7)</f>
        <v>-</v>
      </c>
      <c r="BS6" s="21" t="str">
        <f t="shared" si="8"/>
        <v>-</v>
      </c>
      <c r="BT6" s="21">
        <f t="shared" si="8"/>
        <v>84.04</v>
      </c>
      <c r="BU6" s="21">
        <f t="shared" si="8"/>
        <v>90.86</v>
      </c>
      <c r="BV6" s="21" t="str">
        <f t="shared" si="8"/>
        <v>-</v>
      </c>
      <c r="BW6" s="21" t="str">
        <f t="shared" si="8"/>
        <v>-</v>
      </c>
      <c r="BX6" s="21" t="str">
        <f t="shared" si="8"/>
        <v>-</v>
      </c>
      <c r="BY6" s="21">
        <f t="shared" si="8"/>
        <v>69.430000000000007</v>
      </c>
      <c r="BZ6" s="21">
        <f t="shared" si="8"/>
        <v>70.709999999999994</v>
      </c>
      <c r="CA6" s="20" t="str">
        <f>IF(CA7="","",IF(CA7="-","【-】","【"&amp;SUBSTITUTE(TEXT(CA7,"#,##0.00"),"-","△")&amp;"】"))</f>
        <v>【75.33】</v>
      </c>
      <c r="CB6" s="21" t="str">
        <f>IF(CB7="",NA(),CB7)</f>
        <v>-</v>
      </c>
      <c r="CC6" s="21" t="str">
        <f t="shared" ref="CC6:CK6" si="9">IF(CC7="",NA(),CC7)</f>
        <v>-</v>
      </c>
      <c r="CD6" s="21" t="str">
        <f t="shared" si="9"/>
        <v>-</v>
      </c>
      <c r="CE6" s="21">
        <f t="shared" si="9"/>
        <v>160.08000000000001</v>
      </c>
      <c r="CF6" s="21">
        <f t="shared" si="9"/>
        <v>150</v>
      </c>
      <c r="CG6" s="21" t="str">
        <f t="shared" si="9"/>
        <v>-</v>
      </c>
      <c r="CH6" s="21" t="str">
        <f t="shared" si="9"/>
        <v>-</v>
      </c>
      <c r="CI6" s="21" t="str">
        <f t="shared" si="9"/>
        <v>-</v>
      </c>
      <c r="CJ6" s="21">
        <f t="shared" si="9"/>
        <v>239.46</v>
      </c>
      <c r="CK6" s="21">
        <f t="shared" si="9"/>
        <v>233.15</v>
      </c>
      <c r="CL6" s="20" t="str">
        <f>IF(CL7="","",IF(CL7="-","【-】","【"&amp;SUBSTITUTE(TEXT(CL7,"#,##0.00"),"-","△")&amp;"】"))</f>
        <v>【215.73】</v>
      </c>
      <c r="CM6" s="21" t="str">
        <f>IF(CM7="",NA(),CM7)</f>
        <v>-</v>
      </c>
      <c r="CN6" s="21" t="str">
        <f t="shared" ref="CN6:CV6" si="10">IF(CN7="",NA(),CN7)</f>
        <v>-</v>
      </c>
      <c r="CO6" s="21" t="str">
        <f t="shared" si="10"/>
        <v>-</v>
      </c>
      <c r="CP6" s="21">
        <f t="shared" si="10"/>
        <v>46.88</v>
      </c>
      <c r="CQ6" s="21">
        <f t="shared" si="10"/>
        <v>45.13</v>
      </c>
      <c r="CR6" s="21" t="str">
        <f t="shared" si="10"/>
        <v>-</v>
      </c>
      <c r="CS6" s="21" t="str">
        <f t="shared" si="10"/>
        <v>-</v>
      </c>
      <c r="CT6" s="21" t="str">
        <f t="shared" si="10"/>
        <v>-</v>
      </c>
      <c r="CU6" s="21">
        <f t="shared" si="10"/>
        <v>41.06</v>
      </c>
      <c r="CV6" s="21">
        <f t="shared" si="10"/>
        <v>42.09</v>
      </c>
      <c r="CW6" s="20" t="str">
        <f>IF(CW7="","",IF(CW7="-","【-】","【"&amp;SUBSTITUTE(TEXT(CW7,"#,##0.00"),"-","△")&amp;"】"))</f>
        <v>【43.28】</v>
      </c>
      <c r="CX6" s="21" t="str">
        <f>IF(CX7="",NA(),CX7)</f>
        <v>-</v>
      </c>
      <c r="CY6" s="21" t="str">
        <f t="shared" ref="CY6:DG6" si="11">IF(CY7="",NA(),CY7)</f>
        <v>-</v>
      </c>
      <c r="CZ6" s="21" t="str">
        <f t="shared" si="11"/>
        <v>-</v>
      </c>
      <c r="DA6" s="21">
        <f t="shared" si="11"/>
        <v>73.87</v>
      </c>
      <c r="DB6" s="21">
        <f t="shared" si="11"/>
        <v>75.14</v>
      </c>
      <c r="DC6" s="21" t="str">
        <f t="shared" si="11"/>
        <v>-</v>
      </c>
      <c r="DD6" s="21" t="str">
        <f t="shared" si="11"/>
        <v>-</v>
      </c>
      <c r="DE6" s="21" t="str">
        <f t="shared" si="11"/>
        <v>-</v>
      </c>
      <c r="DF6" s="21">
        <f t="shared" si="11"/>
        <v>84.34</v>
      </c>
      <c r="DG6" s="21">
        <f t="shared" si="11"/>
        <v>84.73</v>
      </c>
      <c r="DH6" s="20" t="str">
        <f>IF(DH7="","",IF(DH7="-","【-】","【"&amp;SUBSTITUTE(TEXT(DH7,"#,##0.00"),"-","△")&amp;"】"))</f>
        <v>【86.21】</v>
      </c>
      <c r="DI6" s="21" t="str">
        <f>IF(DI7="",NA(),DI7)</f>
        <v>-</v>
      </c>
      <c r="DJ6" s="21" t="str">
        <f t="shared" ref="DJ6:DR6" si="12">IF(DJ7="",NA(),DJ7)</f>
        <v>-</v>
      </c>
      <c r="DK6" s="21" t="str">
        <f t="shared" si="12"/>
        <v>-</v>
      </c>
      <c r="DL6" s="21">
        <f t="shared" si="12"/>
        <v>4.1500000000000004</v>
      </c>
      <c r="DM6" s="21">
        <f t="shared" si="12"/>
        <v>8.0500000000000007</v>
      </c>
      <c r="DN6" s="21" t="str">
        <f t="shared" si="12"/>
        <v>-</v>
      </c>
      <c r="DO6" s="21" t="str">
        <f t="shared" si="12"/>
        <v>-</v>
      </c>
      <c r="DP6" s="21" t="str">
        <f t="shared" si="12"/>
        <v>-</v>
      </c>
      <c r="DQ6" s="21">
        <f t="shared" si="12"/>
        <v>24.8</v>
      </c>
      <c r="DR6" s="21">
        <f t="shared" si="12"/>
        <v>26.77</v>
      </c>
      <c r="DS6" s="20" t="str">
        <f>IF(DS7="","",IF(DS7="-","【-】","【"&amp;SUBSTITUTE(TEXT(DS7,"#,##0.00"),"-","△")&amp;"】"))</f>
        <v>【29.62】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0.02</v>
      </c>
      <c r="EC6" s="21">
        <f t="shared" si="13"/>
        <v>7.0000000000000007E-2</v>
      </c>
      <c r="ED6" s="20" t="str">
        <f>IF(ED7="","",IF(ED7="-","【-】","【"&amp;SUBSTITUTE(TEXT(ED7,"#,##0.00"),"-","△")&amp;"】"))</f>
        <v>【0.09】</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0.06</v>
      </c>
      <c r="EO6" s="20" t="str">
        <f>IF(EO7="","",IF(EO7="-","【-】","【"&amp;SUBSTITUTE(TEXT(EO7,"#,##0.00"),"-","△")&amp;"】"))</f>
        <v>【0.11】</v>
      </c>
    </row>
    <row r="7" spans="1:148" s="22" customFormat="1" x14ac:dyDescent="0.15">
      <c r="A7" s="14"/>
      <c r="B7" s="23">
        <v>2023</v>
      </c>
      <c r="C7" s="23">
        <v>325058</v>
      </c>
      <c r="D7" s="23">
        <v>46</v>
      </c>
      <c r="E7" s="23">
        <v>17</v>
      </c>
      <c r="F7" s="23">
        <v>4</v>
      </c>
      <c r="G7" s="23">
        <v>0</v>
      </c>
      <c r="H7" s="23" t="s">
        <v>96</v>
      </c>
      <c r="I7" s="23" t="s">
        <v>97</v>
      </c>
      <c r="J7" s="23" t="s">
        <v>98</v>
      </c>
      <c r="K7" s="23" t="s">
        <v>99</v>
      </c>
      <c r="L7" s="23" t="s">
        <v>100</v>
      </c>
      <c r="M7" s="23" t="s">
        <v>101</v>
      </c>
      <c r="N7" s="24" t="s">
        <v>102</v>
      </c>
      <c r="O7" s="24">
        <v>56.11</v>
      </c>
      <c r="P7" s="24">
        <v>42.67</v>
      </c>
      <c r="Q7" s="24">
        <v>100</v>
      </c>
      <c r="R7" s="24">
        <v>3300</v>
      </c>
      <c r="S7" s="24">
        <v>5717</v>
      </c>
      <c r="T7" s="24">
        <v>336.5</v>
      </c>
      <c r="U7" s="24">
        <v>16.989999999999998</v>
      </c>
      <c r="V7" s="24">
        <v>2389</v>
      </c>
      <c r="W7" s="24">
        <v>1.59</v>
      </c>
      <c r="X7" s="24">
        <v>1502.52</v>
      </c>
      <c r="Y7" s="24" t="s">
        <v>102</v>
      </c>
      <c r="Z7" s="24" t="s">
        <v>102</v>
      </c>
      <c r="AA7" s="24" t="s">
        <v>102</v>
      </c>
      <c r="AB7" s="24">
        <v>105.28</v>
      </c>
      <c r="AC7" s="24">
        <v>104.53</v>
      </c>
      <c r="AD7" s="24" t="s">
        <v>102</v>
      </c>
      <c r="AE7" s="24" t="s">
        <v>102</v>
      </c>
      <c r="AF7" s="24" t="s">
        <v>102</v>
      </c>
      <c r="AG7" s="24">
        <v>106.44</v>
      </c>
      <c r="AH7" s="24">
        <v>107.11</v>
      </c>
      <c r="AI7" s="24">
        <v>105.09</v>
      </c>
      <c r="AJ7" s="24" t="s">
        <v>102</v>
      </c>
      <c r="AK7" s="24" t="s">
        <v>102</v>
      </c>
      <c r="AL7" s="24" t="s">
        <v>102</v>
      </c>
      <c r="AM7" s="24">
        <v>0</v>
      </c>
      <c r="AN7" s="24">
        <v>0</v>
      </c>
      <c r="AO7" s="24" t="s">
        <v>102</v>
      </c>
      <c r="AP7" s="24" t="s">
        <v>102</v>
      </c>
      <c r="AQ7" s="24" t="s">
        <v>102</v>
      </c>
      <c r="AR7" s="24">
        <v>72.86</v>
      </c>
      <c r="AS7" s="24">
        <v>69.540000000000006</v>
      </c>
      <c r="AT7" s="24">
        <v>65.73</v>
      </c>
      <c r="AU7" s="24" t="s">
        <v>102</v>
      </c>
      <c r="AV7" s="24" t="s">
        <v>102</v>
      </c>
      <c r="AW7" s="24" t="s">
        <v>102</v>
      </c>
      <c r="AX7" s="24">
        <v>26.94</v>
      </c>
      <c r="AY7" s="24">
        <v>30.73</v>
      </c>
      <c r="AZ7" s="24" t="s">
        <v>102</v>
      </c>
      <c r="BA7" s="24" t="s">
        <v>102</v>
      </c>
      <c r="BB7" s="24" t="s">
        <v>102</v>
      </c>
      <c r="BC7" s="24">
        <v>45.42</v>
      </c>
      <c r="BD7" s="24">
        <v>50.63</v>
      </c>
      <c r="BE7" s="24">
        <v>48.91</v>
      </c>
      <c r="BF7" s="24" t="s">
        <v>102</v>
      </c>
      <c r="BG7" s="24" t="s">
        <v>102</v>
      </c>
      <c r="BH7" s="24" t="s">
        <v>102</v>
      </c>
      <c r="BI7" s="24">
        <v>0</v>
      </c>
      <c r="BJ7" s="24">
        <v>0</v>
      </c>
      <c r="BK7" s="24" t="s">
        <v>102</v>
      </c>
      <c r="BL7" s="24" t="s">
        <v>102</v>
      </c>
      <c r="BM7" s="24" t="s">
        <v>102</v>
      </c>
      <c r="BN7" s="24">
        <v>1195.47</v>
      </c>
      <c r="BO7" s="24">
        <v>1168.69</v>
      </c>
      <c r="BP7" s="24">
        <v>1156.82</v>
      </c>
      <c r="BQ7" s="24" t="s">
        <v>102</v>
      </c>
      <c r="BR7" s="24" t="s">
        <v>102</v>
      </c>
      <c r="BS7" s="24" t="s">
        <v>102</v>
      </c>
      <c r="BT7" s="24">
        <v>84.04</v>
      </c>
      <c r="BU7" s="24">
        <v>90.86</v>
      </c>
      <c r="BV7" s="24" t="s">
        <v>102</v>
      </c>
      <c r="BW7" s="24" t="s">
        <v>102</v>
      </c>
      <c r="BX7" s="24" t="s">
        <v>102</v>
      </c>
      <c r="BY7" s="24">
        <v>69.430000000000007</v>
      </c>
      <c r="BZ7" s="24">
        <v>70.709999999999994</v>
      </c>
      <c r="CA7" s="24">
        <v>75.33</v>
      </c>
      <c r="CB7" s="24" t="s">
        <v>102</v>
      </c>
      <c r="CC7" s="24" t="s">
        <v>102</v>
      </c>
      <c r="CD7" s="24" t="s">
        <v>102</v>
      </c>
      <c r="CE7" s="24">
        <v>160.08000000000001</v>
      </c>
      <c r="CF7" s="24">
        <v>150</v>
      </c>
      <c r="CG7" s="24" t="s">
        <v>102</v>
      </c>
      <c r="CH7" s="24" t="s">
        <v>102</v>
      </c>
      <c r="CI7" s="24" t="s">
        <v>102</v>
      </c>
      <c r="CJ7" s="24">
        <v>239.46</v>
      </c>
      <c r="CK7" s="24">
        <v>233.15</v>
      </c>
      <c r="CL7" s="24">
        <v>215.73</v>
      </c>
      <c r="CM7" s="24" t="s">
        <v>102</v>
      </c>
      <c r="CN7" s="24" t="s">
        <v>102</v>
      </c>
      <c r="CO7" s="24" t="s">
        <v>102</v>
      </c>
      <c r="CP7" s="24">
        <v>46.88</v>
      </c>
      <c r="CQ7" s="24">
        <v>45.13</v>
      </c>
      <c r="CR7" s="24" t="s">
        <v>102</v>
      </c>
      <c r="CS7" s="24" t="s">
        <v>102</v>
      </c>
      <c r="CT7" s="24" t="s">
        <v>102</v>
      </c>
      <c r="CU7" s="24">
        <v>41.06</v>
      </c>
      <c r="CV7" s="24">
        <v>42.09</v>
      </c>
      <c r="CW7" s="24">
        <v>43.28</v>
      </c>
      <c r="CX7" s="24" t="s">
        <v>102</v>
      </c>
      <c r="CY7" s="24" t="s">
        <v>102</v>
      </c>
      <c r="CZ7" s="24" t="s">
        <v>102</v>
      </c>
      <c r="DA7" s="24">
        <v>73.87</v>
      </c>
      <c r="DB7" s="24">
        <v>75.14</v>
      </c>
      <c r="DC7" s="24" t="s">
        <v>102</v>
      </c>
      <c r="DD7" s="24" t="s">
        <v>102</v>
      </c>
      <c r="DE7" s="24" t="s">
        <v>102</v>
      </c>
      <c r="DF7" s="24">
        <v>84.34</v>
      </c>
      <c r="DG7" s="24">
        <v>84.73</v>
      </c>
      <c r="DH7" s="24">
        <v>86.21</v>
      </c>
      <c r="DI7" s="24" t="s">
        <v>102</v>
      </c>
      <c r="DJ7" s="24" t="s">
        <v>102</v>
      </c>
      <c r="DK7" s="24" t="s">
        <v>102</v>
      </c>
      <c r="DL7" s="24">
        <v>4.1500000000000004</v>
      </c>
      <c r="DM7" s="24">
        <v>8.0500000000000007</v>
      </c>
      <c r="DN7" s="24" t="s">
        <v>102</v>
      </c>
      <c r="DO7" s="24" t="s">
        <v>102</v>
      </c>
      <c r="DP7" s="24" t="s">
        <v>102</v>
      </c>
      <c r="DQ7" s="24">
        <v>24.8</v>
      </c>
      <c r="DR7" s="24">
        <v>26.77</v>
      </c>
      <c r="DS7" s="24">
        <v>29.62</v>
      </c>
      <c r="DT7" s="24" t="s">
        <v>102</v>
      </c>
      <c r="DU7" s="24" t="s">
        <v>102</v>
      </c>
      <c r="DV7" s="24" t="s">
        <v>102</v>
      </c>
      <c r="DW7" s="24">
        <v>0</v>
      </c>
      <c r="DX7" s="24">
        <v>0</v>
      </c>
      <c r="DY7" s="24" t="s">
        <v>102</v>
      </c>
      <c r="DZ7" s="24" t="s">
        <v>102</v>
      </c>
      <c r="EA7" s="24" t="s">
        <v>102</v>
      </c>
      <c r="EB7" s="24">
        <v>0.02</v>
      </c>
      <c r="EC7" s="24">
        <v>7.0000000000000007E-2</v>
      </c>
      <c r="ED7" s="24">
        <v>0.09</v>
      </c>
      <c r="EE7" s="24" t="s">
        <v>102</v>
      </c>
      <c r="EF7" s="24" t="s">
        <v>102</v>
      </c>
      <c r="EG7" s="24" t="s">
        <v>102</v>
      </c>
      <c r="EH7" s="24">
        <v>0</v>
      </c>
      <c r="EI7" s="24">
        <v>0</v>
      </c>
      <c r="EJ7" s="24" t="s">
        <v>102</v>
      </c>
      <c r="EK7" s="24" t="s">
        <v>102</v>
      </c>
      <c r="EL7" s="24" t="s">
        <v>102</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2025-01-29T23:41:45Z</cp:lastPrinted>
  <dcterms:created xsi:type="dcterms:W3CDTF">2025-01-24T07:13:27Z</dcterms:created>
  <dcterms:modified xsi:type="dcterms:W3CDTF">2025-01-29T23:41:48Z</dcterms:modified>
  <cp:category/>
</cp:coreProperties>
</file>