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I:\総務財政課\2_財政係\★公営企業会計関係\R06\R7.2.12 【県提出〆切２／１２（水）】公営企業に係る経営比較分析表（令和５年度決算）の分析等について\津和野町\"/>
    </mc:Choice>
  </mc:AlternateContent>
  <xr:revisionPtr revIDLastSave="0" documentId="13_ncr:1_{2D70F1B3-9094-49CE-B20C-2045C29A4717}" xr6:coauthVersionLast="36" xr6:coauthVersionMax="36" xr10:uidLastSave="{00000000-0000-0000-0000-000000000000}"/>
  <workbookProtection workbookAlgorithmName="SHA-512" workbookHashValue="ir5cXi/2Xug+eOaR2PoHgEsHw3AuTxhnqi0+X5lh4+z935mIpoPi97WfeEHPJNbkYr30nr1llI2U/8oWHDYEkw==" workbookSaltValue="LImE5XeHC3e7pvUAbrnbig==" workbookSpinCount="100000" lockStructure="1"/>
  <bookViews>
    <workbookView xWindow="0" yWindow="0" windowWidth="20490" windowHeight="745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P8" i="4"/>
  <c r="I8" i="4"/>
</calcChain>
</file>

<file path=xl/sharedStrings.xml><?xml version="1.0" encoding="utf-8"?>
<sst xmlns="http://schemas.openxmlformats.org/spreadsheetml/2006/main" count="241" uniqueCount="119">
  <si>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</si>
  <si>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</si>
  <si>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</si>
  <si>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</si>
  <si>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</si>
  <si>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</si>
  <si>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</si>
  <si>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</si>
  <si>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</si>
  <si>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</si>
  <si>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</si>
  <si>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</si>
  <si>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</si>
  <si>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</si>
  <si>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</si>
  <si>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</si>
  <si>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</si>
  <si>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</si>
  <si>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</si>
  <si>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</si>
  <si>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</si>
  <si>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</si>
  <si>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</si>
  <si>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</si>
  <si>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</si>
  <si>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</si>
  <si>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</si>
  <si>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</si>
  <si>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</si>
  <si>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</si>
  <si>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</si>
  <si>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</si>
  <si>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</si>
  <si>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</si>
  <si>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</si>
  <si>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</si>
  <si>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</si>
  <si>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</si>
  <si>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</si>
  <si>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</si>
  <si>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</si>
  <si>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</si>
  <si>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</si>
  <si>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</si>
  <si>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</si>
  <si>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</si>
  <si>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</si>
  <si>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</si>
  <si>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</si>
  <si>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</si>
  <si>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</si>
  <si>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</si>
  <si>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</si>
  <si>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</si>
  <si>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</si>
  <si>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</si>
  <si>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</si>
  <si>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</si>
  <si>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</si>
  <si>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</si>
  <si>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</si>
  <si>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</si>
  <si>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</si>
  <si>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</si>
  <si>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</si>
  <si>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</si>
  <si>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</si>
  <si>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</si>
  <si>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</si>
  <si>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</si>
  <si>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</si>
  <si>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</si>
  <si>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</si>
  <si>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</si>
  <si>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</si>
  <si>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</si>
  <si>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</si>
  <si>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</si>
  <si>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</si>
  <si>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</si>
  <si>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</si>
  <si>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</si>
  <si>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</si>
  <si>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</si>
  <si>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</si>
  <si>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</si>
  <si>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</si>
  <si>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</si>
  <si>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</si>
  <si>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</si>
  <si>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</si>
  <si>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</si>
  <si>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</si>
  <si>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</si>
  <si>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</si>
  <si>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</si>
  <si>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</si>
  <si>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津和野町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</si>
  <si>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</si>
  <si>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</si>
  <si>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</si>
  <si>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</si>
  <si>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</si>
  <si>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</si>
  <si>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</si>
  <si>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</si>
  <si>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</si>
  <si>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</si>
  <si>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</si>
  <si>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</si>
  <si>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</si>
  <si>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</si>
  <si>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</si>
  <si>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</si>
  <si>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</si>
  <si>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</si>
  <si>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経営状況は厳しい状況にあると判断されるが、既に整備も完了し、水洗化率は100％となっているので、これ以上の好転は見込めないのが現状である。
　今後は、維持管理費の削減に努め、使用料金の改定についても検討を行う必要があると判断される。
　しかしながら、改定については下水道料金と同じ料金体系としているため、下水道の使用料金改定と時期を合わせて行う予定である。</t>
  </si>
  <si>
    <t>　管渠については、平成15年に布設されたものが最も古く、現在布設から21年が経過しているが、管渠の標準耐用年数は50年であることから、現在のところ早急な更新の必要はない。
　今後は、定期的な点検等を実施し、管渠等施設の長寿命化を図っていく計画である。</t>
    <phoneticPr fontId="4"/>
  </si>
  <si>
    <t>　当町の施設規模は類似団体と比較しても小規模であり、使用料金収入にも限界があることから、経営状況は厳しい状況にあるが、使用料金により補えない費用については、一般会計繰入金により補填していることから、収益的収支比率は100％前後を維持している。
　④⑤⑥⑦については、水洗化率が100％であることから、今後、人口増による使用量増または料金の見直しにより使用料が増加すれば現在の数値よりも改善されるが人口が増加する見込みは少ない。</t>
    <rPh sb="99" eb="102">
      <t>シュウエキテキ</t>
    </rPh>
    <rPh sb="102" eb="104">
      <t>シュウシ</t>
    </rPh>
    <rPh sb="104" eb="106">
      <t>ヒリツ</t>
    </rPh>
    <rPh sb="111" eb="113">
      <t>ゼンゴ</t>
    </rPh>
    <rPh sb="114" eb="116">
      <t>イジ</t>
    </rPh>
    <rPh sb="133" eb="136">
      <t>スイセンカ</t>
    </rPh>
    <rPh sb="136" eb="137">
      <t>リツ</t>
    </rPh>
    <rPh sb="150" eb="152">
      <t>コンゴ</t>
    </rPh>
    <rPh sb="153" eb="155">
      <t>ジンコウ</t>
    </rPh>
    <rPh sb="159" eb="161">
      <t>シヨウ</t>
    </rPh>
    <rPh sb="161" eb="162">
      <t>リョウ</t>
    </rPh>
    <rPh sb="162" eb="163">
      <t>ゾウ</t>
    </rPh>
    <rPh sb="166" eb="168">
      <t>リョウキン</t>
    </rPh>
    <rPh sb="169" eb="171">
      <t>ミナオ</t>
    </rPh>
    <rPh sb="175" eb="178">
      <t>シヨウリョウ</t>
    </rPh>
    <rPh sb="179" eb="181">
      <t>ゾウカ</t>
    </rPh>
    <rPh sb="184" eb="186">
      <t>ゲンザイ</t>
    </rPh>
    <rPh sb="187" eb="189">
      <t>スウチ</t>
    </rPh>
    <rPh sb="192" eb="194">
      <t>カイゼン</t>
    </rPh>
    <rPh sb="198" eb="200">
      <t>ジンコウ</t>
    </rPh>
    <rPh sb="201" eb="203">
      <t>ゾウカ</t>
    </rPh>
    <rPh sb="205" eb="207">
      <t>ミコ</t>
    </rPh>
    <rPh sb="209" eb="210">
      <t>スク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</si>
</sst>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CB-409E-88AA-556EC6248CA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0.25</c:v>
                </c:pt>
                <c:pt idx="2">
                  <c:v>0.05</c:v>
                </c:pt>
                <c:pt idx="3">
                  <c:v>0.03</c:v>
                </c:pt>
                <c:pt idx="4">
                  <c:v>0.03</c:v>
                </c:pt>
              </c:numCache>
            </c:numRef>
          </c:val>
          <c:smooth val="0"/>
          <c:extLst>
            <c:ext xmlns:c16="http://schemas.microsoft.com/office/drawing/2014/chart" uri="{C3380CC4-5D6E-409C-BE32-E72D297353CC}">
              <c16:uniqueId val="{00000001-0DCB-409E-88AA-556EC6248CA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78.260000000000005</c:v>
                </c:pt>
                <c:pt idx="1">
                  <c:v>82.61</c:v>
                </c:pt>
                <c:pt idx="2">
                  <c:v>69.569999999999993</c:v>
                </c:pt>
                <c:pt idx="3">
                  <c:v>65.22</c:v>
                </c:pt>
                <c:pt idx="4">
                  <c:v>65.22</c:v>
                </c:pt>
              </c:numCache>
            </c:numRef>
          </c:val>
          <c:extLst>
            <c:ext xmlns:c16="http://schemas.microsoft.com/office/drawing/2014/chart" uri="{C3380CC4-5D6E-409C-BE32-E72D297353CC}">
              <c16:uniqueId val="{00000000-4EC4-4A45-94F1-AD234E7D6A6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42.33</c:v>
                </c:pt>
                <c:pt idx="1">
                  <c:v>54.83</c:v>
                </c:pt>
                <c:pt idx="2">
                  <c:v>66.53</c:v>
                </c:pt>
                <c:pt idx="3">
                  <c:v>52.35</c:v>
                </c:pt>
                <c:pt idx="4">
                  <c:v>46.25</c:v>
                </c:pt>
              </c:numCache>
            </c:numRef>
          </c:val>
          <c:smooth val="0"/>
          <c:extLst>
            <c:ext xmlns:c16="http://schemas.microsoft.com/office/drawing/2014/chart" uri="{C3380CC4-5D6E-409C-BE32-E72D297353CC}">
              <c16:uniqueId val="{00000001-4EC4-4A45-94F1-AD234E7D6A6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034-4BC6-AB95-450FA7A081D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62.5</c:v>
                </c:pt>
                <c:pt idx="1">
                  <c:v>84.7</c:v>
                </c:pt>
                <c:pt idx="2">
                  <c:v>84.67</c:v>
                </c:pt>
                <c:pt idx="3">
                  <c:v>84.39</c:v>
                </c:pt>
                <c:pt idx="4">
                  <c:v>83.96</c:v>
                </c:pt>
              </c:numCache>
            </c:numRef>
          </c:val>
          <c:smooth val="0"/>
          <c:extLst>
            <c:ext xmlns:c16="http://schemas.microsoft.com/office/drawing/2014/chart" uri="{C3380CC4-5D6E-409C-BE32-E72D297353CC}">
              <c16:uniqueId val="{00000001-4034-4BC6-AB95-450FA7A081D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101.94</c:v>
                </c:pt>
                <c:pt idx="1">
                  <c:v>98.97</c:v>
                </c:pt>
                <c:pt idx="2">
                  <c:v>99.43</c:v>
                </c:pt>
                <c:pt idx="3">
                  <c:v>100.05</c:v>
                </c:pt>
                <c:pt idx="4">
                  <c:v>109.24</c:v>
                </c:pt>
              </c:numCache>
            </c:numRef>
          </c:val>
          <c:extLst>
            <c:ext xmlns:c16="http://schemas.microsoft.com/office/drawing/2014/chart" uri="{C3380CC4-5D6E-409C-BE32-E72D297353CC}">
              <c16:uniqueId val="{00000000-69C1-4D89-8006-57481B66C4A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C1-4D89-8006-57481B66C4A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BB-4BE1-8FEC-FEA80935526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BB-4BE1-8FEC-FEA80935526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8A-47D9-ACEB-EFF744A9F5F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8A-47D9-ACEB-EFF744A9F5F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6E-4142-B69F-1DCD2C0A355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6E-4142-B69F-1DCD2C0A355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CB-492B-A55D-913BA5FBD7C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CB-492B-A55D-913BA5FBD7C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2770.94</c:v>
                </c:pt>
                <c:pt idx="1">
                  <c:v>2486.1999999999998</c:v>
                </c:pt>
                <c:pt idx="2">
                  <c:v>2402.2399999999998</c:v>
                </c:pt>
                <c:pt idx="3">
                  <c:v>2273.17</c:v>
                </c:pt>
                <c:pt idx="4">
                  <c:v>2236.92</c:v>
                </c:pt>
              </c:numCache>
            </c:numRef>
          </c:val>
          <c:extLst>
            <c:ext xmlns:c16="http://schemas.microsoft.com/office/drawing/2014/chart" uri="{C3380CC4-5D6E-409C-BE32-E72D297353CC}">
              <c16:uniqueId val="{00000000-97C4-4891-83C3-CCF0E6D2A98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673.08</c:v>
                </c:pt>
                <c:pt idx="1">
                  <c:v>867.83</c:v>
                </c:pt>
                <c:pt idx="2">
                  <c:v>791.76</c:v>
                </c:pt>
                <c:pt idx="3">
                  <c:v>900.82</c:v>
                </c:pt>
                <c:pt idx="4">
                  <c:v>839.21</c:v>
                </c:pt>
              </c:numCache>
            </c:numRef>
          </c:val>
          <c:smooth val="0"/>
          <c:extLst>
            <c:ext xmlns:c16="http://schemas.microsoft.com/office/drawing/2014/chart" uri="{C3380CC4-5D6E-409C-BE32-E72D297353CC}">
              <c16:uniqueId val="{00000001-97C4-4891-83C3-CCF0E6D2A98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36.369999999999997</c:v>
                </c:pt>
                <c:pt idx="1">
                  <c:v>37.39</c:v>
                </c:pt>
                <c:pt idx="2">
                  <c:v>46.85</c:v>
                </c:pt>
                <c:pt idx="3">
                  <c:v>51.29</c:v>
                </c:pt>
                <c:pt idx="4">
                  <c:v>45.17</c:v>
                </c:pt>
              </c:numCache>
            </c:numRef>
          </c:val>
          <c:extLst>
            <c:ext xmlns:c16="http://schemas.microsoft.com/office/drawing/2014/chart" uri="{C3380CC4-5D6E-409C-BE32-E72D297353CC}">
              <c16:uniqueId val="{00000000-2966-4F23-AEE1-B5935A8692E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42.44</c:v>
                </c:pt>
                <c:pt idx="1">
                  <c:v>57.08</c:v>
                </c:pt>
                <c:pt idx="2">
                  <c:v>56.26</c:v>
                </c:pt>
                <c:pt idx="3">
                  <c:v>52.94</c:v>
                </c:pt>
                <c:pt idx="4">
                  <c:v>52.05</c:v>
                </c:pt>
              </c:numCache>
            </c:numRef>
          </c:val>
          <c:smooth val="0"/>
          <c:extLst>
            <c:ext xmlns:c16="http://schemas.microsoft.com/office/drawing/2014/chart" uri="{C3380CC4-5D6E-409C-BE32-E72D297353CC}">
              <c16:uniqueId val="{00000001-2966-4F23-AEE1-B5935A8692E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457.13</c:v>
                </c:pt>
                <c:pt idx="1">
                  <c:v>443.48</c:v>
                </c:pt>
                <c:pt idx="2">
                  <c:v>354.17</c:v>
                </c:pt>
                <c:pt idx="3">
                  <c:v>322.86</c:v>
                </c:pt>
                <c:pt idx="4">
                  <c:v>375.4</c:v>
                </c:pt>
              </c:numCache>
            </c:numRef>
          </c:val>
          <c:extLst>
            <c:ext xmlns:c16="http://schemas.microsoft.com/office/drawing/2014/chart" uri="{C3380CC4-5D6E-409C-BE32-E72D297353CC}">
              <c16:uniqueId val="{00000000-F156-413E-B7AB-E07F0077661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284.54000000000002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F156-413E-B7AB-E07F0077661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C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島根県　津和野町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6583</v>
      </c>
      <c r="AM8" s="54"/>
      <c r="AN8" s="54"/>
      <c r="AO8" s="54"/>
      <c r="AP8" s="54"/>
      <c r="AQ8" s="54"/>
      <c r="AR8" s="54"/>
      <c r="AS8" s="54"/>
      <c r="AT8" s="53">
        <f>データ!T6</f>
        <v>307.02999999999997</v>
      </c>
      <c r="AU8" s="53"/>
      <c r="AV8" s="53"/>
      <c r="AW8" s="53"/>
      <c r="AX8" s="53"/>
      <c r="AY8" s="53"/>
      <c r="AZ8" s="53"/>
      <c r="BA8" s="53"/>
      <c r="BB8" s="53">
        <f>データ!U6</f>
        <v>21.44</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0.79</v>
      </c>
      <c r="Q10" s="53"/>
      <c r="R10" s="53"/>
      <c r="S10" s="53"/>
      <c r="T10" s="53"/>
      <c r="U10" s="53"/>
      <c r="V10" s="53"/>
      <c r="W10" s="53">
        <f>データ!Q6</f>
        <v>100</v>
      </c>
      <c r="X10" s="53"/>
      <c r="Y10" s="53"/>
      <c r="Z10" s="53"/>
      <c r="AA10" s="53"/>
      <c r="AB10" s="53"/>
      <c r="AC10" s="53"/>
      <c r="AD10" s="54">
        <f>データ!R6</f>
        <v>3190</v>
      </c>
      <c r="AE10" s="54"/>
      <c r="AF10" s="54"/>
      <c r="AG10" s="54"/>
      <c r="AH10" s="54"/>
      <c r="AI10" s="54"/>
      <c r="AJ10" s="54"/>
      <c r="AK10" s="2"/>
      <c r="AL10" s="54">
        <f>データ!V6</f>
        <v>51</v>
      </c>
      <c r="AM10" s="54"/>
      <c r="AN10" s="54"/>
      <c r="AO10" s="54"/>
      <c r="AP10" s="54"/>
      <c r="AQ10" s="54"/>
      <c r="AR10" s="54"/>
      <c r="AS10" s="54"/>
      <c r="AT10" s="53">
        <f>データ!W6</f>
        <v>0.13</v>
      </c>
      <c r="AU10" s="53"/>
      <c r="AV10" s="53"/>
      <c r="AW10" s="53"/>
      <c r="AX10" s="53"/>
      <c r="AY10" s="53"/>
      <c r="AZ10" s="53"/>
      <c r="BA10" s="53"/>
      <c r="BB10" s="53">
        <f>データ!X6</f>
        <v>392.31</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ltTtYMzZSaq67gT1z/h863WeFwD4EVJQDsJvkAsAMHvUc9xLSoLnNlGyCi3y3SLQoN22jWgS/Tob3+DYMYXW+g==" saltValue="R3dzmT0SiIdxrhzAB6R1C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325015</v>
      </c>
      <c r="D6" s="19">
        <f t="shared" si="3"/>
        <v>47</v>
      </c>
      <c r="E6" s="19">
        <f t="shared" si="3"/>
        <v>17</v>
      </c>
      <c r="F6" s="19">
        <f t="shared" si="3"/>
        <v>5</v>
      </c>
      <c r="G6" s="19">
        <f t="shared" si="3"/>
        <v>0</v>
      </c>
      <c r="H6" s="19" t="str">
        <f t="shared" si="3"/>
        <v>島根県　津和野町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0.79</v>
      </c>
      <c r="Q6" s="20">
        <f t="shared" si="3"/>
        <v>100</v>
      </c>
      <c r="R6" s="20">
        <f t="shared" si="3"/>
        <v>3190</v>
      </c>
      <c r="S6" s="20">
        <f t="shared" si="3"/>
        <v>6583</v>
      </c>
      <c r="T6" s="20">
        <f t="shared" si="3"/>
        <v>307.02999999999997</v>
      </c>
      <c r="U6" s="20">
        <f t="shared" si="3"/>
        <v>21.44</v>
      </c>
      <c r="V6" s="20">
        <f t="shared" si="3"/>
        <v>51</v>
      </c>
      <c r="W6" s="20">
        <f t="shared" si="3"/>
        <v>0.13</v>
      </c>
      <c r="X6" s="20">
        <f t="shared" si="3"/>
        <v>392.31</v>
      </c>
      <c r="Y6" s="21">
        <f>IF(Y7="",NA(),Y7)</f>
        <v>101.94</v>
      </c>
      <c r="Z6" s="21">
        <f t="shared" ref="Z6:AH6" si="4">IF(Z7="",NA(),Z7)</f>
        <v>98.97</v>
      </c>
      <c r="AA6" s="21">
        <f t="shared" si="4"/>
        <v>99.43</v>
      </c>
      <c r="AB6" s="21">
        <f t="shared" si="4"/>
        <v>100.05</v>
      </c>
      <c r="AC6" s="21">
        <f t="shared" si="4"/>
        <v>109.24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2770.94</v>
      </c>
      <c r="BG6" s="21">
        <f t="shared" ref="BG6:BO6" si="7">IF(BG7="",NA(),BG7)</f>
        <v>2486.1999999999998</v>
      </c>
      <c r="BH6" s="21">
        <f t="shared" si="7"/>
        <v>2402.2399999999998</v>
      </c>
      <c r="BI6" s="21">
        <f t="shared" si="7"/>
        <v>2273.17</v>
      </c>
      <c r="BJ6" s="21">
        <f t="shared" si="7"/>
        <v>2236.92</v>
      </c>
      <c r="BK6" s="21">
        <f t="shared" si="7"/>
        <v>673.08</v>
      </c>
      <c r="BL6" s="21">
        <f t="shared" si="7"/>
        <v>867.83</v>
      </c>
      <c r="BM6" s="21">
        <f t="shared" si="7"/>
        <v>791.76</v>
      </c>
      <c r="BN6" s="21">
        <f t="shared" si="7"/>
        <v>900.82</v>
      </c>
      <c r="BO6" s="21">
        <f t="shared" si="7"/>
        <v>839.21</v>
      </c>
      <c r="BP6" s="20" t="str">
        <f>IF(BP7="","",IF(BP7="-","【-】","【"&amp;SUBSTITUTE(TEXT(BP7,"#,##0.00"),"-","△")&amp;"】"))</f>
        <v>【785.10】</v>
      </c>
      <c r="BQ6" s="21">
        <f>IF(BQ7="",NA(),BQ7)</f>
        <v>36.369999999999997</v>
      </c>
      <c r="BR6" s="21">
        <f t="shared" ref="BR6:BZ6" si="8">IF(BR7="",NA(),BR7)</f>
        <v>37.39</v>
      </c>
      <c r="BS6" s="21">
        <f t="shared" si="8"/>
        <v>46.85</v>
      </c>
      <c r="BT6" s="21">
        <f t="shared" si="8"/>
        <v>51.29</v>
      </c>
      <c r="BU6" s="21">
        <f t="shared" si="8"/>
        <v>45.17</v>
      </c>
      <c r="BV6" s="21">
        <f t="shared" si="8"/>
        <v>42.44</v>
      </c>
      <c r="BW6" s="21">
        <f t="shared" si="8"/>
        <v>57.08</v>
      </c>
      <c r="BX6" s="21">
        <f t="shared" si="8"/>
        <v>56.26</v>
      </c>
      <c r="BY6" s="21">
        <f t="shared" si="8"/>
        <v>52.94</v>
      </c>
      <c r="BZ6" s="21">
        <f t="shared" si="8"/>
        <v>52.05</v>
      </c>
      <c r="CA6" s="20" t="str">
        <f>IF(CA7="","",IF(CA7="-","【-】","【"&amp;SUBSTITUTE(TEXT(CA7,"#,##0.00"),"-","△")&amp;"】"))</f>
        <v>【56.93】</v>
      </c>
      <c r="CB6" s="21">
        <f>IF(CB7="",NA(),CB7)</f>
        <v>457.13</v>
      </c>
      <c r="CC6" s="21">
        <f t="shared" ref="CC6:CK6" si="9">IF(CC7="",NA(),CC7)</f>
        <v>443.48</v>
      </c>
      <c r="CD6" s="21">
        <f t="shared" si="9"/>
        <v>354.17</v>
      </c>
      <c r="CE6" s="21">
        <f t="shared" si="9"/>
        <v>322.86</v>
      </c>
      <c r="CF6" s="21">
        <f t="shared" si="9"/>
        <v>375.4</v>
      </c>
      <c r="CG6" s="21">
        <f t="shared" si="9"/>
        <v>284.54000000000002</v>
      </c>
      <c r="CH6" s="21">
        <f t="shared" si="9"/>
        <v>274.99</v>
      </c>
      <c r="CI6" s="21">
        <f t="shared" si="9"/>
        <v>282.08999999999997</v>
      </c>
      <c r="CJ6" s="21">
        <f t="shared" si="9"/>
        <v>303.27999999999997</v>
      </c>
      <c r="CK6" s="21">
        <f t="shared" si="9"/>
        <v>301.86</v>
      </c>
      <c r="CL6" s="20" t="str">
        <f>IF(CL7="","",IF(CL7="-","【-】","【"&amp;SUBSTITUTE(TEXT(CL7,"#,##0.00"),"-","△")&amp;"】"))</f>
        <v>【271.15】</v>
      </c>
      <c r="CM6" s="21">
        <f>IF(CM7="",NA(),CM7)</f>
        <v>78.260000000000005</v>
      </c>
      <c r="CN6" s="21">
        <f t="shared" ref="CN6:CV6" si="10">IF(CN7="",NA(),CN7)</f>
        <v>82.61</v>
      </c>
      <c r="CO6" s="21">
        <f t="shared" si="10"/>
        <v>69.569999999999993</v>
      </c>
      <c r="CP6" s="21">
        <f t="shared" si="10"/>
        <v>65.22</v>
      </c>
      <c r="CQ6" s="21">
        <f t="shared" si="10"/>
        <v>65.22</v>
      </c>
      <c r="CR6" s="21">
        <f t="shared" si="10"/>
        <v>42.33</v>
      </c>
      <c r="CS6" s="21">
        <f t="shared" si="10"/>
        <v>54.83</v>
      </c>
      <c r="CT6" s="21">
        <f t="shared" si="10"/>
        <v>66.53</v>
      </c>
      <c r="CU6" s="21">
        <f t="shared" si="10"/>
        <v>52.35</v>
      </c>
      <c r="CV6" s="21">
        <f t="shared" si="10"/>
        <v>46.25</v>
      </c>
      <c r="CW6" s="20" t="str">
        <f>IF(CW7="","",IF(CW7="-","【-】","【"&amp;SUBSTITUTE(TEXT(CW7,"#,##0.00"),"-","△")&amp;"】"))</f>
        <v>【49.87】</v>
      </c>
      <c r="CX6" s="21">
        <f>IF(CX7="",NA(),CX7)</f>
        <v>100</v>
      </c>
      <c r="CY6" s="21">
        <f t="shared" ref="CY6:DG6" si="11">IF(CY7="",NA(),CY7)</f>
        <v>100</v>
      </c>
      <c r="CZ6" s="21">
        <f t="shared" si="11"/>
        <v>100</v>
      </c>
      <c r="DA6" s="21">
        <f t="shared" si="11"/>
        <v>100</v>
      </c>
      <c r="DB6" s="21">
        <f t="shared" si="11"/>
        <v>100</v>
      </c>
      <c r="DC6" s="21">
        <f t="shared" si="11"/>
        <v>62.5</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0">
        <f t="shared" si="14"/>
        <v>0</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325015</v>
      </c>
      <c r="D7" s="23">
        <v>47</v>
      </c>
      <c r="E7" s="23">
        <v>17</v>
      </c>
      <c r="F7" s="23">
        <v>5</v>
      </c>
      <c r="G7" s="23">
        <v>0</v>
      </c>
      <c r="H7" s="23" t="s">
        <v>97</v>
      </c>
      <c r="I7" s="23" t="s">
        <v>98</v>
      </c>
      <c r="J7" s="23" t="s">
        <v>99</v>
      </c>
      <c r="K7" s="23" t="s">
        <v>100</v>
      </c>
      <c r="L7" s="23" t="s">
        <v>101</v>
      </c>
      <c r="M7" s="23" t="s">
        <v>102</v>
      </c>
      <c r="N7" s="24" t="s">
        <v>103</v>
      </c>
      <c r="O7" s="24" t="s">
        <v>104</v>
      </c>
      <c r="P7" s="24">
        <v>0.79</v>
      </c>
      <c r="Q7" s="24">
        <v>100</v>
      </c>
      <c r="R7" s="24">
        <v>3190</v>
      </c>
      <c r="S7" s="24">
        <v>6583</v>
      </c>
      <c r="T7" s="24">
        <v>307.02999999999997</v>
      </c>
      <c r="U7" s="24">
        <v>21.44</v>
      </c>
      <c r="V7" s="24">
        <v>51</v>
      </c>
      <c r="W7" s="24">
        <v>0.13</v>
      </c>
      <c r="X7" s="24">
        <v>392.31</v>
      </c>
      <c r="Y7" s="24">
        <v>101.94</v>
      </c>
      <c r="Z7" s="24">
        <v>98.97</v>
      </c>
      <c r="AA7" s="24">
        <v>99.43</v>
      </c>
      <c r="AB7" s="24">
        <v>100.05</v>
      </c>
      <c r="AC7" s="24">
        <v>109.24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2770.94</v>
      </c>
      <c r="BG7" s="24">
        <v>2486.1999999999998</v>
      </c>
      <c r="BH7" s="24">
        <v>2402.2399999999998</v>
      </c>
      <c r="BI7" s="24">
        <v>2273.17</v>
      </c>
      <c r="BJ7" s="24">
        <v>2236.92</v>
      </c>
      <c r="BK7" s="24">
        <v>673.08</v>
      </c>
      <c r="BL7" s="24">
        <v>867.83</v>
      </c>
      <c r="BM7" s="24">
        <v>791.76</v>
      </c>
      <c r="BN7" s="24">
        <v>900.82</v>
      </c>
      <c r="BO7" s="24">
        <v>839.21</v>
      </c>
      <c r="BP7" s="24">
        <v>785.1</v>
      </c>
      <c r="BQ7" s="24">
        <v>36.369999999999997</v>
      </c>
      <c r="BR7" s="24">
        <v>37.39</v>
      </c>
      <c r="BS7" s="24">
        <v>46.85</v>
      </c>
      <c r="BT7" s="24">
        <v>51.29</v>
      </c>
      <c r="BU7" s="24">
        <v>45.17</v>
      </c>
      <c r="BV7" s="24">
        <v>42.44</v>
      </c>
      <c r="BW7" s="24">
        <v>57.08</v>
      </c>
      <c r="BX7" s="24">
        <v>56.26</v>
      </c>
      <c r="BY7" s="24">
        <v>52.94</v>
      </c>
      <c r="BZ7" s="24">
        <v>52.05</v>
      </c>
      <c r="CA7" s="24">
        <v>56.93</v>
      </c>
      <c r="CB7" s="24">
        <v>457.13</v>
      </c>
      <c r="CC7" s="24">
        <v>443.48</v>
      </c>
      <c r="CD7" s="24">
        <v>354.17</v>
      </c>
      <c r="CE7" s="24">
        <v>322.86</v>
      </c>
      <c r="CF7" s="24">
        <v>375.4</v>
      </c>
      <c r="CG7" s="24">
        <v>284.54000000000002</v>
      </c>
      <c r="CH7" s="24">
        <v>274.99</v>
      </c>
      <c r="CI7" s="24">
        <v>282.08999999999997</v>
      </c>
      <c r="CJ7" s="24">
        <v>303.27999999999997</v>
      </c>
      <c r="CK7" s="24">
        <v>301.86</v>
      </c>
      <c r="CL7" s="24">
        <v>271.14999999999998</v>
      </c>
      <c r="CM7" s="24">
        <v>78.260000000000005</v>
      </c>
      <c r="CN7" s="24">
        <v>82.61</v>
      </c>
      <c r="CO7" s="24">
        <v>69.569999999999993</v>
      </c>
      <c r="CP7" s="24">
        <v>65.22</v>
      </c>
      <c r="CQ7" s="24">
        <v>65.22</v>
      </c>
      <c r="CR7" s="24">
        <v>42.33</v>
      </c>
      <c r="CS7" s="24">
        <v>54.83</v>
      </c>
      <c r="CT7" s="24">
        <v>66.53</v>
      </c>
      <c r="CU7" s="24">
        <v>52.35</v>
      </c>
      <c r="CV7" s="24">
        <v>46.25</v>
      </c>
      <c r="CW7" s="24">
        <v>49.87</v>
      </c>
      <c r="CX7" s="24">
        <v>100</v>
      </c>
      <c r="CY7" s="24">
        <v>100</v>
      </c>
      <c r="CZ7" s="24">
        <v>100</v>
      </c>
      <c r="DA7" s="24">
        <v>100</v>
      </c>
      <c r="DB7" s="24">
        <v>100</v>
      </c>
      <c r="DC7" s="24">
        <v>62.5</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v>0</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114</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総務財政課</cp:lastModifiedBy>
  <dcterms:created xsi:type="dcterms:W3CDTF">2025-01-24T07:35:48Z</dcterms:created>
  <dcterms:modified xsi:type="dcterms:W3CDTF">2025-02-13T00:19:23Z</dcterms:modified>
  <cp:category/>
</cp:coreProperties>
</file>