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環境生活課\☆市町村課\（1月）公営企業に係る「経営比較分析表」の分析等について\R6\提出\"/>
    </mc:Choice>
  </mc:AlternateContent>
  <workbookProtection workbookAlgorithmName="SHA-512" workbookHashValue="6qezRfIA87RItl5QcOpxeeuyfdtew0dBj/HJWRrTcGKkWUWgdr254844/bmtFRhRCX7VqzAhIA8tEfMz5xTbkg==" workbookSaltValue="xgwNU79agqefGFUaGch4Iw==" workbookSpinCount="100000" lockStructure="1"/>
  <bookViews>
    <workbookView xWindow="0" yWindow="0" windowWidth="20490" windowHeight="835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<sst xmlns="http://schemas.openxmlformats.org/spreadsheetml/2006/main" count="228" uniqueCount="113">
  <si>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</si>
  <si>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</si>
  <si>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</si>
  <si>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</si>
  <si>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</si>
  <si>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</si>
  <si>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</si>
  <si>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</si>
  <si>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</si>
  <si>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</si>
  <si>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</si>
  <si>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</si>
  <si>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</si>
  <si>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</si>
  <si>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</si>
  <si>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</si>
  <si>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</si>
  <si>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</si>
  <si>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</si>
  <si>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</si>
  <si>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</si>
  <si>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</si>
  <si>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</si>
  <si>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</si>
  <si>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</si>
  <si>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</si>
  <si>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</si>
  <si>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</si>
  <si>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</si>
  <si>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</si>
  <si>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</si>
  <si>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</si>
  <si>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</si>
  <si>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</si>
  <si>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</si>
  <si>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</si>
  <si>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</si>
  <si>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</si>
  <si>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</si>
  <si>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</si>
  <si>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</si>
  <si>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</si>
  <si>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</si>
  <si>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</si>
  <si>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</si>
  <si>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</si>
  <si>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</si>
  <si>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</si>
  <si>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</si>
  <si>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</si>
  <si>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</si>
  <si>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</si>
  <si>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</si>
  <si>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</si>
  <si>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</si>
  <si>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</si>
  <si>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</si>
  <si>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</si>
  <si>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</si>
  <si>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</si>
  <si>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</si>
  <si>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</si>
  <si>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</si>
  <si>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</si>
  <si>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</si>
  <si>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</si>
  <si>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</si>
  <si>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</si>
  <si>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</si>
  <si>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</si>
  <si>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</si>
  <si>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</si>
  <si>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</si>
  <si>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</si>
  <si>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</si>
  <si>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</si>
  <si>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</si>
  <si>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</si>
  <si>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</si>
  <si>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</si>
  <si>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</si>
  <si>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</si>
  <si>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</si>
  <si>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</si>
  <si>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</si>
  <si>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</si>
  <si>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</si>
  <si>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</si>
  <si>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</si>
  <si>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</si>
  <si>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</si>
  <si>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</si>
  <si>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</si>
  <si>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津和野町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</si>
  <si>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</si>
  <si>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</si>
  <si>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</si>
  <si>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</si>
  <si>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</si>
  <si>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</si>
  <si>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</si>
  <si>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</si>
  <si>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</si>
  <si>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</si>
  <si>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</si>
  <si>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</si>
  <si>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</si>
  <si>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</si>
  <si>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</si>
  <si>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</si>
  <si>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水需要の減少に伴う給水収益の減少や、施設整備、老朽化施設の更新に係る経費の増加に加え、光熱費や資材の高騰により経営環境は厳しさを増している。引き続き事業運営の効率化やコスト縮減に努めながら、計画的な事業の推進を図っていく必要がある。
また、更新財源を企業債にのみ依存する経営は、負担を将来に先送りするだけであり、自己財源の確保が急務であると考える。
現状の水道料金では、料金回収率から判断すると経常収支比率の悪化が考えられることから、経営の効率化や料金改定を検討した事業運営を行っていく必要がある。</t>
    <phoneticPr fontId="4"/>
  </si>
  <si>
    <t>ここ数年の経営状況は、累積欠損金はないものの、料金回収率から見ると一般会計からの繰入金に依存していることが伺える。また、人口の減少や企業の廃業に伴う給水収益の減少が見込まれ、今後、料金回収率は更に悪化して行くことが予想されることから、適正な水道料金の検討を行ったところである。
企業債残高対給水収益比率は、設備の更新により増加しており、類似団体と比べると高くなっている。今後も更新投資を適時計画しているが、更新投資等については、財源を慎重に検討していく必要がある。
施設利用率は、類似団体平均値を上回っているが、今後の給水人口減少を考えると適正な施設規模の再構築を考えていかなければならない。
有収率が類似団体より低いのは漏水による影響が大きいと思われる。老朽管の更新を行うとともに、引き続き漏水調査等を行い、有収率の向上を図っていく必要がある。
こうした現状にも関わらず、給水原価は経常費用が高い割に水道料金を低く抑えていることから類似団体平均値を大きく上回っている。更新費用もかかることから、先に述べたように適正な水道料金の検討行っており、令和６年度に決定予定である。</t>
    <rPh sb="66" eb="68">
      <t>キギョウ</t>
    </rPh>
    <rPh sb="69" eb="71">
      <t>ハイギョウ</t>
    </rPh>
    <rPh sb="107" eb="109">
      <t>ヨソウ</t>
    </rPh>
    <rPh sb="448" eb="449">
      <t>サキ</t>
    </rPh>
    <rPh sb="450" eb="451">
      <t>ノ</t>
    </rPh>
    <rPh sb="466" eb="467">
      <t>オコナ</t>
    </rPh>
    <rPh sb="472" eb="474">
      <t>レイワ</t>
    </rPh>
    <rPh sb="475" eb="477">
      <t>ネンド</t>
    </rPh>
    <rPh sb="478" eb="480">
      <t>ケッテイ</t>
    </rPh>
    <rPh sb="480" eb="482">
      <t>ヨテイ</t>
    </rPh>
    <phoneticPr fontId="4"/>
  </si>
  <si>
    <t>昭和32年に津和野地区において供用が開始されて以来、順次整備が進めらてきているが、主な施設については相当年数が経過している。
平成30年度から法的化を行い、資産の状況がより把握できることとなった。施設及び管路について、耐用年数を超えた資産が多くあり、老朽管から集中して計画的に更新を進めている。
有収率が低い原因は老朽管から漏水が主なる要因と思われ随時漏水調査を実施しているが、依然として低い値である。そのため、今後も継続的に調査を行い修繕を進めて行く必要がある。                     ※なお、管路更新率について、算定式分子の管路更新延長が誤っていたため、本来は「R1は0.78%」となる。</t>
    <rPh sb="189" eb="191">
      <t>イゼン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</si>
</sst>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5" fillId="0" borderId="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4.12</c:v>
                </c:pt>
                <c:pt idx="1">
                  <c:v>0.93</c:v>
                </c:pt>
                <c:pt idx="2">
                  <c:v>0.66</c:v>
                </c:pt>
                <c:pt idx="3">
                  <c:v>0.68</c:v>
                </c:pt>
                <c:pt idx="4">
                  <c:v>1.08</c:v>
                </c:pt>
              </c:numCache>
            </c:numRef>
          </c:val>
          <c:extLst xmlns:c16r2="http://schemas.microsoft.com/office/drawing/2015/06/chart">
            <c:ext xmlns:c16="http://schemas.microsoft.com/office/drawing/2014/chart" uri="{C3380CC4-5D6E-409C-BE32-E72D297353CC}">
              <c16:uniqueId val="{00000000-A604-42B2-A5AE-3D4CE6DCDD53}"/>
            </c:ext>
          </c:extLst>
        </c:ser>
        <c:dLbls>
          <c:showLegendKey val="0"/>
          <c:showVal val="0"/>
          <c:showCatName val="0"/>
          <c:showSerName val="0"/>
          <c:showPercent val="0"/>
          <c:showBubbleSize val="0"/>
        </c:dLbls>
        <c:gapWidth val="150"/>
        <c:axId val="232922648"/>
        <c:axId val="23292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0.4</c:v>
                </c:pt>
                <c:pt idx="2">
                  <c:v>0.36</c:v>
                </c:pt>
                <c:pt idx="3">
                  <c:v>0.56999999999999995</c:v>
                </c:pt>
                <c:pt idx="4">
                  <c:v>0.56000000000000005</c:v>
                </c:pt>
              </c:numCache>
            </c:numRef>
          </c:val>
          <c:smooth val="0"/>
          <c:extLst xmlns:c16r2="http://schemas.microsoft.com/office/drawing/2015/06/chart">
            <c:ext xmlns:c16="http://schemas.microsoft.com/office/drawing/2014/chart" uri="{C3380CC4-5D6E-409C-BE32-E72D297353CC}">
              <c16:uniqueId val="{00000001-A604-42B2-A5AE-3D4CE6DCDD53}"/>
            </c:ext>
          </c:extLst>
        </c:ser>
        <c:dLbls>
          <c:showLegendKey val="0"/>
          <c:showVal val="0"/>
          <c:showCatName val="0"/>
          <c:showSerName val="0"/>
          <c:showPercent val="0"/>
          <c:showBubbleSize val="0"/>
        </c:dLbls>
        <c:marker val="1"/>
        <c:smooth val="0"/>
        <c:axId val="232922648"/>
        <c:axId val="232923040"/>
      </c:lineChart>
      <c:dateAx>
        <c:axId val="232922648"/>
        <c:scaling>
          <c:orientation val="minMax"/>
        </c:scaling>
        <c:delete val="1"/>
        <c:axPos val="b"/>
        <c:numFmt formatCode="&quot;R&quot;yy" sourceLinked="1"/>
        <c:majorTickMark val="none"/>
        <c:minorTickMark val="none"/>
        <c:tickLblPos val="none"/>
        <c:crossAx val="232923040"/>
        <c:crosses val="autoZero"/>
        <c:auto val="1"/>
        <c:lblOffset val="100"/>
        <c:baseTimeUnit val="years"/>
      </c:dateAx>
      <c:valAx>
        <c:axId val="23292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922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104.21</c:v>
                </c:pt>
                <c:pt idx="1">
                  <c:v>106.97</c:v>
                </c:pt>
                <c:pt idx="2">
                  <c:v>107.47</c:v>
                </c:pt>
                <c:pt idx="3">
                  <c:v>114.63</c:v>
                </c:pt>
                <c:pt idx="4">
                  <c:v>110.57</c:v>
                </c:pt>
              </c:numCache>
            </c:numRef>
          </c:val>
          <c:extLst xmlns:c16r2="http://schemas.microsoft.com/office/drawing/2015/06/chart">
            <c:ext xmlns:c16="http://schemas.microsoft.com/office/drawing/2014/chart" uri="{C3380CC4-5D6E-409C-BE32-E72D297353CC}">
              <c16:uniqueId val="{00000000-E7AC-4B37-8BAC-9E4BC116EBDD}"/>
            </c:ext>
          </c:extLst>
        </c:ser>
        <c:dLbls>
          <c:showLegendKey val="0"/>
          <c:showVal val="0"/>
          <c:showCatName val="0"/>
          <c:showSerName val="0"/>
          <c:showPercent val="0"/>
          <c:showBubbleSize val="0"/>
        </c:dLbls>
        <c:gapWidth val="150"/>
        <c:axId val="232924216"/>
        <c:axId val="23292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105.34</c:v>
                </c:pt>
                <c:pt idx="2">
                  <c:v>105.77</c:v>
                </c:pt>
                <c:pt idx="3">
                  <c:v>104.82</c:v>
                </c:pt>
                <c:pt idx="4">
                  <c:v>106.46</c:v>
                </c:pt>
              </c:numCache>
            </c:numRef>
          </c:val>
          <c:smooth val="0"/>
          <c:extLst xmlns:c16r2="http://schemas.microsoft.com/office/drawing/2015/06/chart">
            <c:ext xmlns:c16="http://schemas.microsoft.com/office/drawing/2014/chart" uri="{C3380CC4-5D6E-409C-BE32-E72D297353CC}">
              <c16:uniqueId val="{00000001-E7AC-4B37-8BAC-9E4BC116EBDD}"/>
            </c:ext>
          </c:extLst>
        </c:ser>
        <c:dLbls>
          <c:showLegendKey val="0"/>
          <c:showVal val="0"/>
          <c:showCatName val="0"/>
          <c:showSerName val="0"/>
          <c:showPercent val="0"/>
          <c:showBubbleSize val="0"/>
        </c:dLbls>
        <c:marker val="1"/>
        <c:smooth val="0"/>
        <c:axId val="232924216"/>
        <c:axId val="232924608"/>
      </c:lineChart>
      <c:dateAx>
        <c:axId val="232924216"/>
        <c:scaling>
          <c:orientation val="minMax"/>
        </c:scaling>
        <c:delete val="1"/>
        <c:axPos val="b"/>
        <c:numFmt formatCode="&quot;R&quot;yy" sourceLinked="1"/>
        <c:majorTickMark val="none"/>
        <c:minorTickMark val="none"/>
        <c:tickLblPos val="none"/>
        <c:crossAx val="232924608"/>
        <c:crosses val="autoZero"/>
        <c:auto val="1"/>
        <c:lblOffset val="100"/>
        <c:baseTimeUnit val="years"/>
      </c:dateAx>
      <c:valAx>
        <c:axId val="232924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2924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51.12</c:v>
                </c:pt>
                <c:pt idx="1">
                  <c:v>52.21</c:v>
                </c:pt>
                <c:pt idx="2">
                  <c:v>54.18</c:v>
                </c:pt>
                <c:pt idx="3">
                  <c:v>56.02</c:v>
                </c:pt>
                <c:pt idx="4">
                  <c:v>53.38</c:v>
                </c:pt>
              </c:numCache>
            </c:numRef>
          </c:val>
          <c:extLst xmlns:c16r2="http://schemas.microsoft.com/office/drawing/2015/06/chart">
            <c:ext xmlns:c16="http://schemas.microsoft.com/office/drawing/2014/chart" uri="{C3380CC4-5D6E-409C-BE32-E72D297353CC}">
              <c16:uniqueId val="{00000000-BE6C-4BD3-A8FA-984F790F8095}"/>
            </c:ext>
          </c:extLst>
        </c:ser>
        <c:dLbls>
          <c:showLegendKey val="0"/>
          <c:showVal val="0"/>
          <c:showCatName val="0"/>
          <c:showSerName val="0"/>
          <c:showPercent val="0"/>
          <c:showBubbleSize val="0"/>
        </c:dLbls>
        <c:gapWidth val="150"/>
        <c:axId val="235919312"/>
        <c:axId val="235919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47.5</c:v>
                </c:pt>
                <c:pt idx="2">
                  <c:v>48.41</c:v>
                </c:pt>
                <c:pt idx="3">
                  <c:v>50.02</c:v>
                </c:pt>
                <c:pt idx="4">
                  <c:v>51.38</c:v>
                </c:pt>
              </c:numCache>
            </c:numRef>
          </c:val>
          <c:smooth val="0"/>
          <c:extLst xmlns:c16r2="http://schemas.microsoft.com/office/drawing/2015/06/chart">
            <c:ext xmlns:c16="http://schemas.microsoft.com/office/drawing/2014/chart" uri="{C3380CC4-5D6E-409C-BE32-E72D297353CC}">
              <c16:uniqueId val="{00000001-BE6C-4BD3-A8FA-984F790F8095}"/>
            </c:ext>
          </c:extLst>
        </c:ser>
        <c:dLbls>
          <c:showLegendKey val="0"/>
          <c:showVal val="0"/>
          <c:showCatName val="0"/>
          <c:showSerName val="0"/>
          <c:showPercent val="0"/>
          <c:showBubbleSize val="0"/>
        </c:dLbls>
        <c:marker val="1"/>
        <c:smooth val="0"/>
        <c:axId val="235919312"/>
        <c:axId val="235919704"/>
      </c:lineChart>
      <c:dateAx>
        <c:axId val="235919312"/>
        <c:scaling>
          <c:orientation val="minMax"/>
        </c:scaling>
        <c:delete val="1"/>
        <c:axPos val="b"/>
        <c:numFmt formatCode="&quot;R&quot;yy" sourceLinked="1"/>
        <c:majorTickMark val="none"/>
        <c:minorTickMark val="none"/>
        <c:tickLblPos val="none"/>
        <c:crossAx val="235919704"/>
        <c:crosses val="autoZero"/>
        <c:auto val="1"/>
        <c:lblOffset val="100"/>
        <c:baseTimeUnit val="years"/>
      </c:dateAx>
      <c:valAx>
        <c:axId val="235919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91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22.08</c:v>
                </c:pt>
                <c:pt idx="1">
                  <c:v>21.56</c:v>
                </c:pt>
                <c:pt idx="2">
                  <c:v>17.71</c:v>
                </c:pt>
                <c:pt idx="3">
                  <c:v>17.809999999999999</c:v>
                </c:pt>
                <c:pt idx="4">
                  <c:v>19.95</c:v>
                </c:pt>
              </c:numCache>
            </c:numRef>
          </c:val>
          <c:extLst xmlns:c16r2="http://schemas.microsoft.com/office/drawing/2015/06/chart">
            <c:ext xmlns:c16="http://schemas.microsoft.com/office/drawing/2014/chart" uri="{C3380CC4-5D6E-409C-BE32-E72D297353CC}">
              <c16:uniqueId val="{00000000-7330-4E44-ABD2-FEC5954457D3}"/>
            </c:ext>
          </c:extLst>
        </c:ser>
        <c:dLbls>
          <c:showLegendKey val="0"/>
          <c:showVal val="0"/>
          <c:showCatName val="0"/>
          <c:showSerName val="0"/>
          <c:showPercent val="0"/>
          <c:showBubbleSize val="0"/>
        </c:dLbls>
        <c:gapWidth val="150"/>
        <c:axId val="235920880"/>
        <c:axId val="235921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17.399999999999999</c:v>
                </c:pt>
                <c:pt idx="2">
                  <c:v>18.64</c:v>
                </c:pt>
                <c:pt idx="3">
                  <c:v>19.510000000000002</c:v>
                </c:pt>
                <c:pt idx="4">
                  <c:v>21.6</c:v>
                </c:pt>
              </c:numCache>
            </c:numRef>
          </c:val>
          <c:smooth val="0"/>
          <c:extLst xmlns:c16r2="http://schemas.microsoft.com/office/drawing/2015/06/chart">
            <c:ext xmlns:c16="http://schemas.microsoft.com/office/drawing/2014/chart" uri="{C3380CC4-5D6E-409C-BE32-E72D297353CC}">
              <c16:uniqueId val="{00000001-7330-4E44-ABD2-FEC5954457D3}"/>
            </c:ext>
          </c:extLst>
        </c:ser>
        <c:dLbls>
          <c:showLegendKey val="0"/>
          <c:showVal val="0"/>
          <c:showCatName val="0"/>
          <c:showSerName val="0"/>
          <c:showPercent val="0"/>
          <c:showBubbleSize val="0"/>
        </c:dLbls>
        <c:marker val="1"/>
        <c:smooth val="0"/>
        <c:axId val="235920880"/>
        <c:axId val="235921272"/>
      </c:lineChart>
      <c:dateAx>
        <c:axId val="235920880"/>
        <c:scaling>
          <c:orientation val="minMax"/>
        </c:scaling>
        <c:delete val="1"/>
        <c:axPos val="b"/>
        <c:numFmt formatCode="&quot;R&quot;yy" sourceLinked="1"/>
        <c:majorTickMark val="none"/>
        <c:minorTickMark val="none"/>
        <c:tickLblPos val="none"/>
        <c:crossAx val="235921272"/>
        <c:crosses val="autoZero"/>
        <c:auto val="1"/>
        <c:lblOffset val="100"/>
        <c:baseTimeUnit val="years"/>
      </c:dateAx>
      <c:valAx>
        <c:axId val="235921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92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B3A-4D14-AF0A-D3CDF8C6CC56}"/>
            </c:ext>
          </c:extLst>
        </c:ser>
        <c:dLbls>
          <c:showLegendKey val="0"/>
          <c:showVal val="0"/>
          <c:showCatName val="0"/>
          <c:showSerName val="0"/>
          <c:showPercent val="0"/>
          <c:showBubbleSize val="0"/>
        </c:dLbls>
        <c:gapWidth val="150"/>
        <c:axId val="236009912"/>
        <c:axId val="2360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24.04</c:v>
                </c:pt>
                <c:pt idx="2">
                  <c:v>28.03</c:v>
                </c:pt>
                <c:pt idx="3">
                  <c:v>26.73</c:v>
                </c:pt>
                <c:pt idx="4">
                  <c:v>27.85</c:v>
                </c:pt>
              </c:numCache>
            </c:numRef>
          </c:val>
          <c:smooth val="0"/>
          <c:extLst xmlns:c16r2="http://schemas.microsoft.com/office/drawing/2015/06/chart">
            <c:ext xmlns:c16="http://schemas.microsoft.com/office/drawing/2014/chart" uri="{C3380CC4-5D6E-409C-BE32-E72D297353CC}">
              <c16:uniqueId val="{00000001-FB3A-4D14-AF0A-D3CDF8C6CC56}"/>
            </c:ext>
          </c:extLst>
        </c:ser>
        <c:dLbls>
          <c:showLegendKey val="0"/>
          <c:showVal val="0"/>
          <c:showCatName val="0"/>
          <c:showSerName val="0"/>
          <c:showPercent val="0"/>
          <c:showBubbleSize val="0"/>
        </c:dLbls>
        <c:marker val="1"/>
        <c:smooth val="0"/>
        <c:axId val="236009912"/>
        <c:axId val="236010304"/>
      </c:lineChart>
      <c:dateAx>
        <c:axId val="236009912"/>
        <c:scaling>
          <c:orientation val="minMax"/>
        </c:scaling>
        <c:delete val="1"/>
        <c:axPos val="b"/>
        <c:numFmt formatCode="&quot;R&quot;yy" sourceLinked="1"/>
        <c:majorTickMark val="none"/>
        <c:minorTickMark val="none"/>
        <c:tickLblPos val="none"/>
        <c:crossAx val="236010304"/>
        <c:crosses val="autoZero"/>
        <c:auto val="1"/>
        <c:lblOffset val="100"/>
        <c:baseTimeUnit val="years"/>
      </c:dateAx>
      <c:valAx>
        <c:axId val="236010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6009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44.06</c:v>
                </c:pt>
                <c:pt idx="1">
                  <c:v>27.51</c:v>
                </c:pt>
                <c:pt idx="2">
                  <c:v>58.93</c:v>
                </c:pt>
                <c:pt idx="3">
                  <c:v>60.35</c:v>
                </c:pt>
                <c:pt idx="4">
                  <c:v>68.040000000000006</c:v>
                </c:pt>
              </c:numCache>
            </c:numRef>
          </c:val>
          <c:extLst xmlns:c16r2="http://schemas.microsoft.com/office/drawing/2015/06/chart">
            <c:ext xmlns:c16="http://schemas.microsoft.com/office/drawing/2014/chart" uri="{C3380CC4-5D6E-409C-BE32-E72D297353CC}">
              <c16:uniqueId val="{00000000-B780-4000-86C3-E58FC31E4876}"/>
            </c:ext>
          </c:extLst>
        </c:ser>
        <c:dLbls>
          <c:showLegendKey val="0"/>
          <c:showVal val="0"/>
          <c:showCatName val="0"/>
          <c:showSerName val="0"/>
          <c:showPercent val="0"/>
          <c:showBubbleSize val="0"/>
        </c:dLbls>
        <c:gapWidth val="150"/>
        <c:axId val="236011872"/>
        <c:axId val="236012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305.08</c:v>
                </c:pt>
                <c:pt idx="2">
                  <c:v>305.33999999999997</c:v>
                </c:pt>
                <c:pt idx="3">
                  <c:v>310.01</c:v>
                </c:pt>
                <c:pt idx="4">
                  <c:v>311.12</c:v>
                </c:pt>
              </c:numCache>
            </c:numRef>
          </c:val>
          <c:smooth val="0"/>
          <c:extLst xmlns:c16r2="http://schemas.microsoft.com/office/drawing/2015/06/chart">
            <c:ext xmlns:c16="http://schemas.microsoft.com/office/drawing/2014/chart" uri="{C3380CC4-5D6E-409C-BE32-E72D297353CC}">
              <c16:uniqueId val="{00000001-B780-4000-86C3-E58FC31E4876}"/>
            </c:ext>
          </c:extLst>
        </c:ser>
        <c:dLbls>
          <c:showLegendKey val="0"/>
          <c:showVal val="0"/>
          <c:showCatName val="0"/>
          <c:showSerName val="0"/>
          <c:showPercent val="0"/>
          <c:showBubbleSize val="0"/>
        </c:dLbls>
        <c:marker val="1"/>
        <c:smooth val="0"/>
        <c:axId val="236011872"/>
        <c:axId val="236012264"/>
      </c:lineChart>
      <c:dateAx>
        <c:axId val="236011872"/>
        <c:scaling>
          <c:orientation val="minMax"/>
        </c:scaling>
        <c:delete val="1"/>
        <c:axPos val="b"/>
        <c:numFmt formatCode="&quot;R&quot;yy" sourceLinked="1"/>
        <c:majorTickMark val="none"/>
        <c:minorTickMark val="none"/>
        <c:tickLblPos val="none"/>
        <c:crossAx val="236012264"/>
        <c:crosses val="autoZero"/>
        <c:auto val="1"/>
        <c:lblOffset val="100"/>
        <c:baseTimeUnit val="years"/>
      </c:dateAx>
      <c:valAx>
        <c:axId val="236012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601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1309.6600000000001</c:v>
                </c:pt>
                <c:pt idx="1">
                  <c:v>1284.99</c:v>
                </c:pt>
                <c:pt idx="2">
                  <c:v>1330.76</c:v>
                </c:pt>
                <c:pt idx="3">
                  <c:v>1402.2</c:v>
                </c:pt>
                <c:pt idx="4">
                  <c:v>1433.8</c:v>
                </c:pt>
              </c:numCache>
            </c:numRef>
          </c:val>
          <c:extLst xmlns:c16r2="http://schemas.microsoft.com/office/drawing/2015/06/chart">
            <c:ext xmlns:c16="http://schemas.microsoft.com/office/drawing/2014/chart" uri="{C3380CC4-5D6E-409C-BE32-E72D297353CC}">
              <c16:uniqueId val="{00000000-1A18-4B4E-9A35-6150A954CAB8}"/>
            </c:ext>
          </c:extLst>
        </c:ser>
        <c:dLbls>
          <c:showLegendKey val="0"/>
          <c:showVal val="0"/>
          <c:showCatName val="0"/>
          <c:showSerName val="0"/>
          <c:showPercent val="0"/>
          <c:showBubbleSize val="0"/>
        </c:dLbls>
        <c:gapWidth val="150"/>
        <c:axId val="236011480"/>
        <c:axId val="23600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585.59</c:v>
                </c:pt>
                <c:pt idx="2">
                  <c:v>561.34</c:v>
                </c:pt>
                <c:pt idx="3">
                  <c:v>538.33000000000004</c:v>
                </c:pt>
                <c:pt idx="4">
                  <c:v>515.14</c:v>
                </c:pt>
              </c:numCache>
            </c:numRef>
          </c:val>
          <c:smooth val="0"/>
          <c:extLst xmlns:c16r2="http://schemas.microsoft.com/office/drawing/2015/06/chart">
            <c:ext xmlns:c16="http://schemas.microsoft.com/office/drawing/2014/chart" uri="{C3380CC4-5D6E-409C-BE32-E72D297353CC}">
              <c16:uniqueId val="{00000001-1A18-4B4E-9A35-6150A954CAB8}"/>
            </c:ext>
          </c:extLst>
        </c:ser>
        <c:dLbls>
          <c:showLegendKey val="0"/>
          <c:showVal val="0"/>
          <c:showCatName val="0"/>
          <c:showSerName val="0"/>
          <c:showPercent val="0"/>
          <c:showBubbleSize val="0"/>
        </c:dLbls>
        <c:marker val="1"/>
        <c:smooth val="0"/>
        <c:axId val="236011480"/>
        <c:axId val="236009520"/>
      </c:lineChart>
      <c:dateAx>
        <c:axId val="236011480"/>
        <c:scaling>
          <c:orientation val="minMax"/>
        </c:scaling>
        <c:delete val="1"/>
        <c:axPos val="b"/>
        <c:numFmt formatCode="&quot;R&quot;yy" sourceLinked="1"/>
        <c:majorTickMark val="none"/>
        <c:minorTickMark val="none"/>
        <c:tickLblPos val="none"/>
        <c:crossAx val="236009520"/>
        <c:crosses val="autoZero"/>
        <c:auto val="1"/>
        <c:lblOffset val="100"/>
        <c:baseTimeUnit val="years"/>
      </c:dateAx>
      <c:valAx>
        <c:axId val="236009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6011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69.67</c:v>
                </c:pt>
                <c:pt idx="1">
                  <c:v>67.27</c:v>
                </c:pt>
                <c:pt idx="2">
                  <c:v>66.06</c:v>
                </c:pt>
                <c:pt idx="3">
                  <c:v>62.28</c:v>
                </c:pt>
                <c:pt idx="4">
                  <c:v>66.86</c:v>
                </c:pt>
              </c:numCache>
            </c:numRef>
          </c:val>
          <c:extLst xmlns:c16r2="http://schemas.microsoft.com/office/drawing/2015/06/chart">
            <c:ext xmlns:c16="http://schemas.microsoft.com/office/drawing/2014/chart" uri="{C3380CC4-5D6E-409C-BE32-E72D297353CC}">
              <c16:uniqueId val="{00000000-C8B6-4222-959D-8F32B8726942}"/>
            </c:ext>
          </c:extLst>
        </c:ser>
        <c:dLbls>
          <c:showLegendKey val="0"/>
          <c:showVal val="0"/>
          <c:showCatName val="0"/>
          <c:showSerName val="0"/>
          <c:showPercent val="0"/>
          <c:showBubbleSize val="0"/>
        </c:dLbls>
        <c:gapWidth val="150"/>
        <c:axId val="235627600"/>
        <c:axId val="235627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82.78</c:v>
                </c:pt>
                <c:pt idx="2">
                  <c:v>84.82</c:v>
                </c:pt>
                <c:pt idx="3">
                  <c:v>82.29</c:v>
                </c:pt>
                <c:pt idx="4">
                  <c:v>84.16</c:v>
                </c:pt>
              </c:numCache>
            </c:numRef>
          </c:val>
          <c:smooth val="0"/>
          <c:extLst xmlns:c16r2="http://schemas.microsoft.com/office/drawing/2015/06/chart">
            <c:ext xmlns:c16="http://schemas.microsoft.com/office/drawing/2014/chart" uri="{C3380CC4-5D6E-409C-BE32-E72D297353CC}">
              <c16:uniqueId val="{00000001-C8B6-4222-959D-8F32B8726942}"/>
            </c:ext>
          </c:extLst>
        </c:ser>
        <c:dLbls>
          <c:showLegendKey val="0"/>
          <c:showVal val="0"/>
          <c:showCatName val="0"/>
          <c:showSerName val="0"/>
          <c:showPercent val="0"/>
          <c:showBubbleSize val="0"/>
        </c:dLbls>
        <c:marker val="1"/>
        <c:smooth val="0"/>
        <c:axId val="235627600"/>
        <c:axId val="235627992"/>
      </c:lineChart>
      <c:dateAx>
        <c:axId val="235627600"/>
        <c:scaling>
          <c:orientation val="minMax"/>
        </c:scaling>
        <c:delete val="1"/>
        <c:axPos val="b"/>
        <c:numFmt formatCode="&quot;R&quot;yy" sourceLinked="1"/>
        <c:majorTickMark val="none"/>
        <c:minorTickMark val="none"/>
        <c:tickLblPos val="none"/>
        <c:crossAx val="235627992"/>
        <c:crosses val="autoZero"/>
        <c:auto val="1"/>
        <c:lblOffset val="100"/>
        <c:baseTimeUnit val="years"/>
      </c:dateAx>
      <c:valAx>
        <c:axId val="235627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62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273.77</c:v>
                </c:pt>
                <c:pt idx="1">
                  <c:v>282.17</c:v>
                </c:pt>
                <c:pt idx="2">
                  <c:v>290.3</c:v>
                </c:pt>
                <c:pt idx="3">
                  <c:v>308.52999999999997</c:v>
                </c:pt>
                <c:pt idx="4">
                  <c:v>289.76</c:v>
                </c:pt>
              </c:numCache>
            </c:numRef>
          </c:val>
          <c:extLst xmlns:c16r2="http://schemas.microsoft.com/office/drawing/2015/06/chart">
            <c:ext xmlns:c16="http://schemas.microsoft.com/office/drawing/2014/chart" uri="{C3380CC4-5D6E-409C-BE32-E72D297353CC}">
              <c16:uniqueId val="{00000000-055F-49CC-97B8-68519B8C2C76}"/>
            </c:ext>
          </c:extLst>
        </c:ser>
        <c:dLbls>
          <c:showLegendKey val="0"/>
          <c:showVal val="0"/>
          <c:showCatName val="0"/>
          <c:showSerName val="0"/>
          <c:showPercent val="0"/>
          <c:showBubbleSize val="0"/>
        </c:dLbls>
        <c:gapWidth val="150"/>
        <c:axId val="235629168"/>
        <c:axId val="235629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225.09</c:v>
                </c:pt>
                <c:pt idx="2">
                  <c:v>224.82</c:v>
                </c:pt>
                <c:pt idx="3">
                  <c:v>230.85</c:v>
                </c:pt>
                <c:pt idx="4">
                  <c:v>230.21</c:v>
                </c:pt>
              </c:numCache>
            </c:numRef>
          </c:val>
          <c:smooth val="0"/>
          <c:extLst xmlns:c16r2="http://schemas.microsoft.com/office/drawing/2015/06/chart">
            <c:ext xmlns:c16="http://schemas.microsoft.com/office/drawing/2014/chart" uri="{C3380CC4-5D6E-409C-BE32-E72D297353CC}">
              <c16:uniqueId val="{00000001-055F-49CC-97B8-68519B8C2C76}"/>
            </c:ext>
          </c:extLst>
        </c:ser>
        <c:dLbls>
          <c:showLegendKey val="0"/>
          <c:showVal val="0"/>
          <c:showCatName val="0"/>
          <c:showSerName val="0"/>
          <c:showPercent val="0"/>
          <c:showBubbleSize val="0"/>
        </c:dLbls>
        <c:marker val="1"/>
        <c:smooth val="0"/>
        <c:axId val="235629168"/>
        <c:axId val="235629560"/>
      </c:lineChart>
      <c:dateAx>
        <c:axId val="235629168"/>
        <c:scaling>
          <c:orientation val="minMax"/>
        </c:scaling>
        <c:delete val="1"/>
        <c:axPos val="b"/>
        <c:numFmt formatCode="&quot;R&quot;yy" sourceLinked="1"/>
        <c:majorTickMark val="none"/>
        <c:minorTickMark val="none"/>
        <c:tickLblPos val="none"/>
        <c:crossAx val="235629560"/>
        <c:crosses val="autoZero"/>
        <c:auto val="1"/>
        <c:lblOffset val="100"/>
        <c:baseTimeUnit val="years"/>
      </c:dateAx>
      <c:valAx>
        <c:axId val="235629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62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67.92</c:v>
                </c:pt>
                <c:pt idx="1">
                  <c:v>65.89</c:v>
                </c:pt>
                <c:pt idx="2">
                  <c:v>62.75</c:v>
                </c:pt>
                <c:pt idx="3">
                  <c:v>58.7</c:v>
                </c:pt>
                <c:pt idx="4">
                  <c:v>61.8</c:v>
                </c:pt>
              </c:numCache>
            </c:numRef>
          </c:val>
          <c:extLst xmlns:c16r2="http://schemas.microsoft.com/office/drawing/2015/06/chart">
            <c:ext xmlns:c16="http://schemas.microsoft.com/office/drawing/2014/chart" uri="{C3380CC4-5D6E-409C-BE32-E72D297353CC}">
              <c16:uniqueId val="{00000000-84DB-453D-B207-4C2907D12A92}"/>
            </c:ext>
          </c:extLst>
        </c:ser>
        <c:dLbls>
          <c:showLegendKey val="0"/>
          <c:showVal val="0"/>
          <c:showCatName val="0"/>
          <c:showSerName val="0"/>
          <c:showPercent val="0"/>
          <c:showBubbleSize val="0"/>
        </c:dLbls>
        <c:gapWidth val="150"/>
        <c:axId val="235922840"/>
        <c:axId val="23592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49.38</c:v>
                </c:pt>
                <c:pt idx="2">
                  <c:v>50.09</c:v>
                </c:pt>
                <c:pt idx="3">
                  <c:v>50.1</c:v>
                </c:pt>
                <c:pt idx="4">
                  <c:v>49.76</c:v>
                </c:pt>
              </c:numCache>
            </c:numRef>
          </c:val>
          <c:smooth val="0"/>
          <c:extLst xmlns:c16r2="http://schemas.microsoft.com/office/drawing/2015/06/chart">
            <c:ext xmlns:c16="http://schemas.microsoft.com/office/drawing/2014/chart" uri="{C3380CC4-5D6E-409C-BE32-E72D297353CC}">
              <c16:uniqueId val="{00000001-84DB-453D-B207-4C2907D12A92}"/>
            </c:ext>
          </c:extLst>
        </c:ser>
        <c:dLbls>
          <c:showLegendKey val="0"/>
          <c:showVal val="0"/>
          <c:showCatName val="0"/>
          <c:showSerName val="0"/>
          <c:showPercent val="0"/>
          <c:showBubbleSize val="0"/>
        </c:dLbls>
        <c:marker val="1"/>
        <c:smooth val="0"/>
        <c:axId val="235922840"/>
        <c:axId val="235922448"/>
      </c:lineChart>
      <c:dateAx>
        <c:axId val="235922840"/>
        <c:scaling>
          <c:orientation val="minMax"/>
        </c:scaling>
        <c:delete val="1"/>
        <c:axPos val="b"/>
        <c:numFmt formatCode="&quot;R&quot;yy" sourceLinked="1"/>
        <c:majorTickMark val="none"/>
        <c:minorTickMark val="none"/>
        <c:tickLblPos val="none"/>
        <c:crossAx val="235922448"/>
        <c:crosses val="autoZero"/>
        <c:auto val="1"/>
        <c:lblOffset val="100"/>
        <c:baseTimeUnit val="years"/>
      </c:dateAx>
      <c:valAx>
        <c:axId val="23592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922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71.64</c:v>
                </c:pt>
                <c:pt idx="1">
                  <c:v>74.3</c:v>
                </c:pt>
                <c:pt idx="2">
                  <c:v>75.8</c:v>
                </c:pt>
                <c:pt idx="3">
                  <c:v>78.67</c:v>
                </c:pt>
                <c:pt idx="4">
                  <c:v>72.75</c:v>
                </c:pt>
              </c:numCache>
            </c:numRef>
          </c:val>
          <c:extLst xmlns:c16r2="http://schemas.microsoft.com/office/drawing/2015/06/chart">
            <c:ext xmlns:c16="http://schemas.microsoft.com/office/drawing/2014/chart" uri="{C3380CC4-5D6E-409C-BE32-E72D297353CC}">
              <c16:uniqueId val="{00000000-9302-4AF0-976E-3E2873637076}"/>
            </c:ext>
          </c:extLst>
        </c:ser>
        <c:dLbls>
          <c:showLegendKey val="0"/>
          <c:showVal val="0"/>
          <c:showCatName val="0"/>
          <c:showSerName val="0"/>
          <c:showPercent val="0"/>
          <c:showBubbleSize val="0"/>
        </c:dLbls>
        <c:gapWidth val="150"/>
        <c:axId val="235811920"/>
        <c:axId val="235812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78.010000000000005</c:v>
                </c:pt>
                <c:pt idx="2">
                  <c:v>77.599999999999994</c:v>
                </c:pt>
                <c:pt idx="3">
                  <c:v>77.3</c:v>
                </c:pt>
                <c:pt idx="4">
                  <c:v>76.64</c:v>
                </c:pt>
              </c:numCache>
            </c:numRef>
          </c:val>
          <c:smooth val="0"/>
          <c:extLst xmlns:c16r2="http://schemas.microsoft.com/office/drawing/2015/06/chart">
            <c:ext xmlns:c16="http://schemas.microsoft.com/office/drawing/2014/chart" uri="{C3380CC4-5D6E-409C-BE32-E72D297353CC}">
              <c16:uniqueId val="{00000001-9302-4AF0-976E-3E2873637076}"/>
            </c:ext>
          </c:extLst>
        </c:ser>
        <c:dLbls>
          <c:showLegendKey val="0"/>
          <c:showVal val="0"/>
          <c:showCatName val="0"/>
          <c:showSerName val="0"/>
          <c:showPercent val="0"/>
          <c:showBubbleSize val="0"/>
        </c:dLbls>
        <c:marker val="1"/>
        <c:smooth val="0"/>
        <c:axId val="235811920"/>
        <c:axId val="235812312"/>
      </c:lineChart>
      <c:dateAx>
        <c:axId val="235811920"/>
        <c:scaling>
          <c:orientation val="minMax"/>
        </c:scaling>
        <c:delete val="1"/>
        <c:axPos val="b"/>
        <c:numFmt formatCode="&quot;R&quot;yy" sourceLinked="1"/>
        <c:majorTickMark val="none"/>
        <c:minorTickMark val="none"/>
        <c:tickLblPos val="none"/>
        <c:crossAx val="235812312"/>
        <c:crosses val="autoZero"/>
        <c:auto val="1"/>
        <c:lblOffset val="100"/>
        <c:baseTimeUnit val="years"/>
      </c:dateAx>
      <c:valAx>
        <c:axId val="235812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81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44"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島根県　津和野町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A8</v>
      </c>
      <c r="X8" s="43"/>
      <c r="Y8" s="43"/>
      <c r="Z8" s="43"/>
      <c r="AA8" s="43"/>
      <c r="AB8" s="43"/>
      <c r="AC8" s="43"/>
      <c r="AD8" s="43" t="str">
        <f>データ!$M$6</f>
        <v>非設置</v>
      </c>
      <c r="AE8" s="43"/>
      <c r="AF8" s="43"/>
      <c r="AG8" s="43"/>
      <c r="AH8" s="43"/>
      <c r="AI8" s="43"/>
      <c r="AJ8" s="43"/>
      <c r="AK8" s="2"/>
      <c r="AL8" s="44">
        <f>データ!$R$6</f>
        <v>6583</v>
      </c>
      <c r="AM8" s="44"/>
      <c r="AN8" s="44"/>
      <c r="AO8" s="44"/>
      <c r="AP8" s="44"/>
      <c r="AQ8" s="44"/>
      <c r="AR8" s="44"/>
      <c r="AS8" s="44"/>
      <c r="AT8" s="45">
        <f>データ!$S$6</f>
        <v>307.02999999999997</v>
      </c>
      <c r="AU8" s="46"/>
      <c r="AV8" s="46"/>
      <c r="AW8" s="46"/>
      <c r="AX8" s="46"/>
      <c r="AY8" s="46"/>
      <c r="AZ8" s="46"/>
      <c r="BA8" s="46"/>
      <c r="BB8" s="47">
        <f>データ!$T$6</f>
        <v>21.44</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40.950000000000003</v>
      </c>
      <c r="J10" s="46"/>
      <c r="K10" s="46"/>
      <c r="L10" s="46"/>
      <c r="M10" s="46"/>
      <c r="N10" s="46"/>
      <c r="O10" s="80"/>
      <c r="P10" s="47">
        <f>データ!$P$6</f>
        <v>94.37</v>
      </c>
      <c r="Q10" s="47"/>
      <c r="R10" s="47"/>
      <c r="S10" s="47"/>
      <c r="T10" s="47"/>
      <c r="U10" s="47"/>
      <c r="V10" s="47"/>
      <c r="W10" s="44">
        <f>データ!$Q$6</f>
        <v>3300</v>
      </c>
      <c r="X10" s="44"/>
      <c r="Y10" s="44"/>
      <c r="Z10" s="44"/>
      <c r="AA10" s="44"/>
      <c r="AB10" s="44"/>
      <c r="AC10" s="44"/>
      <c r="AD10" s="2"/>
      <c r="AE10" s="2"/>
      <c r="AF10" s="2"/>
      <c r="AG10" s="2"/>
      <c r="AH10" s="2"/>
      <c r="AI10" s="2"/>
      <c r="AJ10" s="2"/>
      <c r="AK10" s="2"/>
      <c r="AL10" s="44">
        <f>データ!$U$6</f>
        <v>6085</v>
      </c>
      <c r="AM10" s="44"/>
      <c r="AN10" s="44"/>
      <c r="AO10" s="44"/>
      <c r="AP10" s="44"/>
      <c r="AQ10" s="44"/>
      <c r="AR10" s="44"/>
      <c r="AS10" s="44"/>
      <c r="AT10" s="45">
        <f>データ!$V$6</f>
        <v>79.59</v>
      </c>
      <c r="AU10" s="46"/>
      <c r="AV10" s="46"/>
      <c r="AW10" s="46"/>
      <c r="AX10" s="46"/>
      <c r="AY10" s="46"/>
      <c r="AZ10" s="46"/>
      <c r="BA10" s="46"/>
      <c r="BB10" s="47">
        <f>データ!$W$6</f>
        <v>76.45</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81"/>
      <c r="BN16" s="81"/>
      <c r="BO16" s="81"/>
      <c r="BP16" s="81"/>
      <c r="BQ16" s="81"/>
      <c r="BR16" s="81"/>
      <c r="BS16" s="81"/>
      <c r="BT16" s="81"/>
      <c r="BU16" s="81"/>
      <c r="BV16" s="81"/>
      <c r="BW16" s="81"/>
      <c r="BX16" s="81"/>
      <c r="BY16" s="81"/>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81"/>
      <c r="BN17" s="81"/>
      <c r="BO17" s="81"/>
      <c r="BP17" s="81"/>
      <c r="BQ17" s="81"/>
      <c r="BR17" s="81"/>
      <c r="BS17" s="81"/>
      <c r="BT17" s="81"/>
      <c r="BU17" s="81"/>
      <c r="BV17" s="81"/>
      <c r="BW17" s="81"/>
      <c r="BX17" s="81"/>
      <c r="BY17" s="81"/>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81"/>
      <c r="BN18" s="81"/>
      <c r="BO18" s="81"/>
      <c r="BP18" s="81"/>
      <c r="BQ18" s="81"/>
      <c r="BR18" s="81"/>
      <c r="BS18" s="81"/>
      <c r="BT18" s="81"/>
      <c r="BU18" s="81"/>
      <c r="BV18" s="81"/>
      <c r="BW18" s="81"/>
      <c r="BX18" s="81"/>
      <c r="BY18" s="81"/>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81"/>
      <c r="BN19" s="81"/>
      <c r="BO19" s="81"/>
      <c r="BP19" s="81"/>
      <c r="BQ19" s="81"/>
      <c r="BR19" s="81"/>
      <c r="BS19" s="81"/>
      <c r="BT19" s="81"/>
      <c r="BU19" s="81"/>
      <c r="BV19" s="81"/>
      <c r="BW19" s="81"/>
      <c r="BX19" s="81"/>
      <c r="BY19" s="81"/>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81"/>
      <c r="BN20" s="81"/>
      <c r="BO20" s="81"/>
      <c r="BP20" s="81"/>
      <c r="BQ20" s="81"/>
      <c r="BR20" s="81"/>
      <c r="BS20" s="81"/>
      <c r="BT20" s="81"/>
      <c r="BU20" s="81"/>
      <c r="BV20" s="81"/>
      <c r="BW20" s="81"/>
      <c r="BX20" s="81"/>
      <c r="BY20" s="81"/>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81"/>
      <c r="BN21" s="81"/>
      <c r="BO21" s="81"/>
      <c r="BP21" s="81"/>
      <c r="BQ21" s="81"/>
      <c r="BR21" s="81"/>
      <c r="BS21" s="81"/>
      <c r="BT21" s="81"/>
      <c r="BU21" s="81"/>
      <c r="BV21" s="81"/>
      <c r="BW21" s="81"/>
      <c r="BX21" s="81"/>
      <c r="BY21" s="81"/>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81"/>
      <c r="BN22" s="81"/>
      <c r="BO22" s="81"/>
      <c r="BP22" s="81"/>
      <c r="BQ22" s="81"/>
      <c r="BR22" s="81"/>
      <c r="BS22" s="81"/>
      <c r="BT22" s="81"/>
      <c r="BU22" s="81"/>
      <c r="BV22" s="81"/>
      <c r="BW22" s="81"/>
      <c r="BX22" s="81"/>
      <c r="BY22" s="81"/>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81"/>
      <c r="BN23" s="81"/>
      <c r="BO23" s="81"/>
      <c r="BP23" s="81"/>
      <c r="BQ23" s="81"/>
      <c r="BR23" s="81"/>
      <c r="BS23" s="81"/>
      <c r="BT23" s="81"/>
      <c r="BU23" s="81"/>
      <c r="BV23" s="81"/>
      <c r="BW23" s="81"/>
      <c r="BX23" s="81"/>
      <c r="BY23" s="81"/>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81"/>
      <c r="BN24" s="81"/>
      <c r="BO24" s="81"/>
      <c r="BP24" s="81"/>
      <c r="BQ24" s="81"/>
      <c r="BR24" s="81"/>
      <c r="BS24" s="81"/>
      <c r="BT24" s="81"/>
      <c r="BU24" s="81"/>
      <c r="BV24" s="81"/>
      <c r="BW24" s="81"/>
      <c r="BX24" s="81"/>
      <c r="BY24" s="81"/>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81"/>
      <c r="BN25" s="81"/>
      <c r="BO25" s="81"/>
      <c r="BP25" s="81"/>
      <c r="BQ25" s="81"/>
      <c r="BR25" s="81"/>
      <c r="BS25" s="81"/>
      <c r="BT25" s="81"/>
      <c r="BU25" s="81"/>
      <c r="BV25" s="81"/>
      <c r="BW25" s="81"/>
      <c r="BX25" s="81"/>
      <c r="BY25" s="81"/>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81"/>
      <c r="BN26" s="81"/>
      <c r="BO26" s="81"/>
      <c r="BP26" s="81"/>
      <c r="BQ26" s="81"/>
      <c r="BR26" s="81"/>
      <c r="BS26" s="81"/>
      <c r="BT26" s="81"/>
      <c r="BU26" s="81"/>
      <c r="BV26" s="81"/>
      <c r="BW26" s="81"/>
      <c r="BX26" s="81"/>
      <c r="BY26" s="81"/>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81"/>
      <c r="BN27" s="81"/>
      <c r="BO27" s="81"/>
      <c r="BP27" s="81"/>
      <c r="BQ27" s="81"/>
      <c r="BR27" s="81"/>
      <c r="BS27" s="81"/>
      <c r="BT27" s="81"/>
      <c r="BU27" s="81"/>
      <c r="BV27" s="81"/>
      <c r="BW27" s="81"/>
      <c r="BX27" s="81"/>
      <c r="BY27" s="81"/>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81"/>
      <c r="BN28" s="81"/>
      <c r="BO28" s="81"/>
      <c r="BP28" s="81"/>
      <c r="BQ28" s="81"/>
      <c r="BR28" s="81"/>
      <c r="BS28" s="81"/>
      <c r="BT28" s="81"/>
      <c r="BU28" s="81"/>
      <c r="BV28" s="81"/>
      <c r="BW28" s="81"/>
      <c r="BX28" s="81"/>
      <c r="BY28" s="81"/>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81"/>
      <c r="BN29" s="81"/>
      <c r="BO29" s="81"/>
      <c r="BP29" s="81"/>
      <c r="BQ29" s="81"/>
      <c r="BR29" s="81"/>
      <c r="BS29" s="81"/>
      <c r="BT29" s="81"/>
      <c r="BU29" s="81"/>
      <c r="BV29" s="81"/>
      <c r="BW29" s="81"/>
      <c r="BX29" s="81"/>
      <c r="BY29" s="81"/>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81"/>
      <c r="BN30" s="81"/>
      <c r="BO30" s="81"/>
      <c r="BP30" s="81"/>
      <c r="BQ30" s="81"/>
      <c r="BR30" s="81"/>
      <c r="BS30" s="81"/>
      <c r="BT30" s="81"/>
      <c r="BU30" s="81"/>
      <c r="BV30" s="81"/>
      <c r="BW30" s="81"/>
      <c r="BX30" s="81"/>
      <c r="BY30" s="81"/>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81"/>
      <c r="BN31" s="81"/>
      <c r="BO31" s="81"/>
      <c r="BP31" s="81"/>
      <c r="BQ31" s="81"/>
      <c r="BR31" s="81"/>
      <c r="BS31" s="81"/>
      <c r="BT31" s="81"/>
      <c r="BU31" s="81"/>
      <c r="BV31" s="81"/>
      <c r="BW31" s="81"/>
      <c r="BX31" s="81"/>
      <c r="BY31" s="81"/>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81"/>
      <c r="BN32" s="81"/>
      <c r="BO32" s="81"/>
      <c r="BP32" s="81"/>
      <c r="BQ32" s="81"/>
      <c r="BR32" s="81"/>
      <c r="BS32" s="81"/>
      <c r="BT32" s="81"/>
      <c r="BU32" s="81"/>
      <c r="BV32" s="81"/>
      <c r="BW32" s="81"/>
      <c r="BX32" s="81"/>
      <c r="BY32" s="81"/>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81"/>
      <c r="BN33" s="81"/>
      <c r="BO33" s="81"/>
      <c r="BP33" s="81"/>
      <c r="BQ33" s="81"/>
      <c r="BR33" s="81"/>
      <c r="BS33" s="81"/>
      <c r="BT33" s="81"/>
      <c r="BU33" s="81"/>
      <c r="BV33" s="81"/>
      <c r="BW33" s="81"/>
      <c r="BX33" s="81"/>
      <c r="BY33" s="81"/>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81"/>
      <c r="BN34" s="81"/>
      <c r="BO34" s="81"/>
      <c r="BP34" s="81"/>
      <c r="BQ34" s="81"/>
      <c r="BR34" s="81"/>
      <c r="BS34" s="81"/>
      <c r="BT34" s="81"/>
      <c r="BU34" s="81"/>
      <c r="BV34" s="81"/>
      <c r="BW34" s="81"/>
      <c r="BX34" s="81"/>
      <c r="BY34" s="81"/>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81"/>
      <c r="BN35" s="81"/>
      <c r="BO35" s="81"/>
      <c r="BP35" s="81"/>
      <c r="BQ35" s="81"/>
      <c r="BR35" s="81"/>
      <c r="BS35" s="81"/>
      <c r="BT35" s="81"/>
      <c r="BU35" s="81"/>
      <c r="BV35" s="81"/>
      <c r="BW35" s="81"/>
      <c r="BX35" s="81"/>
      <c r="BY35" s="81"/>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81"/>
      <c r="BN36" s="81"/>
      <c r="BO36" s="81"/>
      <c r="BP36" s="81"/>
      <c r="BQ36" s="81"/>
      <c r="BR36" s="81"/>
      <c r="BS36" s="81"/>
      <c r="BT36" s="81"/>
      <c r="BU36" s="81"/>
      <c r="BV36" s="81"/>
      <c r="BW36" s="81"/>
      <c r="BX36" s="81"/>
      <c r="BY36" s="81"/>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81"/>
      <c r="BN37" s="81"/>
      <c r="BO37" s="81"/>
      <c r="BP37" s="81"/>
      <c r="BQ37" s="81"/>
      <c r="BR37" s="81"/>
      <c r="BS37" s="81"/>
      <c r="BT37" s="81"/>
      <c r="BU37" s="81"/>
      <c r="BV37" s="81"/>
      <c r="BW37" s="81"/>
      <c r="BX37" s="81"/>
      <c r="BY37" s="81"/>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81"/>
      <c r="BN38" s="81"/>
      <c r="BO38" s="81"/>
      <c r="BP38" s="81"/>
      <c r="BQ38" s="81"/>
      <c r="BR38" s="81"/>
      <c r="BS38" s="81"/>
      <c r="BT38" s="81"/>
      <c r="BU38" s="81"/>
      <c r="BV38" s="81"/>
      <c r="BW38" s="81"/>
      <c r="BX38" s="81"/>
      <c r="BY38" s="81"/>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81"/>
      <c r="BN39" s="81"/>
      <c r="BO39" s="81"/>
      <c r="BP39" s="81"/>
      <c r="BQ39" s="81"/>
      <c r="BR39" s="81"/>
      <c r="BS39" s="81"/>
      <c r="BT39" s="81"/>
      <c r="BU39" s="81"/>
      <c r="BV39" s="81"/>
      <c r="BW39" s="81"/>
      <c r="BX39" s="81"/>
      <c r="BY39" s="81"/>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81"/>
      <c r="BN40" s="81"/>
      <c r="BO40" s="81"/>
      <c r="BP40" s="81"/>
      <c r="BQ40" s="81"/>
      <c r="BR40" s="81"/>
      <c r="BS40" s="81"/>
      <c r="BT40" s="81"/>
      <c r="BU40" s="81"/>
      <c r="BV40" s="81"/>
      <c r="BW40" s="81"/>
      <c r="BX40" s="81"/>
      <c r="BY40" s="81"/>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81"/>
      <c r="BN41" s="81"/>
      <c r="BO41" s="81"/>
      <c r="BP41" s="81"/>
      <c r="BQ41" s="81"/>
      <c r="BR41" s="81"/>
      <c r="BS41" s="81"/>
      <c r="BT41" s="81"/>
      <c r="BU41" s="81"/>
      <c r="BV41" s="81"/>
      <c r="BW41" s="81"/>
      <c r="BX41" s="81"/>
      <c r="BY41" s="81"/>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81"/>
      <c r="BN42" s="81"/>
      <c r="BO42" s="81"/>
      <c r="BP42" s="81"/>
      <c r="BQ42" s="81"/>
      <c r="BR42" s="81"/>
      <c r="BS42" s="81"/>
      <c r="BT42" s="81"/>
      <c r="BU42" s="81"/>
      <c r="BV42" s="81"/>
      <c r="BW42" s="81"/>
      <c r="BX42" s="81"/>
      <c r="BY42" s="81"/>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81"/>
      <c r="BN43" s="81"/>
      <c r="BO43" s="81"/>
      <c r="BP43" s="81"/>
      <c r="BQ43" s="81"/>
      <c r="BR43" s="81"/>
      <c r="BS43" s="81"/>
      <c r="BT43" s="81"/>
      <c r="BU43" s="81"/>
      <c r="BV43" s="81"/>
      <c r="BW43" s="81"/>
      <c r="BX43" s="81"/>
      <c r="BY43" s="81"/>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81"/>
      <c r="BN44" s="81"/>
      <c r="BO44" s="81"/>
      <c r="BP44" s="81"/>
      <c r="BQ44" s="81"/>
      <c r="BR44" s="81"/>
      <c r="BS44" s="81"/>
      <c r="BT44" s="81"/>
      <c r="BU44" s="81"/>
      <c r="BV44" s="81"/>
      <c r="BW44" s="81"/>
      <c r="BX44" s="81"/>
      <c r="BY44" s="81"/>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112</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110</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18KwN8yDcuqLDY6bicciwEg4uo7Tzu3ytJg3S3w05Becz5o0nctFSzRg57AV3yVBFYE6Nq7VFooT0UgTyMkaVQ==" saltValue="JX6MmWOj/9jT+dh1zpUp3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325015</v>
      </c>
      <c r="D6" s="20">
        <f t="shared" si="3"/>
        <v>46</v>
      </c>
      <c r="E6" s="20">
        <f t="shared" si="3"/>
        <v>1</v>
      </c>
      <c r="F6" s="20">
        <f t="shared" si="3"/>
        <v>0</v>
      </c>
      <c r="G6" s="20">
        <f t="shared" si="3"/>
        <v>1</v>
      </c>
      <c r="H6" s="20" t="str">
        <f t="shared" si="3"/>
        <v>島根県　津和野町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40.950000000000003</v>
      </c>
      <c r="P6" s="21">
        <f t="shared" si="3"/>
        <v>94.37</v>
      </c>
      <c r="Q6" s="21">
        <f t="shared" si="3"/>
        <v>3300</v>
      </c>
      <c r="R6" s="21">
        <f t="shared" si="3"/>
        <v>6583</v>
      </c>
      <c r="S6" s="21">
        <f t="shared" si="3"/>
        <v>307.02999999999997</v>
      </c>
      <c r="T6" s="21">
        <f t="shared" si="3"/>
        <v>21.44</v>
      </c>
      <c r="U6" s="21">
        <f t="shared" si="3"/>
        <v>6085</v>
      </c>
      <c r="V6" s="21">
        <f t="shared" si="3"/>
        <v>79.59</v>
      </c>
      <c r="W6" s="21">
        <f t="shared" si="3"/>
        <v>76.45</v>
      </c>
      <c r="X6" s="22">
        <f>IF(X7="",NA(),X7)</f>
        <v>104.21</v>
      </c>
      <c r="Y6" s="22">
        <f t="shared" ref="Y6:AG6" si="4">IF(Y7="",NA(),Y7)</f>
        <v>106.97</v>
      </c>
      <c r="Z6" s="22">
        <f t="shared" si="4"/>
        <v>107.47</v>
      </c>
      <c r="AA6" s="22">
        <f t="shared" si="4"/>
        <v>114.63</v>
      </c>
      <c r="AB6" s="22">
        <f t="shared" si="4"/>
        <v>110.57</v>
      </c>
      <c r="AC6" s="22">
        <f t="shared" si="4"/>
        <v>104.35</v>
      </c>
      <c r="AD6" s="22">
        <f t="shared" si="4"/>
        <v>105.34</v>
      </c>
      <c r="AE6" s="22">
        <f t="shared" si="4"/>
        <v>105.77</v>
      </c>
      <c r="AF6" s="22">
        <f t="shared" si="4"/>
        <v>104.82</v>
      </c>
      <c r="AG6" s="22">
        <f t="shared" si="4"/>
        <v>106.46</v>
      </c>
      <c r="AH6" s="21" t="str">
        <f>IF(AH7="","",IF(AH7="-","【-】","【"&amp;SUBSTITUTE(TEXT(AH7,"#,##0.00"),"-","△")&amp;"】"))</f>
        <v>【108.24】</v>
      </c>
      <c r="AI6" s="21">
        <f>IF(AI7="",NA(),AI7)</f>
        <v>0</v>
      </c>
      <c r="AJ6" s="21">
        <f t="shared" ref="AJ6:AR6" si="5">IF(AJ7="",NA(),AJ7)</f>
        <v>0</v>
      </c>
      <c r="AK6" s="21">
        <f t="shared" si="5"/>
        <v>0</v>
      </c>
      <c r="AL6" s="21">
        <f t="shared" si="5"/>
        <v>0</v>
      </c>
      <c r="AM6" s="21">
        <f t="shared" si="5"/>
        <v>0</v>
      </c>
      <c r="AN6" s="22">
        <f t="shared" si="5"/>
        <v>21.69</v>
      </c>
      <c r="AO6" s="22">
        <f t="shared" si="5"/>
        <v>24.04</v>
      </c>
      <c r="AP6" s="22">
        <f t="shared" si="5"/>
        <v>28.03</v>
      </c>
      <c r="AQ6" s="22">
        <f t="shared" si="5"/>
        <v>26.73</v>
      </c>
      <c r="AR6" s="22">
        <f t="shared" si="5"/>
        <v>27.85</v>
      </c>
      <c r="AS6" s="21" t="str">
        <f>IF(AS7="","",IF(AS7="-","【-】","【"&amp;SUBSTITUTE(TEXT(AS7,"#,##0.00"),"-","△")&amp;"】"))</f>
        <v>【1.50】</v>
      </c>
      <c r="AT6" s="22">
        <f>IF(AT7="",NA(),AT7)</f>
        <v>44.06</v>
      </c>
      <c r="AU6" s="22">
        <f t="shared" ref="AU6:BC6" si="6">IF(AU7="",NA(),AU7)</f>
        <v>27.51</v>
      </c>
      <c r="AV6" s="22">
        <f t="shared" si="6"/>
        <v>58.93</v>
      </c>
      <c r="AW6" s="22">
        <f t="shared" si="6"/>
        <v>60.35</v>
      </c>
      <c r="AX6" s="22">
        <f t="shared" si="6"/>
        <v>68.040000000000006</v>
      </c>
      <c r="AY6" s="22">
        <f t="shared" si="6"/>
        <v>301.04000000000002</v>
      </c>
      <c r="AZ6" s="22">
        <f t="shared" si="6"/>
        <v>305.08</v>
      </c>
      <c r="BA6" s="22">
        <f t="shared" si="6"/>
        <v>305.33999999999997</v>
      </c>
      <c r="BB6" s="22">
        <f t="shared" si="6"/>
        <v>310.01</v>
      </c>
      <c r="BC6" s="22">
        <f t="shared" si="6"/>
        <v>311.12</v>
      </c>
      <c r="BD6" s="21" t="str">
        <f>IF(BD7="","",IF(BD7="-","【-】","【"&amp;SUBSTITUTE(TEXT(BD7,"#,##0.00"),"-","△")&amp;"】"))</f>
        <v>【243.36】</v>
      </c>
      <c r="BE6" s="22">
        <f>IF(BE7="",NA(),BE7)</f>
        <v>1309.6600000000001</v>
      </c>
      <c r="BF6" s="22">
        <f t="shared" ref="BF6:BN6" si="7">IF(BF7="",NA(),BF7)</f>
        <v>1284.99</v>
      </c>
      <c r="BG6" s="22">
        <f t="shared" si="7"/>
        <v>1330.76</v>
      </c>
      <c r="BH6" s="22">
        <f t="shared" si="7"/>
        <v>1402.2</v>
      </c>
      <c r="BI6" s="22">
        <f t="shared" si="7"/>
        <v>1433.8</v>
      </c>
      <c r="BJ6" s="22">
        <f t="shared" si="7"/>
        <v>551.62</v>
      </c>
      <c r="BK6" s="22">
        <f t="shared" si="7"/>
        <v>585.59</v>
      </c>
      <c r="BL6" s="22">
        <f t="shared" si="7"/>
        <v>561.34</v>
      </c>
      <c r="BM6" s="22">
        <f t="shared" si="7"/>
        <v>538.33000000000004</v>
      </c>
      <c r="BN6" s="22">
        <f t="shared" si="7"/>
        <v>515.14</v>
      </c>
      <c r="BO6" s="21" t="str">
        <f>IF(BO7="","",IF(BO7="-","【-】","【"&amp;SUBSTITUTE(TEXT(BO7,"#,##0.00"),"-","△")&amp;"】"))</f>
        <v>【265.93】</v>
      </c>
      <c r="BP6" s="22">
        <f>IF(BP7="",NA(),BP7)</f>
        <v>69.67</v>
      </c>
      <c r="BQ6" s="22">
        <f t="shared" ref="BQ6:BY6" si="8">IF(BQ7="",NA(),BQ7)</f>
        <v>67.27</v>
      </c>
      <c r="BR6" s="22">
        <f t="shared" si="8"/>
        <v>66.06</v>
      </c>
      <c r="BS6" s="22">
        <f t="shared" si="8"/>
        <v>62.28</v>
      </c>
      <c r="BT6" s="22">
        <f t="shared" si="8"/>
        <v>66.86</v>
      </c>
      <c r="BU6" s="22">
        <f t="shared" si="8"/>
        <v>87.11</v>
      </c>
      <c r="BV6" s="22">
        <f t="shared" si="8"/>
        <v>82.78</v>
      </c>
      <c r="BW6" s="22">
        <f t="shared" si="8"/>
        <v>84.82</v>
      </c>
      <c r="BX6" s="22">
        <f t="shared" si="8"/>
        <v>82.29</v>
      </c>
      <c r="BY6" s="22">
        <f t="shared" si="8"/>
        <v>84.16</v>
      </c>
      <c r="BZ6" s="21" t="str">
        <f>IF(BZ7="","",IF(BZ7="-","【-】","【"&amp;SUBSTITUTE(TEXT(BZ7,"#,##0.00"),"-","△")&amp;"】"))</f>
        <v>【97.82】</v>
      </c>
      <c r="CA6" s="22">
        <f>IF(CA7="",NA(),CA7)</f>
        <v>273.77</v>
      </c>
      <c r="CB6" s="22">
        <f t="shared" ref="CB6:CJ6" si="9">IF(CB7="",NA(),CB7)</f>
        <v>282.17</v>
      </c>
      <c r="CC6" s="22">
        <f t="shared" si="9"/>
        <v>290.3</v>
      </c>
      <c r="CD6" s="22">
        <f t="shared" si="9"/>
        <v>308.52999999999997</v>
      </c>
      <c r="CE6" s="22">
        <f t="shared" si="9"/>
        <v>289.76</v>
      </c>
      <c r="CF6" s="22">
        <f t="shared" si="9"/>
        <v>223.98</v>
      </c>
      <c r="CG6" s="22">
        <f t="shared" si="9"/>
        <v>225.09</v>
      </c>
      <c r="CH6" s="22">
        <f t="shared" si="9"/>
        <v>224.82</v>
      </c>
      <c r="CI6" s="22">
        <f t="shared" si="9"/>
        <v>230.85</v>
      </c>
      <c r="CJ6" s="22">
        <f t="shared" si="9"/>
        <v>230.21</v>
      </c>
      <c r="CK6" s="21" t="str">
        <f>IF(CK7="","",IF(CK7="-","【-】","【"&amp;SUBSTITUTE(TEXT(CK7,"#,##0.00"),"-","△")&amp;"】"))</f>
        <v>【177.56】</v>
      </c>
      <c r="CL6" s="22">
        <f>IF(CL7="",NA(),CL7)</f>
        <v>67.92</v>
      </c>
      <c r="CM6" s="22">
        <f t="shared" ref="CM6:CU6" si="10">IF(CM7="",NA(),CM7)</f>
        <v>65.89</v>
      </c>
      <c r="CN6" s="22">
        <f t="shared" si="10"/>
        <v>62.75</v>
      </c>
      <c r="CO6" s="22">
        <f t="shared" si="10"/>
        <v>58.7</v>
      </c>
      <c r="CP6" s="22">
        <f t="shared" si="10"/>
        <v>61.8</v>
      </c>
      <c r="CQ6" s="22">
        <f t="shared" si="10"/>
        <v>49.64</v>
      </c>
      <c r="CR6" s="22">
        <f t="shared" si="10"/>
        <v>49.38</v>
      </c>
      <c r="CS6" s="22">
        <f t="shared" si="10"/>
        <v>50.09</v>
      </c>
      <c r="CT6" s="22">
        <f t="shared" si="10"/>
        <v>50.1</v>
      </c>
      <c r="CU6" s="22">
        <f t="shared" si="10"/>
        <v>49.76</v>
      </c>
      <c r="CV6" s="21" t="str">
        <f>IF(CV7="","",IF(CV7="-","【-】","【"&amp;SUBSTITUTE(TEXT(CV7,"#,##0.00"),"-","△")&amp;"】"))</f>
        <v>【59.81】</v>
      </c>
      <c r="CW6" s="22">
        <f>IF(CW7="",NA(),CW7)</f>
        <v>71.64</v>
      </c>
      <c r="CX6" s="22">
        <f t="shared" ref="CX6:DF6" si="11">IF(CX7="",NA(),CX7)</f>
        <v>74.3</v>
      </c>
      <c r="CY6" s="22">
        <f t="shared" si="11"/>
        <v>75.8</v>
      </c>
      <c r="CZ6" s="22">
        <f t="shared" si="11"/>
        <v>78.67</v>
      </c>
      <c r="DA6" s="22">
        <f t="shared" si="11"/>
        <v>72.75</v>
      </c>
      <c r="DB6" s="22">
        <f t="shared" si="11"/>
        <v>78.09</v>
      </c>
      <c r="DC6" s="22">
        <f t="shared" si="11"/>
        <v>78.010000000000005</v>
      </c>
      <c r="DD6" s="22">
        <f t="shared" si="11"/>
        <v>77.599999999999994</v>
      </c>
      <c r="DE6" s="22">
        <f t="shared" si="11"/>
        <v>77.3</v>
      </c>
      <c r="DF6" s="22">
        <f t="shared" si="11"/>
        <v>76.64</v>
      </c>
      <c r="DG6" s="21" t="str">
        <f>IF(DG7="","",IF(DG7="-","【-】","【"&amp;SUBSTITUTE(TEXT(DG7,"#,##0.00"),"-","△")&amp;"】"))</f>
        <v>【89.42】</v>
      </c>
      <c r="DH6" s="22">
        <f>IF(DH7="",NA(),DH7)</f>
        <v>51.12</v>
      </c>
      <c r="DI6" s="22">
        <f t="shared" ref="DI6:DQ6" si="12">IF(DI7="",NA(),DI7)</f>
        <v>52.21</v>
      </c>
      <c r="DJ6" s="22">
        <f t="shared" si="12"/>
        <v>54.18</v>
      </c>
      <c r="DK6" s="22">
        <f t="shared" si="12"/>
        <v>56.02</v>
      </c>
      <c r="DL6" s="22">
        <f t="shared" si="12"/>
        <v>53.38</v>
      </c>
      <c r="DM6" s="22">
        <f t="shared" si="12"/>
        <v>47.31</v>
      </c>
      <c r="DN6" s="22">
        <f t="shared" si="12"/>
        <v>47.5</v>
      </c>
      <c r="DO6" s="22">
        <f t="shared" si="12"/>
        <v>48.41</v>
      </c>
      <c r="DP6" s="22">
        <f t="shared" si="12"/>
        <v>50.02</v>
      </c>
      <c r="DQ6" s="22">
        <f t="shared" si="12"/>
        <v>51.38</v>
      </c>
      <c r="DR6" s="21" t="str">
        <f>IF(DR7="","",IF(DR7="-","【-】","【"&amp;SUBSTITUTE(TEXT(DR7,"#,##0.00"),"-","△")&amp;"】"))</f>
        <v>【52.02】</v>
      </c>
      <c r="DS6" s="22">
        <f>IF(DS7="",NA(),DS7)</f>
        <v>22.08</v>
      </c>
      <c r="DT6" s="22">
        <f t="shared" ref="DT6:EB6" si="13">IF(DT7="",NA(),DT7)</f>
        <v>21.56</v>
      </c>
      <c r="DU6" s="22">
        <f t="shared" si="13"/>
        <v>17.71</v>
      </c>
      <c r="DV6" s="22">
        <f t="shared" si="13"/>
        <v>17.809999999999999</v>
      </c>
      <c r="DW6" s="22">
        <f t="shared" si="13"/>
        <v>19.95</v>
      </c>
      <c r="DX6" s="22">
        <f t="shared" si="13"/>
        <v>16.77</v>
      </c>
      <c r="DY6" s="22">
        <f t="shared" si="13"/>
        <v>17.399999999999999</v>
      </c>
      <c r="DZ6" s="22">
        <f t="shared" si="13"/>
        <v>18.64</v>
      </c>
      <c r="EA6" s="22">
        <f t="shared" si="13"/>
        <v>19.510000000000002</v>
      </c>
      <c r="EB6" s="22">
        <f t="shared" si="13"/>
        <v>21.6</v>
      </c>
      <c r="EC6" s="21" t="str">
        <f>IF(EC7="","",IF(EC7="-","【-】","【"&amp;SUBSTITUTE(TEXT(EC7,"#,##0.00"),"-","△")&amp;"】"))</f>
        <v>【25.37】</v>
      </c>
      <c r="ED6" s="22">
        <f>IF(ED7="",NA(),ED7)</f>
        <v>4.12</v>
      </c>
      <c r="EE6" s="22">
        <f t="shared" ref="EE6:EM6" si="14">IF(EE7="",NA(),EE7)</f>
        <v>0.93</v>
      </c>
      <c r="EF6" s="22">
        <f t="shared" si="14"/>
        <v>0.66</v>
      </c>
      <c r="EG6" s="22">
        <f t="shared" si="14"/>
        <v>0.68</v>
      </c>
      <c r="EH6" s="22">
        <f t="shared" si="14"/>
        <v>1.08</v>
      </c>
      <c r="EI6" s="22">
        <f t="shared" si="14"/>
        <v>0.47</v>
      </c>
      <c r="EJ6" s="22">
        <f t="shared" si="14"/>
        <v>0.4</v>
      </c>
      <c r="EK6" s="22">
        <f t="shared" si="14"/>
        <v>0.36</v>
      </c>
      <c r="EL6" s="22">
        <f t="shared" si="14"/>
        <v>0.56999999999999995</v>
      </c>
      <c r="EM6" s="22">
        <f t="shared" si="14"/>
        <v>0.56000000000000005</v>
      </c>
      <c r="EN6" s="21" t="str">
        <f>IF(EN7="","",IF(EN7="-","【-】","【"&amp;SUBSTITUTE(TEXT(EN7,"#,##0.00"),"-","△")&amp;"】"))</f>
        <v>【0.62】</v>
      </c>
    </row>
    <row r="7" spans="1:144" s="23" customFormat="1" x14ac:dyDescent="0.15">
      <c r="A7" s="15"/>
      <c r="B7" s="24">
        <v>2023</v>
      </c>
      <c r="C7" s="24">
        <v>325015</v>
      </c>
      <c r="D7" s="24">
        <v>46</v>
      </c>
      <c r="E7" s="24">
        <v>1</v>
      </c>
      <c r="F7" s="24">
        <v>0</v>
      </c>
      <c r="G7" s="24">
        <v>1</v>
      </c>
      <c r="H7" s="24" t="s">
        <v>93</v>
      </c>
      <c r="I7" s="24" t="s">
        <v>94</v>
      </c>
      <c r="J7" s="24" t="s">
        <v>95</v>
      </c>
      <c r="K7" s="24" t="s">
        <v>96</v>
      </c>
      <c r="L7" s="24" t="s">
        <v>97</v>
      </c>
      <c r="M7" s="24" t="s">
        <v>98</v>
      </c>
      <c r="N7" s="25" t="s">
        <v>99</v>
      </c>
      <c r="O7" s="25">
        <v>40.950000000000003</v>
      </c>
      <c r="P7" s="25">
        <v>94.37</v>
      </c>
      <c r="Q7" s="25">
        <v>3300</v>
      </c>
      <c r="R7" s="25">
        <v>6583</v>
      </c>
      <c r="S7" s="25">
        <v>307.02999999999997</v>
      </c>
      <c r="T7" s="25">
        <v>21.44</v>
      </c>
      <c r="U7" s="25">
        <v>6085</v>
      </c>
      <c r="V7" s="25">
        <v>79.59</v>
      </c>
      <c r="W7" s="25">
        <v>76.45</v>
      </c>
      <c r="X7" s="25">
        <v>104.21</v>
      </c>
      <c r="Y7" s="25">
        <v>106.97</v>
      </c>
      <c r="Z7" s="25">
        <v>107.47</v>
      </c>
      <c r="AA7" s="25">
        <v>114.63</v>
      </c>
      <c r="AB7" s="25">
        <v>110.57</v>
      </c>
      <c r="AC7" s="25">
        <v>104.35</v>
      </c>
      <c r="AD7" s="25">
        <v>105.34</v>
      </c>
      <c r="AE7" s="25">
        <v>105.77</v>
      </c>
      <c r="AF7" s="25">
        <v>104.82</v>
      </c>
      <c r="AG7" s="25">
        <v>106.46</v>
      </c>
      <c r="AH7" s="25">
        <v>108.24</v>
      </c>
      <c r="AI7" s="25">
        <v>0</v>
      </c>
      <c r="AJ7" s="25">
        <v>0</v>
      </c>
      <c r="AK7" s="25">
        <v>0</v>
      </c>
      <c r="AL7" s="25">
        <v>0</v>
      </c>
      <c r="AM7" s="25">
        <v>0</v>
      </c>
      <c r="AN7" s="25">
        <v>21.69</v>
      </c>
      <c r="AO7" s="25">
        <v>24.04</v>
      </c>
      <c r="AP7" s="25">
        <v>28.03</v>
      </c>
      <c r="AQ7" s="25">
        <v>26.73</v>
      </c>
      <c r="AR7" s="25">
        <v>27.85</v>
      </c>
      <c r="AS7" s="25">
        <v>1.5</v>
      </c>
      <c r="AT7" s="25">
        <v>44.06</v>
      </c>
      <c r="AU7" s="25">
        <v>27.51</v>
      </c>
      <c r="AV7" s="25">
        <v>58.93</v>
      </c>
      <c r="AW7" s="25">
        <v>60.35</v>
      </c>
      <c r="AX7" s="25">
        <v>68.040000000000006</v>
      </c>
      <c r="AY7" s="25">
        <v>301.04000000000002</v>
      </c>
      <c r="AZ7" s="25">
        <v>305.08</v>
      </c>
      <c r="BA7" s="25">
        <v>305.33999999999997</v>
      </c>
      <c r="BB7" s="25">
        <v>310.01</v>
      </c>
      <c r="BC7" s="25">
        <v>311.12</v>
      </c>
      <c r="BD7" s="25">
        <v>243.36</v>
      </c>
      <c r="BE7" s="25">
        <v>1309.6600000000001</v>
      </c>
      <c r="BF7" s="25">
        <v>1284.99</v>
      </c>
      <c r="BG7" s="25">
        <v>1330.76</v>
      </c>
      <c r="BH7" s="25">
        <v>1402.2</v>
      </c>
      <c r="BI7" s="25">
        <v>1433.8</v>
      </c>
      <c r="BJ7" s="25">
        <v>551.62</v>
      </c>
      <c r="BK7" s="25">
        <v>585.59</v>
      </c>
      <c r="BL7" s="25">
        <v>561.34</v>
      </c>
      <c r="BM7" s="25">
        <v>538.33000000000004</v>
      </c>
      <c r="BN7" s="25">
        <v>515.14</v>
      </c>
      <c r="BO7" s="25">
        <v>265.93</v>
      </c>
      <c r="BP7" s="25">
        <v>69.67</v>
      </c>
      <c r="BQ7" s="25">
        <v>67.27</v>
      </c>
      <c r="BR7" s="25">
        <v>66.06</v>
      </c>
      <c r="BS7" s="25">
        <v>62.28</v>
      </c>
      <c r="BT7" s="25">
        <v>66.86</v>
      </c>
      <c r="BU7" s="25">
        <v>87.11</v>
      </c>
      <c r="BV7" s="25">
        <v>82.78</v>
      </c>
      <c r="BW7" s="25">
        <v>84.82</v>
      </c>
      <c r="BX7" s="25">
        <v>82.29</v>
      </c>
      <c r="BY7" s="25">
        <v>84.16</v>
      </c>
      <c r="BZ7" s="25">
        <v>97.82</v>
      </c>
      <c r="CA7" s="25">
        <v>273.77</v>
      </c>
      <c r="CB7" s="25">
        <v>282.17</v>
      </c>
      <c r="CC7" s="25">
        <v>290.3</v>
      </c>
      <c r="CD7" s="25">
        <v>308.52999999999997</v>
      </c>
      <c r="CE7" s="25">
        <v>289.76</v>
      </c>
      <c r="CF7" s="25">
        <v>223.98</v>
      </c>
      <c r="CG7" s="25">
        <v>225.09</v>
      </c>
      <c r="CH7" s="25">
        <v>224.82</v>
      </c>
      <c r="CI7" s="25">
        <v>230.85</v>
      </c>
      <c r="CJ7" s="25">
        <v>230.21</v>
      </c>
      <c r="CK7" s="25">
        <v>177.56</v>
      </c>
      <c r="CL7" s="25">
        <v>67.92</v>
      </c>
      <c r="CM7" s="25">
        <v>65.89</v>
      </c>
      <c r="CN7" s="25">
        <v>62.75</v>
      </c>
      <c r="CO7" s="25">
        <v>58.7</v>
      </c>
      <c r="CP7" s="25">
        <v>61.8</v>
      </c>
      <c r="CQ7" s="25">
        <v>49.64</v>
      </c>
      <c r="CR7" s="25">
        <v>49.38</v>
      </c>
      <c r="CS7" s="25">
        <v>50.09</v>
      </c>
      <c r="CT7" s="25">
        <v>50.1</v>
      </c>
      <c r="CU7" s="25">
        <v>49.76</v>
      </c>
      <c r="CV7" s="25">
        <v>59.81</v>
      </c>
      <c r="CW7" s="25">
        <v>71.64</v>
      </c>
      <c r="CX7" s="25">
        <v>74.3</v>
      </c>
      <c r="CY7" s="25">
        <v>75.8</v>
      </c>
      <c r="CZ7" s="25">
        <v>78.67</v>
      </c>
      <c r="DA7" s="25">
        <v>72.75</v>
      </c>
      <c r="DB7" s="25">
        <v>78.09</v>
      </c>
      <c r="DC7" s="25">
        <v>78.010000000000005</v>
      </c>
      <c r="DD7" s="25">
        <v>77.599999999999994</v>
      </c>
      <c r="DE7" s="25">
        <v>77.3</v>
      </c>
      <c r="DF7" s="25">
        <v>76.64</v>
      </c>
      <c r="DG7" s="25">
        <v>89.42</v>
      </c>
      <c r="DH7" s="25">
        <v>51.12</v>
      </c>
      <c r="DI7" s="25">
        <v>52.21</v>
      </c>
      <c r="DJ7" s="25">
        <v>54.18</v>
      </c>
      <c r="DK7" s="25">
        <v>56.02</v>
      </c>
      <c r="DL7" s="25">
        <v>53.38</v>
      </c>
      <c r="DM7" s="25">
        <v>47.31</v>
      </c>
      <c r="DN7" s="25">
        <v>47.5</v>
      </c>
      <c r="DO7" s="25">
        <v>48.41</v>
      </c>
      <c r="DP7" s="25">
        <v>50.02</v>
      </c>
      <c r="DQ7" s="25">
        <v>51.38</v>
      </c>
      <c r="DR7" s="25">
        <v>52.02</v>
      </c>
      <c r="DS7" s="25">
        <v>22.08</v>
      </c>
      <c r="DT7" s="25">
        <v>21.56</v>
      </c>
      <c r="DU7" s="25">
        <v>17.71</v>
      </c>
      <c r="DV7" s="25">
        <v>17.809999999999999</v>
      </c>
      <c r="DW7" s="25">
        <v>19.95</v>
      </c>
      <c r="DX7" s="25">
        <v>16.77</v>
      </c>
      <c r="DY7" s="25">
        <v>17.399999999999999</v>
      </c>
      <c r="DZ7" s="25">
        <v>18.64</v>
      </c>
      <c r="EA7" s="25">
        <v>19.510000000000002</v>
      </c>
      <c r="EB7" s="25">
        <v>21.6</v>
      </c>
      <c r="EC7" s="25">
        <v>25.37</v>
      </c>
      <c r="ED7" s="25">
        <v>4.12</v>
      </c>
      <c r="EE7" s="25">
        <v>0.93</v>
      </c>
      <c r="EF7" s="25">
        <v>0.66</v>
      </c>
      <c r="EG7" s="25">
        <v>0.68</v>
      </c>
      <c r="EH7" s="25">
        <v>1.08</v>
      </c>
      <c r="EI7" s="25">
        <v>0.47</v>
      </c>
      <c r="EJ7" s="25">
        <v>0.4</v>
      </c>
      <c r="EK7" s="25">
        <v>0.36</v>
      </c>
      <c r="EL7" s="25">
        <v>0.56999999999999995</v>
      </c>
      <c r="EM7" s="25">
        <v>0.56000000000000005</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108</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津和野町</cp:lastModifiedBy>
  <cp:lastPrinted>2025-02-12T05:10:00Z</cp:lastPrinted>
  <dcterms:created xsi:type="dcterms:W3CDTF">2025-01-24T06:53:13Z</dcterms:created>
  <dcterms:modified xsi:type="dcterms:W3CDTF">2025-02-12T05:16:43Z</dcterms:modified>
  <cp:category/>
</cp:coreProperties>
</file>