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Ohnansv\各課共通\11水道課\R06_水道課フォルダ\02_水道総務\00_全般\市町村課\"/>
    </mc:Choice>
  </mc:AlternateContent>
  <workbookProtection workbookAlgorithmName="SHA-512" workbookHashValue="UULQKzP+tSr1GdyFOoiAK2zWjYimsvZ/FcTiFQ9Vw2uRrNuq8kG/cnW7/xRVUSz7PrprJSHZradDyYhgNfeoFQ==" workbookSaltValue="MSo/owyNIgpR4T/3bfVLyA==" workbookSpinCount="100000" lockStructure="1"/>
  <bookViews>
    <workbookView xWindow="0" yWindow="0" windowWidth="20490" windowHeight="80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<sst xmlns="http://schemas.openxmlformats.org/spreadsheetml/2006/main" count="228" uniqueCount="113">
  <si>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</si>
  <si>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</si>
  <si>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</si>
  <si>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</si>
  <si>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</si>
  <si>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</si>
  <si>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</si>
  <si>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</si>
  <si>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</si>
  <si>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</si>
  <si>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</si>
  <si>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</si>
  <si>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</si>
  <si>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</si>
  <si>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</si>
  <si>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</si>
  <si>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</si>
  <si>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</si>
  <si>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</si>
  <si>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</si>
  <si>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</si>
  <si>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</si>
  <si>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</si>
  <si>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</si>
  <si>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</si>
  <si>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</si>
  <si>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</si>
  <si>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</si>
  <si>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</si>
  <si>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</si>
  <si>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</si>
  <si>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</si>
  <si>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</si>
  <si>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</si>
  <si>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</si>
  <si>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</si>
  <si>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</si>
  <si>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</si>
  <si>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</si>
  <si>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</si>
  <si>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</si>
  <si>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</si>
  <si>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</si>
  <si>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</si>
  <si>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</si>
  <si>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</si>
  <si>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</si>
  <si>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</si>
  <si>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</si>
  <si>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</si>
  <si>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</si>
  <si>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</si>
  <si>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</si>
  <si>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</si>
  <si>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</si>
  <si>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</si>
  <si>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</si>
  <si>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</si>
  <si>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</si>
  <si>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</si>
  <si>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</si>
  <si>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</si>
  <si>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</si>
  <si>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</si>
  <si>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</si>
  <si>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</si>
  <si>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</si>
  <si>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</si>
  <si>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</si>
  <si>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</si>
  <si>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</si>
  <si>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</si>
  <si>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</si>
  <si>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</si>
  <si>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</si>
  <si>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</si>
  <si>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</si>
  <si>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</si>
  <si>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</si>
  <si>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</si>
  <si>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</si>
  <si>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</si>
  <si>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</si>
  <si>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</si>
  <si>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</si>
  <si>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</si>
  <si>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</si>
  <si>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</si>
  <si>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</si>
  <si>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</si>
  <si>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</si>
  <si>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</si>
  <si>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</si>
  <si>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</si>
  <si>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</si>
  <si>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</si>
  <si>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</si>
  <si>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</si>
  <si>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</si>
  <si>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</si>
  <si>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</si>
  <si>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</si>
  <si>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</si>
  <si>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</si>
  <si>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</si>
  <si>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</si>
  <si>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</si>
  <si>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</si>
  <si>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</si>
  <si>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</si>
  <si>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たが、➄料金回収率が低いことから給水収益以外の収入で賄われていることが伺える。給水収益は減少傾向にあり、今まで赤字を吸収していた他会計補助金も減少しているため、次年度から料金の改定にむけて検討を始める。
③流動比率は他団体を大きく下回っている。過去一定期間に借入が集中し流動負債が大きいことによる。
④企業債残高の減少により微減してきてはいるが、他団体を大きく上回っている。料金改定による給水収益の増に加え、計画的な更新投資が必要である。
⑥給水原価は依然として他団体を大きく上回っている。老朽管更新や漏水調査により有収水量は微増してきており、引き続き有収水量の増加と経費節減に務める。
⑦施設利用率は他団体を上回っているが⑧有収率は大きく下回っており、収益につながっていない。引き続き老朽管を更新するとともに、施設の統廃合や広域化の検討も進める。
⑧有収率が低い地域から優先して老朽管更新工事を行っており、改善傾向にある。更新工事のほか漏水調査も行い有収率の改善に努める。</t>
    <rPh sb="1" eb="3">
      <t>ケイジョウ</t>
    </rPh>
    <rPh sb="3" eb="5">
      <t>シュウシ</t>
    </rPh>
    <rPh sb="5" eb="7">
      <t>ヒリツ</t>
    </rPh>
    <rPh sb="13" eb="15">
      <t>ウワマワ</t>
    </rPh>
    <rPh sb="20" eb="22">
      <t>リョウキン</t>
    </rPh>
    <rPh sb="22" eb="25">
      <t>カイシュウリツ</t>
    </rPh>
    <rPh sb="26" eb="27">
      <t>ヒク</t>
    </rPh>
    <rPh sb="32" eb="34">
      <t>キュウスイ</t>
    </rPh>
    <rPh sb="34" eb="36">
      <t>シュウエキ</t>
    </rPh>
    <rPh sb="36" eb="38">
      <t>イガイ</t>
    </rPh>
    <rPh sb="39" eb="41">
      <t>シュウニュウ</t>
    </rPh>
    <rPh sb="42" eb="43">
      <t>マカナ</t>
    </rPh>
    <rPh sb="51" eb="52">
      <t>ウカガ</t>
    </rPh>
    <rPh sb="55" eb="57">
      <t>キュウスイ</t>
    </rPh>
    <rPh sb="57" eb="59">
      <t>シュウエキ</t>
    </rPh>
    <rPh sb="60" eb="62">
      <t>ゲンショウ</t>
    </rPh>
    <rPh sb="62" eb="64">
      <t>ケイコウ</t>
    </rPh>
    <rPh sb="68" eb="69">
      <t>イマ</t>
    </rPh>
    <rPh sb="71" eb="73">
      <t>アカジ</t>
    </rPh>
    <rPh sb="74" eb="76">
      <t>キュウシュウ</t>
    </rPh>
    <rPh sb="80" eb="83">
      <t>タカイケイ</t>
    </rPh>
    <rPh sb="83" eb="86">
      <t>ホジョキン</t>
    </rPh>
    <rPh sb="87" eb="89">
      <t>ゲンショウ</t>
    </rPh>
    <rPh sb="96" eb="99">
      <t>ジネンド</t>
    </rPh>
    <rPh sb="101" eb="103">
      <t>リョウキン</t>
    </rPh>
    <rPh sb="104" eb="106">
      <t>カイテイ</t>
    </rPh>
    <rPh sb="110" eb="112">
      <t>ケントウ</t>
    </rPh>
    <rPh sb="113" eb="114">
      <t>ハジ</t>
    </rPh>
    <rPh sb="119" eb="121">
      <t>リュウドウ</t>
    </rPh>
    <rPh sb="121" eb="123">
      <t>ヒリツ</t>
    </rPh>
    <rPh sb="124" eb="127">
      <t>タダンタイ</t>
    </rPh>
    <rPh sb="128" eb="129">
      <t>オオ</t>
    </rPh>
    <rPh sb="131" eb="133">
      <t>シタマワ</t>
    </rPh>
    <rPh sb="138" eb="140">
      <t>カコ</t>
    </rPh>
    <rPh sb="140" eb="142">
      <t>イッテイ</t>
    </rPh>
    <rPh sb="142" eb="144">
      <t>キカン</t>
    </rPh>
    <rPh sb="145" eb="147">
      <t>カリイレ</t>
    </rPh>
    <rPh sb="148" eb="150">
      <t>シュウチュウ</t>
    </rPh>
    <rPh sb="151" eb="153">
      <t>リュウドウ</t>
    </rPh>
    <rPh sb="153" eb="155">
      <t>フサイ</t>
    </rPh>
    <rPh sb="156" eb="157">
      <t>オオ</t>
    </rPh>
    <rPh sb="167" eb="170">
      <t>キギョウサイ</t>
    </rPh>
    <rPh sb="170" eb="172">
      <t>ザンダカ</t>
    </rPh>
    <rPh sb="173" eb="175">
      <t>ゲンショウ</t>
    </rPh>
    <rPh sb="178" eb="180">
      <t>ビゲン</t>
    </rPh>
    <rPh sb="189" eb="192">
      <t>タダンタイ</t>
    </rPh>
    <rPh sb="193" eb="194">
      <t>オオ</t>
    </rPh>
    <rPh sb="196" eb="198">
      <t>ウワマワ</t>
    </rPh>
    <rPh sb="203" eb="205">
      <t>リョウキン</t>
    </rPh>
    <rPh sb="205" eb="207">
      <t>カイテイ</t>
    </rPh>
    <rPh sb="210" eb="212">
      <t>キュウスイ</t>
    </rPh>
    <rPh sb="212" eb="214">
      <t>シュウエキ</t>
    </rPh>
    <rPh sb="215" eb="216">
      <t>ゾウ</t>
    </rPh>
    <rPh sb="217" eb="218">
      <t>クワエ</t>
    </rPh>
    <rPh sb="220" eb="222">
      <t>ケイカク</t>
    </rPh>
    <rPh sb="222" eb="223">
      <t>テキ</t>
    </rPh>
    <rPh sb="224" eb="226">
      <t>コウシン</t>
    </rPh>
    <rPh sb="226" eb="228">
      <t>トウシ</t>
    </rPh>
    <rPh sb="229" eb="231">
      <t>ヒツヨウ</t>
    </rPh>
    <rPh sb="237" eb="241">
      <t>キュウスイゲンカ</t>
    </rPh>
    <rPh sb="242" eb="244">
      <t>イゼン</t>
    </rPh>
    <rPh sb="247" eb="250">
      <t>タダンタイ</t>
    </rPh>
    <rPh sb="251" eb="252">
      <t>オオ</t>
    </rPh>
    <rPh sb="254" eb="256">
      <t>ウワマワ</t>
    </rPh>
    <rPh sb="261" eb="264">
      <t>ロウキュウカン</t>
    </rPh>
    <rPh sb="264" eb="266">
      <t>コウシン</t>
    </rPh>
    <rPh sb="267" eb="269">
      <t>ロウスイ</t>
    </rPh>
    <rPh sb="269" eb="271">
      <t>チョウサ</t>
    </rPh>
    <rPh sb="274" eb="276">
      <t>ユウシュウ</t>
    </rPh>
    <rPh sb="276" eb="278">
      <t>スイリョウ</t>
    </rPh>
    <rPh sb="279" eb="281">
      <t>ビゾウ</t>
    </rPh>
    <rPh sb="288" eb="289">
      <t>ヒ</t>
    </rPh>
    <rPh sb="290" eb="291">
      <t>ツヅ</t>
    </rPh>
    <rPh sb="292" eb="294">
      <t>ユウシュウ</t>
    </rPh>
    <rPh sb="294" eb="296">
      <t>スイリョウ</t>
    </rPh>
    <rPh sb="297" eb="299">
      <t>ゾウカ</t>
    </rPh>
    <rPh sb="300" eb="302">
      <t>ケイヒ</t>
    </rPh>
    <rPh sb="302" eb="304">
      <t>セツゲン</t>
    </rPh>
    <rPh sb="305" eb="306">
      <t>ツト</t>
    </rPh>
    <rPh sb="311" eb="313">
      <t>シセツ</t>
    </rPh>
    <rPh sb="313" eb="316">
      <t>リヨウリツ</t>
    </rPh>
    <rPh sb="317" eb="320">
      <t>タダンタイ</t>
    </rPh>
    <rPh sb="321" eb="323">
      <t>ウワマワ</t>
    </rPh>
    <rPh sb="329" eb="331">
      <t>ユウシュウ</t>
    </rPh>
    <rPh sb="331" eb="332">
      <t>リツ</t>
    </rPh>
    <rPh sb="333" eb="334">
      <t>オオ</t>
    </rPh>
    <rPh sb="336" eb="338">
      <t>シタマワ</t>
    </rPh>
    <rPh sb="343" eb="345">
      <t>シュウエキ</t>
    </rPh>
    <rPh sb="355" eb="356">
      <t>ヒ</t>
    </rPh>
    <rPh sb="357" eb="358">
      <t>ツヅ</t>
    </rPh>
    <rPh sb="359" eb="362">
      <t>ロウキュウカン</t>
    </rPh>
    <rPh sb="363" eb="365">
      <t>コウシン</t>
    </rPh>
    <rPh sb="372" eb="374">
      <t>シセツ</t>
    </rPh>
    <rPh sb="375" eb="378">
      <t>トウハイゴウ</t>
    </rPh>
    <rPh sb="379" eb="382">
      <t>コウイキカ</t>
    </rPh>
    <rPh sb="383" eb="385">
      <t>ケントウ</t>
    </rPh>
    <rPh sb="386" eb="387">
      <t>スス</t>
    </rPh>
    <rPh sb="392" eb="394">
      <t>ユウシュウ</t>
    </rPh>
    <rPh sb="394" eb="395">
      <t>リツ</t>
    </rPh>
    <rPh sb="396" eb="397">
      <t>ヒク</t>
    </rPh>
    <rPh sb="398" eb="400">
      <t>チイキ</t>
    </rPh>
    <rPh sb="402" eb="404">
      <t>ユウセン</t>
    </rPh>
    <rPh sb="406" eb="409">
      <t>ロウキュウカン</t>
    </rPh>
    <rPh sb="409" eb="411">
      <t>コウシン</t>
    </rPh>
    <rPh sb="411" eb="413">
      <t>コウジ</t>
    </rPh>
    <rPh sb="414" eb="415">
      <t>オコナ</t>
    </rPh>
    <rPh sb="420" eb="422">
      <t>カイゼン</t>
    </rPh>
    <rPh sb="422" eb="424">
      <t>ケイコウ</t>
    </rPh>
    <rPh sb="428" eb="430">
      <t>コウシン</t>
    </rPh>
    <rPh sb="430" eb="432">
      <t>コウジ</t>
    </rPh>
    <rPh sb="435" eb="437">
      <t>ロウスイ</t>
    </rPh>
    <rPh sb="437" eb="439">
      <t>チョウサ</t>
    </rPh>
    <rPh sb="440" eb="441">
      <t>オコナ</t>
    </rPh>
    <rPh sb="442" eb="445">
      <t>ユウシュウリツ</t>
    </rPh>
    <rPh sb="446" eb="448">
      <t>カイゼン</t>
    </rPh>
    <rPh sb="449" eb="450">
      <t>ツト</t>
    </rPh>
    <phoneticPr fontId="4"/>
  </si>
  <si>
    <t>①給水区間が広く多くの施設を抱えており、それらの多くで老朽化が進んでいる。過去の更新履歴を含めた施設台帳を整理し、計画的に更新を行っていく。
②③有収率、老朽化率を勘案し、管路更新工事を進めているところである。更新が必要な資産が多いため、過剰な投資とならないよう「邑南町水道ビジョン」に基づき計画的に更新していく必要がある。</t>
    <rPh sb="1" eb="3">
      <t>キュウスイ</t>
    </rPh>
    <rPh sb="3" eb="5">
      <t>クカン</t>
    </rPh>
    <rPh sb="6" eb="7">
      <t>ヒロ</t>
    </rPh>
    <rPh sb="8" eb="9">
      <t>オオ</t>
    </rPh>
    <rPh sb="11" eb="13">
      <t>シセツ</t>
    </rPh>
    <rPh sb="14" eb="15">
      <t>カカ</t>
    </rPh>
    <rPh sb="24" eb="25">
      <t>オオ</t>
    </rPh>
    <rPh sb="27" eb="30">
      <t>ロウキュウカ</t>
    </rPh>
    <rPh sb="31" eb="32">
      <t>スス</t>
    </rPh>
    <rPh sb="37" eb="39">
      <t>カコ</t>
    </rPh>
    <rPh sb="40" eb="42">
      <t>コウシン</t>
    </rPh>
    <rPh sb="42" eb="44">
      <t>リレキ</t>
    </rPh>
    <rPh sb="45" eb="46">
      <t>フク</t>
    </rPh>
    <rPh sb="48" eb="50">
      <t>シセツ</t>
    </rPh>
    <rPh sb="50" eb="52">
      <t>ダイチョウ</t>
    </rPh>
    <rPh sb="53" eb="55">
      <t>セイリ</t>
    </rPh>
    <rPh sb="57" eb="59">
      <t>ケイカク</t>
    </rPh>
    <rPh sb="59" eb="60">
      <t>テキ</t>
    </rPh>
    <rPh sb="61" eb="63">
      <t>コウシン</t>
    </rPh>
    <rPh sb="64" eb="65">
      <t>オコナ</t>
    </rPh>
    <rPh sb="73" eb="76">
      <t>ユウシュウリツ</t>
    </rPh>
    <rPh sb="77" eb="80">
      <t>ロウキュウカ</t>
    </rPh>
    <rPh sb="80" eb="81">
      <t>リツ</t>
    </rPh>
    <rPh sb="82" eb="84">
      <t>カンアン</t>
    </rPh>
    <rPh sb="86" eb="88">
      <t>カンロ</t>
    </rPh>
    <rPh sb="88" eb="90">
      <t>コウシン</t>
    </rPh>
    <rPh sb="90" eb="92">
      <t>コウジ</t>
    </rPh>
    <rPh sb="93" eb="94">
      <t>スス</t>
    </rPh>
    <rPh sb="105" eb="107">
      <t>コウシン</t>
    </rPh>
    <rPh sb="108" eb="110">
      <t>ヒツヨウ</t>
    </rPh>
    <rPh sb="111" eb="113">
      <t>シサン</t>
    </rPh>
    <rPh sb="114" eb="115">
      <t>オオ</t>
    </rPh>
    <rPh sb="119" eb="121">
      <t>カジョウ</t>
    </rPh>
    <rPh sb="122" eb="124">
      <t>トウシ</t>
    </rPh>
    <rPh sb="132" eb="135">
      <t>オオナンチョウ</t>
    </rPh>
    <rPh sb="135" eb="137">
      <t>スイドウ</t>
    </rPh>
    <rPh sb="143" eb="144">
      <t>モト</t>
    </rPh>
    <rPh sb="146" eb="149">
      <t>ケイカクテキ</t>
    </rPh>
    <rPh sb="150" eb="152">
      <t>コウシン</t>
    </rPh>
    <rPh sb="156" eb="158">
      <t>ヒツヨウ</t>
    </rPh>
    <phoneticPr fontId="4"/>
  </si>
  <si>
    <t>一般会計からの繰入金に依存している状況では、今後、高料金対策に係る繰入金が減少することに伴い経営状況が悪化することは必至である。人口減少などにより給水収益も減少傾向である一方で、施設の維持修繕に係る費用は光熱費や材料費の高騰により増加している。早急に料金改定に向けた検討を進めるとともに、引き続き経費の節減に務め計画的に適正な投資を行っていく。</t>
    <rPh sb="0" eb="2">
      <t>イッパン</t>
    </rPh>
    <rPh sb="2" eb="4">
      <t>カイケイ</t>
    </rPh>
    <rPh sb="7" eb="10">
      <t>クリイレキン</t>
    </rPh>
    <rPh sb="11" eb="13">
      <t>イゾン</t>
    </rPh>
    <rPh sb="17" eb="19">
      <t>ジョウキョウ</t>
    </rPh>
    <rPh sb="22" eb="24">
      <t>コンゴ</t>
    </rPh>
    <rPh sb="25" eb="28">
      <t>コウリョウキン</t>
    </rPh>
    <rPh sb="28" eb="30">
      <t>タイサク</t>
    </rPh>
    <rPh sb="31" eb="32">
      <t>カカ</t>
    </rPh>
    <rPh sb="33" eb="36">
      <t>クリイレキン</t>
    </rPh>
    <rPh sb="37" eb="39">
      <t>ゲンショウ</t>
    </rPh>
    <rPh sb="44" eb="45">
      <t>トモナ</t>
    </rPh>
    <rPh sb="46" eb="48">
      <t>ケイエイ</t>
    </rPh>
    <rPh sb="48" eb="50">
      <t>ジョウキョウ</t>
    </rPh>
    <rPh sb="51" eb="53">
      <t>アッカ</t>
    </rPh>
    <rPh sb="58" eb="60">
      <t>ヒッシ</t>
    </rPh>
    <rPh sb="64" eb="66">
      <t>ジンコウ</t>
    </rPh>
    <rPh sb="66" eb="68">
      <t>ゲンショウ</t>
    </rPh>
    <rPh sb="73" eb="75">
      <t>キュウスイ</t>
    </rPh>
    <rPh sb="75" eb="77">
      <t>シュウエキ</t>
    </rPh>
    <rPh sb="78" eb="80">
      <t>ゲンショウ</t>
    </rPh>
    <rPh sb="80" eb="82">
      <t>ケイコウ</t>
    </rPh>
    <rPh sb="85" eb="87">
      <t>イッポウ</t>
    </rPh>
    <rPh sb="89" eb="91">
      <t>シセツ</t>
    </rPh>
    <rPh sb="92" eb="94">
      <t>イジ</t>
    </rPh>
    <rPh sb="94" eb="96">
      <t>シュウゼン</t>
    </rPh>
    <rPh sb="97" eb="98">
      <t>カカ</t>
    </rPh>
    <rPh sb="99" eb="101">
      <t>ヒヨウ</t>
    </rPh>
    <rPh sb="102" eb="105">
      <t>コウネツヒ</t>
    </rPh>
    <rPh sb="106" eb="109">
      <t>ザイリョウヒ</t>
    </rPh>
    <rPh sb="110" eb="112">
      <t>コウトウ</t>
    </rPh>
    <rPh sb="115" eb="117">
      <t>ゾウカ</t>
    </rPh>
    <rPh sb="122" eb="124">
      <t>ソウキュウ</t>
    </rPh>
    <rPh sb="125" eb="127">
      <t>リョウキン</t>
    </rPh>
    <rPh sb="127" eb="129">
      <t>カイテイ</t>
    </rPh>
    <rPh sb="130" eb="131">
      <t>ム</t>
    </rPh>
    <rPh sb="133" eb="135">
      <t>ケントウ</t>
    </rPh>
    <rPh sb="136" eb="137">
      <t>スス</t>
    </rPh>
    <rPh sb="144" eb="145">
      <t>ヒ</t>
    </rPh>
    <rPh sb="146" eb="147">
      <t>ツヅ</t>
    </rPh>
    <rPh sb="148" eb="150">
      <t>ケイヒ</t>
    </rPh>
    <rPh sb="151" eb="153">
      <t>セツゲン</t>
    </rPh>
    <rPh sb="154" eb="155">
      <t>ツト</t>
    </rPh>
    <rPh sb="156" eb="159">
      <t>ケイカクテキ</t>
    </rPh>
    <rPh sb="160" eb="162">
      <t>テキセイ</t>
    </rPh>
    <rPh sb="163" eb="165">
      <t>トウシ</t>
    </rPh>
    <rPh sb="166" eb="1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</si>
</sst>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1.9</c:v>
                </c:pt>
                <c:pt idx="1">
                  <c:v>0.15</c:v>
                </c:pt>
                <c:pt idx="2">
                  <c:v>0.13</c:v>
                </c:pt>
                <c:pt idx="3">
                  <c:v>0.39</c:v>
                </c:pt>
                <c:pt idx="4">
                  <c:v>0.53</c:v>
                </c:pt>
              </c:numCache>
            </c:numRef>
          </c:val>
          <c:extLst xmlns:c16r2="http://schemas.microsoft.com/office/drawing/2015/06/chart">
            <c:ext xmlns:c16="http://schemas.microsoft.com/office/drawing/2014/chart" uri="{C3380CC4-5D6E-409C-BE32-E72D297353CC}">
              <c16:uniqueId val="{00000000-6944-464E-9D29-C28BC1B61C3F}"/>
            </c:ext>
          </c:extLst>
        </c:ser>
        <c:dLbls>
          <c:showLegendKey val="0"/>
          <c:showVal val="0"/>
          <c:showCatName val="0"/>
          <c:showSerName val="0"/>
          <c:showPercent val="0"/>
          <c:showBubbleSize val="0"/>
        </c:dLbls>
        <c:gapWidth val="150"/>
        <c:axId val="314613488"/>
        <c:axId val="31461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xmlns:c16r2="http://schemas.microsoft.com/office/drawing/2015/06/chart">
            <c:ext xmlns:c16="http://schemas.microsoft.com/office/drawing/2014/chart" uri="{C3380CC4-5D6E-409C-BE32-E72D297353CC}">
              <c16:uniqueId val="{00000001-6944-464E-9D29-C28BC1B61C3F}"/>
            </c:ext>
          </c:extLst>
        </c:ser>
        <c:dLbls>
          <c:showLegendKey val="0"/>
          <c:showVal val="0"/>
          <c:showCatName val="0"/>
          <c:showSerName val="0"/>
          <c:showPercent val="0"/>
          <c:showBubbleSize val="0"/>
        </c:dLbls>
        <c:marker val="1"/>
        <c:smooth val="0"/>
        <c:axId val="314613488"/>
        <c:axId val="314612312"/>
      </c:lineChart>
      <c:dateAx>
        <c:axId val="314613488"/>
        <c:scaling>
          <c:orientation val="minMax"/>
        </c:scaling>
        <c:delete val="1"/>
        <c:axPos val="b"/>
        <c:numFmt formatCode="&quot;R&quot;yy" sourceLinked="1"/>
        <c:majorTickMark val="none"/>
        <c:minorTickMark val="none"/>
        <c:tickLblPos val="none"/>
        <c:crossAx val="314612312"/>
        <c:crosses val="autoZero"/>
        <c:auto val="1"/>
        <c:lblOffset val="100"/>
        <c:baseTimeUnit val="years"/>
      </c:dateAx>
      <c:valAx>
        <c:axId val="3146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1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91.56</c:v>
                </c:pt>
                <c:pt idx="1">
                  <c:v>101.94</c:v>
                </c:pt>
                <c:pt idx="2">
                  <c:v>105.89</c:v>
                </c:pt>
                <c:pt idx="3">
                  <c:v>105.99</c:v>
                </c:pt>
                <c:pt idx="4">
                  <c:v>103.24</c:v>
                </c:pt>
              </c:numCache>
            </c:numRef>
          </c:val>
          <c:extLst xmlns:c16r2="http://schemas.microsoft.com/office/drawing/2015/06/chart">
            <c:ext xmlns:c16="http://schemas.microsoft.com/office/drawing/2014/chart" uri="{C3380CC4-5D6E-409C-BE32-E72D297353CC}">
              <c16:uniqueId val="{00000000-F31F-434C-A150-1C9A723A4089}"/>
            </c:ext>
          </c:extLst>
        </c:ser>
        <c:dLbls>
          <c:showLegendKey val="0"/>
          <c:showVal val="0"/>
          <c:showCatName val="0"/>
          <c:showSerName val="0"/>
          <c:showPercent val="0"/>
          <c:showBubbleSize val="0"/>
        </c:dLbls>
        <c:gapWidth val="150"/>
        <c:axId val="471204736"/>
        <c:axId val="4712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xmlns:c16r2="http://schemas.microsoft.com/office/drawing/2015/06/chart">
            <c:ext xmlns:c16="http://schemas.microsoft.com/office/drawing/2014/chart" uri="{C3380CC4-5D6E-409C-BE32-E72D297353CC}">
              <c16:uniqueId val="{00000001-F31F-434C-A150-1C9A723A4089}"/>
            </c:ext>
          </c:extLst>
        </c:ser>
        <c:dLbls>
          <c:showLegendKey val="0"/>
          <c:showVal val="0"/>
          <c:showCatName val="0"/>
          <c:showSerName val="0"/>
          <c:showPercent val="0"/>
          <c:showBubbleSize val="0"/>
        </c:dLbls>
        <c:marker val="1"/>
        <c:smooth val="0"/>
        <c:axId val="471204736"/>
        <c:axId val="471210224"/>
      </c:lineChart>
      <c:dateAx>
        <c:axId val="471204736"/>
        <c:scaling>
          <c:orientation val="minMax"/>
        </c:scaling>
        <c:delete val="1"/>
        <c:axPos val="b"/>
        <c:numFmt formatCode="&quot;R&quot;yy" sourceLinked="1"/>
        <c:majorTickMark val="none"/>
        <c:minorTickMark val="none"/>
        <c:tickLblPos val="none"/>
        <c:crossAx val="471210224"/>
        <c:crosses val="autoZero"/>
        <c:auto val="1"/>
        <c:lblOffset val="100"/>
        <c:baseTimeUnit val="years"/>
      </c:dateAx>
      <c:valAx>
        <c:axId val="47121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53.79</c:v>
                </c:pt>
                <c:pt idx="1">
                  <c:v>55.45</c:v>
                </c:pt>
                <c:pt idx="2">
                  <c:v>57.24</c:v>
                </c:pt>
                <c:pt idx="3">
                  <c:v>58.23</c:v>
                </c:pt>
                <c:pt idx="4">
                  <c:v>58.95</c:v>
                </c:pt>
              </c:numCache>
            </c:numRef>
          </c:val>
          <c:extLst xmlns:c16r2="http://schemas.microsoft.com/office/drawing/2015/06/chart">
            <c:ext xmlns:c16="http://schemas.microsoft.com/office/drawing/2014/chart" uri="{C3380CC4-5D6E-409C-BE32-E72D297353CC}">
              <c16:uniqueId val="{00000000-9BEC-418B-B2C6-10C51B9EB36F}"/>
            </c:ext>
          </c:extLst>
        </c:ser>
        <c:dLbls>
          <c:showLegendKey val="0"/>
          <c:showVal val="0"/>
          <c:showCatName val="0"/>
          <c:showSerName val="0"/>
          <c:showPercent val="0"/>
          <c:showBubbleSize val="0"/>
        </c:dLbls>
        <c:gapWidth val="150"/>
        <c:axId val="471205128"/>
        <c:axId val="47120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xmlns:c16r2="http://schemas.microsoft.com/office/drawing/2015/06/chart">
            <c:ext xmlns:c16="http://schemas.microsoft.com/office/drawing/2014/chart" uri="{C3380CC4-5D6E-409C-BE32-E72D297353CC}">
              <c16:uniqueId val="{00000001-9BEC-418B-B2C6-10C51B9EB36F}"/>
            </c:ext>
          </c:extLst>
        </c:ser>
        <c:dLbls>
          <c:showLegendKey val="0"/>
          <c:showVal val="0"/>
          <c:showCatName val="0"/>
          <c:showSerName val="0"/>
          <c:showPercent val="0"/>
          <c:showBubbleSize val="0"/>
        </c:dLbls>
        <c:marker val="1"/>
        <c:smooth val="0"/>
        <c:axId val="471205128"/>
        <c:axId val="471209832"/>
      </c:lineChart>
      <c:dateAx>
        <c:axId val="471205128"/>
        <c:scaling>
          <c:orientation val="minMax"/>
        </c:scaling>
        <c:delete val="1"/>
        <c:axPos val="b"/>
        <c:numFmt formatCode="&quot;R&quot;yy" sourceLinked="1"/>
        <c:majorTickMark val="none"/>
        <c:minorTickMark val="none"/>
        <c:tickLblPos val="none"/>
        <c:crossAx val="471209832"/>
        <c:crosses val="autoZero"/>
        <c:auto val="1"/>
        <c:lblOffset val="100"/>
        <c:baseTimeUnit val="years"/>
      </c:dateAx>
      <c:valAx>
        <c:axId val="47120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0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19.98</c:v>
                </c:pt>
                <c:pt idx="1">
                  <c:v>22.36</c:v>
                </c:pt>
                <c:pt idx="2">
                  <c:v>19.07</c:v>
                </c:pt>
                <c:pt idx="3">
                  <c:v>21.97</c:v>
                </c:pt>
                <c:pt idx="4">
                  <c:v>23.34</c:v>
                </c:pt>
              </c:numCache>
            </c:numRef>
          </c:val>
          <c:extLst xmlns:c16r2="http://schemas.microsoft.com/office/drawing/2015/06/chart">
            <c:ext xmlns:c16="http://schemas.microsoft.com/office/drawing/2014/chart" uri="{C3380CC4-5D6E-409C-BE32-E72D297353CC}">
              <c16:uniqueId val="{00000000-6E93-403F-922F-E8EDC4F62682}"/>
            </c:ext>
          </c:extLst>
        </c:ser>
        <c:dLbls>
          <c:showLegendKey val="0"/>
          <c:showVal val="0"/>
          <c:showCatName val="0"/>
          <c:showSerName val="0"/>
          <c:showPercent val="0"/>
          <c:showBubbleSize val="0"/>
        </c:dLbls>
        <c:gapWidth val="150"/>
        <c:axId val="471211008"/>
        <c:axId val="47120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xmlns:c16r2="http://schemas.microsoft.com/office/drawing/2015/06/chart">
            <c:ext xmlns:c16="http://schemas.microsoft.com/office/drawing/2014/chart" uri="{C3380CC4-5D6E-409C-BE32-E72D297353CC}">
              <c16:uniqueId val="{00000001-6E93-403F-922F-E8EDC4F62682}"/>
            </c:ext>
          </c:extLst>
        </c:ser>
        <c:dLbls>
          <c:showLegendKey val="0"/>
          <c:showVal val="0"/>
          <c:showCatName val="0"/>
          <c:showSerName val="0"/>
          <c:showPercent val="0"/>
          <c:showBubbleSize val="0"/>
        </c:dLbls>
        <c:marker val="1"/>
        <c:smooth val="0"/>
        <c:axId val="471211008"/>
        <c:axId val="471206696"/>
      </c:lineChart>
      <c:dateAx>
        <c:axId val="471211008"/>
        <c:scaling>
          <c:orientation val="minMax"/>
        </c:scaling>
        <c:delete val="1"/>
        <c:axPos val="b"/>
        <c:numFmt formatCode="&quot;R&quot;yy" sourceLinked="1"/>
        <c:majorTickMark val="none"/>
        <c:minorTickMark val="none"/>
        <c:tickLblPos val="none"/>
        <c:crossAx val="471206696"/>
        <c:crosses val="autoZero"/>
        <c:auto val="1"/>
        <c:lblOffset val="100"/>
        <c:baseTimeUnit val="years"/>
      </c:dateAx>
      <c:valAx>
        <c:axId val="47120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79.12</c:v>
                </c:pt>
                <c:pt idx="1">
                  <c:v>73.73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470-45BD-A35C-C0B4A1D3D0B5}"/>
            </c:ext>
          </c:extLst>
        </c:ser>
        <c:dLbls>
          <c:showLegendKey val="0"/>
          <c:showVal val="0"/>
          <c:showCatName val="0"/>
          <c:showSerName val="0"/>
          <c:showPercent val="0"/>
          <c:showBubbleSize val="0"/>
        </c:dLbls>
        <c:gapWidth val="150"/>
        <c:axId val="471203952"/>
        <c:axId val="47192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xmlns:c16r2="http://schemas.microsoft.com/office/drawing/2015/06/chart">
            <c:ext xmlns:c16="http://schemas.microsoft.com/office/drawing/2014/chart" uri="{C3380CC4-5D6E-409C-BE32-E72D297353CC}">
              <c16:uniqueId val="{00000001-6470-45BD-A35C-C0B4A1D3D0B5}"/>
            </c:ext>
          </c:extLst>
        </c:ser>
        <c:dLbls>
          <c:showLegendKey val="0"/>
          <c:showVal val="0"/>
          <c:showCatName val="0"/>
          <c:showSerName val="0"/>
          <c:showPercent val="0"/>
          <c:showBubbleSize val="0"/>
        </c:dLbls>
        <c:marker val="1"/>
        <c:smooth val="0"/>
        <c:axId val="471203952"/>
        <c:axId val="471927592"/>
      </c:lineChart>
      <c:dateAx>
        <c:axId val="471203952"/>
        <c:scaling>
          <c:orientation val="minMax"/>
        </c:scaling>
        <c:delete val="1"/>
        <c:axPos val="b"/>
        <c:numFmt formatCode="&quot;R&quot;yy" sourceLinked="1"/>
        <c:majorTickMark val="none"/>
        <c:minorTickMark val="none"/>
        <c:tickLblPos val="none"/>
        <c:crossAx val="471927592"/>
        <c:crosses val="autoZero"/>
        <c:auto val="1"/>
        <c:lblOffset val="100"/>
        <c:baseTimeUnit val="years"/>
      </c:dateAx>
      <c:valAx>
        <c:axId val="47192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20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44.65</c:v>
                </c:pt>
                <c:pt idx="1">
                  <c:v>45.17</c:v>
                </c:pt>
                <c:pt idx="2">
                  <c:v>55.73</c:v>
                </c:pt>
                <c:pt idx="3">
                  <c:v>72.430000000000007</c:v>
                </c:pt>
                <c:pt idx="4">
                  <c:v>70.260000000000005</c:v>
                </c:pt>
              </c:numCache>
            </c:numRef>
          </c:val>
          <c:extLst xmlns:c16r2="http://schemas.microsoft.com/office/drawing/2015/06/chart">
            <c:ext xmlns:c16="http://schemas.microsoft.com/office/drawing/2014/chart" uri="{C3380CC4-5D6E-409C-BE32-E72D297353CC}">
              <c16:uniqueId val="{00000000-25BD-496C-BA24-6E92DE4C2C3F}"/>
            </c:ext>
          </c:extLst>
        </c:ser>
        <c:dLbls>
          <c:showLegendKey val="0"/>
          <c:showVal val="0"/>
          <c:showCatName val="0"/>
          <c:showSerName val="0"/>
          <c:showPercent val="0"/>
          <c:showBubbleSize val="0"/>
        </c:dLbls>
        <c:gapWidth val="150"/>
        <c:axId val="471931120"/>
        <c:axId val="4719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xmlns:c16r2="http://schemas.microsoft.com/office/drawing/2015/06/chart">
            <c:ext xmlns:c16="http://schemas.microsoft.com/office/drawing/2014/chart" uri="{C3380CC4-5D6E-409C-BE32-E72D297353CC}">
              <c16:uniqueId val="{00000001-25BD-496C-BA24-6E92DE4C2C3F}"/>
            </c:ext>
          </c:extLst>
        </c:ser>
        <c:dLbls>
          <c:showLegendKey val="0"/>
          <c:showVal val="0"/>
          <c:showCatName val="0"/>
          <c:showSerName val="0"/>
          <c:showPercent val="0"/>
          <c:showBubbleSize val="0"/>
        </c:dLbls>
        <c:marker val="1"/>
        <c:smooth val="0"/>
        <c:axId val="471931120"/>
        <c:axId val="471929552"/>
      </c:lineChart>
      <c:dateAx>
        <c:axId val="471931120"/>
        <c:scaling>
          <c:orientation val="minMax"/>
        </c:scaling>
        <c:delete val="1"/>
        <c:axPos val="b"/>
        <c:numFmt formatCode="&quot;R&quot;yy" sourceLinked="1"/>
        <c:majorTickMark val="none"/>
        <c:minorTickMark val="none"/>
        <c:tickLblPos val="none"/>
        <c:crossAx val="471929552"/>
        <c:crosses val="autoZero"/>
        <c:auto val="1"/>
        <c:lblOffset val="100"/>
        <c:baseTimeUnit val="years"/>
      </c:dateAx>
      <c:valAx>
        <c:axId val="47192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1549.74</c:v>
                </c:pt>
                <c:pt idx="1">
                  <c:v>1406.29</c:v>
                </c:pt>
                <c:pt idx="2">
                  <c:v>1329.49</c:v>
                </c:pt>
                <c:pt idx="3">
                  <c:v>1274.57</c:v>
                </c:pt>
                <c:pt idx="4">
                  <c:v>1255.06</c:v>
                </c:pt>
              </c:numCache>
            </c:numRef>
          </c:val>
          <c:extLst xmlns:c16r2="http://schemas.microsoft.com/office/drawing/2015/06/chart">
            <c:ext xmlns:c16="http://schemas.microsoft.com/office/drawing/2014/chart" uri="{C3380CC4-5D6E-409C-BE32-E72D297353CC}">
              <c16:uniqueId val="{00000000-E60D-46E3-B9A9-AD4F49EB1B35}"/>
            </c:ext>
          </c:extLst>
        </c:ser>
        <c:dLbls>
          <c:showLegendKey val="0"/>
          <c:showVal val="0"/>
          <c:showCatName val="0"/>
          <c:showSerName val="0"/>
          <c:showPercent val="0"/>
          <c:showBubbleSize val="0"/>
        </c:dLbls>
        <c:gapWidth val="150"/>
        <c:axId val="471923672"/>
        <c:axId val="4719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xmlns:c16r2="http://schemas.microsoft.com/office/drawing/2015/06/chart">
            <c:ext xmlns:c16="http://schemas.microsoft.com/office/drawing/2014/chart" uri="{C3380CC4-5D6E-409C-BE32-E72D297353CC}">
              <c16:uniqueId val="{00000001-E60D-46E3-B9A9-AD4F49EB1B35}"/>
            </c:ext>
          </c:extLst>
        </c:ser>
        <c:dLbls>
          <c:showLegendKey val="0"/>
          <c:showVal val="0"/>
          <c:showCatName val="0"/>
          <c:showSerName val="0"/>
          <c:showPercent val="0"/>
          <c:showBubbleSize val="0"/>
        </c:dLbls>
        <c:marker val="1"/>
        <c:smooth val="0"/>
        <c:axId val="471923672"/>
        <c:axId val="471924064"/>
      </c:lineChart>
      <c:dateAx>
        <c:axId val="471923672"/>
        <c:scaling>
          <c:orientation val="minMax"/>
        </c:scaling>
        <c:delete val="1"/>
        <c:axPos val="b"/>
        <c:numFmt formatCode="&quot;R&quot;yy" sourceLinked="1"/>
        <c:majorTickMark val="none"/>
        <c:minorTickMark val="none"/>
        <c:tickLblPos val="none"/>
        <c:crossAx val="471924064"/>
        <c:crosses val="autoZero"/>
        <c:auto val="1"/>
        <c:lblOffset val="100"/>
        <c:baseTimeUnit val="years"/>
      </c:dateAx>
      <c:valAx>
        <c:axId val="47192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92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52.82</c:v>
                </c:pt>
                <c:pt idx="1">
                  <c:v>55.38</c:v>
                </c:pt>
                <c:pt idx="2">
                  <c:v>55.06</c:v>
                </c:pt>
                <c:pt idx="3">
                  <c:v>59.51</c:v>
                </c:pt>
                <c:pt idx="4">
                  <c:v>60.98</c:v>
                </c:pt>
              </c:numCache>
            </c:numRef>
          </c:val>
          <c:extLst xmlns:c16r2="http://schemas.microsoft.com/office/drawing/2015/06/chart">
            <c:ext xmlns:c16="http://schemas.microsoft.com/office/drawing/2014/chart" uri="{C3380CC4-5D6E-409C-BE32-E72D297353CC}">
              <c16:uniqueId val="{00000000-01B7-4727-949E-7309FA9C671B}"/>
            </c:ext>
          </c:extLst>
        </c:ser>
        <c:dLbls>
          <c:showLegendKey val="0"/>
          <c:showVal val="0"/>
          <c:showCatName val="0"/>
          <c:showSerName val="0"/>
          <c:showPercent val="0"/>
          <c:showBubbleSize val="0"/>
        </c:dLbls>
        <c:gapWidth val="150"/>
        <c:axId val="471930336"/>
        <c:axId val="47192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xmlns:c16r2="http://schemas.microsoft.com/office/drawing/2015/06/chart">
            <c:ext xmlns:c16="http://schemas.microsoft.com/office/drawing/2014/chart" uri="{C3380CC4-5D6E-409C-BE32-E72D297353CC}">
              <c16:uniqueId val="{00000001-01B7-4727-949E-7309FA9C671B}"/>
            </c:ext>
          </c:extLst>
        </c:ser>
        <c:dLbls>
          <c:showLegendKey val="0"/>
          <c:showVal val="0"/>
          <c:showCatName val="0"/>
          <c:showSerName val="0"/>
          <c:showPercent val="0"/>
          <c:showBubbleSize val="0"/>
        </c:dLbls>
        <c:marker val="1"/>
        <c:smooth val="0"/>
        <c:axId val="471930336"/>
        <c:axId val="471924848"/>
      </c:lineChart>
      <c:dateAx>
        <c:axId val="471930336"/>
        <c:scaling>
          <c:orientation val="minMax"/>
        </c:scaling>
        <c:delete val="1"/>
        <c:axPos val="b"/>
        <c:numFmt formatCode="&quot;R&quot;yy" sourceLinked="1"/>
        <c:majorTickMark val="none"/>
        <c:minorTickMark val="none"/>
        <c:tickLblPos val="none"/>
        <c:crossAx val="471924848"/>
        <c:crosses val="autoZero"/>
        <c:auto val="1"/>
        <c:lblOffset val="100"/>
        <c:baseTimeUnit val="years"/>
      </c:dateAx>
      <c:valAx>
        <c:axId val="47192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407.21</c:v>
                </c:pt>
                <c:pt idx="1">
                  <c:v>385.53</c:v>
                </c:pt>
                <c:pt idx="2">
                  <c:v>389.66</c:v>
                </c:pt>
                <c:pt idx="3">
                  <c:v>360.54</c:v>
                </c:pt>
                <c:pt idx="4">
                  <c:v>353.88</c:v>
                </c:pt>
              </c:numCache>
            </c:numRef>
          </c:val>
          <c:extLst xmlns:c16r2="http://schemas.microsoft.com/office/drawing/2015/06/chart">
            <c:ext xmlns:c16="http://schemas.microsoft.com/office/drawing/2014/chart" uri="{C3380CC4-5D6E-409C-BE32-E72D297353CC}">
              <c16:uniqueId val="{00000000-F01C-43B6-81B5-239FAD0C14EA}"/>
            </c:ext>
          </c:extLst>
        </c:ser>
        <c:dLbls>
          <c:showLegendKey val="0"/>
          <c:showVal val="0"/>
          <c:showCatName val="0"/>
          <c:showSerName val="0"/>
          <c:showPercent val="0"/>
          <c:showBubbleSize val="0"/>
        </c:dLbls>
        <c:gapWidth val="150"/>
        <c:axId val="471926808"/>
        <c:axId val="4719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xmlns:c16r2="http://schemas.microsoft.com/office/drawing/2015/06/chart">
            <c:ext xmlns:c16="http://schemas.microsoft.com/office/drawing/2014/chart" uri="{C3380CC4-5D6E-409C-BE32-E72D297353CC}">
              <c16:uniqueId val="{00000001-F01C-43B6-81B5-239FAD0C14EA}"/>
            </c:ext>
          </c:extLst>
        </c:ser>
        <c:dLbls>
          <c:showLegendKey val="0"/>
          <c:showVal val="0"/>
          <c:showCatName val="0"/>
          <c:showSerName val="0"/>
          <c:showPercent val="0"/>
          <c:showBubbleSize val="0"/>
        </c:dLbls>
        <c:marker val="1"/>
        <c:smooth val="0"/>
        <c:axId val="471926808"/>
        <c:axId val="471925632"/>
      </c:lineChart>
      <c:dateAx>
        <c:axId val="471926808"/>
        <c:scaling>
          <c:orientation val="minMax"/>
        </c:scaling>
        <c:delete val="1"/>
        <c:axPos val="b"/>
        <c:numFmt formatCode="&quot;R&quot;yy" sourceLinked="1"/>
        <c:majorTickMark val="none"/>
        <c:minorTickMark val="none"/>
        <c:tickLblPos val="none"/>
        <c:crossAx val="471925632"/>
        <c:crosses val="autoZero"/>
        <c:auto val="1"/>
        <c:lblOffset val="100"/>
        <c:baseTimeUnit val="years"/>
      </c:dateAx>
      <c:valAx>
        <c:axId val="4719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2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64.819999999999993</c:v>
                </c:pt>
                <c:pt idx="1">
                  <c:v>68.91</c:v>
                </c:pt>
                <c:pt idx="2">
                  <c:v>66.91</c:v>
                </c:pt>
                <c:pt idx="3">
                  <c:v>66.239999999999995</c:v>
                </c:pt>
                <c:pt idx="4">
                  <c:v>62.7</c:v>
                </c:pt>
              </c:numCache>
            </c:numRef>
          </c:val>
          <c:extLst xmlns:c16r2="http://schemas.microsoft.com/office/drawing/2015/06/chart">
            <c:ext xmlns:c16="http://schemas.microsoft.com/office/drawing/2014/chart" uri="{C3380CC4-5D6E-409C-BE32-E72D297353CC}">
              <c16:uniqueId val="{00000000-EA70-4E79-9F63-7D2E8A6721D3}"/>
            </c:ext>
          </c:extLst>
        </c:ser>
        <c:dLbls>
          <c:showLegendKey val="0"/>
          <c:showVal val="0"/>
          <c:showCatName val="0"/>
          <c:showSerName val="0"/>
          <c:showPercent val="0"/>
          <c:showBubbleSize val="0"/>
        </c:dLbls>
        <c:gapWidth val="150"/>
        <c:axId val="471927200"/>
        <c:axId val="47120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xmlns:c16r2="http://schemas.microsoft.com/office/drawing/2015/06/chart">
            <c:ext xmlns:c16="http://schemas.microsoft.com/office/drawing/2014/chart" uri="{C3380CC4-5D6E-409C-BE32-E72D297353CC}">
              <c16:uniqueId val="{00000001-EA70-4E79-9F63-7D2E8A6721D3}"/>
            </c:ext>
          </c:extLst>
        </c:ser>
        <c:dLbls>
          <c:showLegendKey val="0"/>
          <c:showVal val="0"/>
          <c:showCatName val="0"/>
          <c:showSerName val="0"/>
          <c:showPercent val="0"/>
          <c:showBubbleSize val="0"/>
        </c:dLbls>
        <c:marker val="1"/>
        <c:smooth val="0"/>
        <c:axId val="471927200"/>
        <c:axId val="471207480"/>
      </c:lineChart>
      <c:dateAx>
        <c:axId val="471927200"/>
        <c:scaling>
          <c:orientation val="minMax"/>
        </c:scaling>
        <c:delete val="1"/>
        <c:axPos val="b"/>
        <c:numFmt formatCode="&quot;R&quot;yy" sourceLinked="1"/>
        <c:majorTickMark val="none"/>
        <c:minorTickMark val="none"/>
        <c:tickLblPos val="none"/>
        <c:crossAx val="471207480"/>
        <c:crosses val="autoZero"/>
        <c:auto val="1"/>
        <c:lblOffset val="100"/>
        <c:baseTimeUnit val="years"/>
      </c:dateAx>
      <c:valAx>
        <c:axId val="47120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72.95</c:v>
                </c:pt>
                <c:pt idx="1">
                  <c:v>70.61</c:v>
                </c:pt>
                <c:pt idx="2">
                  <c:v>70.84</c:v>
                </c:pt>
                <c:pt idx="3">
                  <c:v>71.5</c:v>
                </c:pt>
                <c:pt idx="4">
                  <c:v>73.25</c:v>
                </c:pt>
              </c:numCache>
            </c:numRef>
          </c:val>
          <c:extLst xmlns:c16r2="http://schemas.microsoft.com/office/drawing/2015/06/chart">
            <c:ext xmlns:c16="http://schemas.microsoft.com/office/drawing/2014/chart" uri="{C3380CC4-5D6E-409C-BE32-E72D297353CC}">
              <c16:uniqueId val="{00000000-B179-46EE-9B3C-C599C1AF5DF6}"/>
            </c:ext>
          </c:extLst>
        </c:ser>
        <c:dLbls>
          <c:showLegendKey val="0"/>
          <c:showVal val="0"/>
          <c:showCatName val="0"/>
          <c:showSerName val="0"/>
          <c:showPercent val="0"/>
          <c:showBubbleSize val="0"/>
        </c:dLbls>
        <c:gapWidth val="150"/>
        <c:axId val="471208656"/>
        <c:axId val="47120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xmlns:c16r2="http://schemas.microsoft.com/office/drawing/2015/06/chart">
            <c:ext xmlns:c16="http://schemas.microsoft.com/office/drawing/2014/chart" uri="{C3380CC4-5D6E-409C-BE32-E72D297353CC}">
              <c16:uniqueId val="{00000001-B179-46EE-9B3C-C599C1AF5DF6}"/>
            </c:ext>
          </c:extLst>
        </c:ser>
        <c:dLbls>
          <c:showLegendKey val="0"/>
          <c:showVal val="0"/>
          <c:showCatName val="0"/>
          <c:showSerName val="0"/>
          <c:showPercent val="0"/>
          <c:showBubbleSize val="0"/>
        </c:dLbls>
        <c:marker val="1"/>
        <c:smooth val="0"/>
        <c:axId val="471208656"/>
        <c:axId val="471209048"/>
      </c:lineChart>
      <c:dateAx>
        <c:axId val="471208656"/>
        <c:scaling>
          <c:orientation val="minMax"/>
        </c:scaling>
        <c:delete val="1"/>
        <c:axPos val="b"/>
        <c:numFmt formatCode="&quot;R&quot;yy" sourceLinked="1"/>
        <c:majorTickMark val="none"/>
        <c:minorTickMark val="none"/>
        <c:tickLblPos val="none"/>
        <c:crossAx val="471209048"/>
        <c:crosses val="autoZero"/>
        <c:auto val="1"/>
        <c:lblOffset val="100"/>
        <c:baseTimeUnit val="years"/>
      </c:dateAx>
      <c:valAx>
        <c:axId val="47120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0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島根県　邑南町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9734</v>
      </c>
      <c r="AM8" s="58"/>
      <c r="AN8" s="58"/>
      <c r="AO8" s="58"/>
      <c r="AP8" s="58"/>
      <c r="AQ8" s="58"/>
      <c r="AR8" s="58"/>
      <c r="AS8" s="58"/>
      <c r="AT8" s="55">
        <f>データ!$S$6</f>
        <v>419.29</v>
      </c>
      <c r="AU8" s="56"/>
      <c r="AV8" s="56"/>
      <c r="AW8" s="56"/>
      <c r="AX8" s="56"/>
      <c r="AY8" s="56"/>
      <c r="AZ8" s="56"/>
      <c r="BA8" s="56"/>
      <c r="BB8" s="45">
        <f>データ!$T$6</f>
        <v>23.22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56.77</v>
      </c>
      <c r="J10" s="56"/>
      <c r="K10" s="56"/>
      <c r="L10" s="56"/>
      <c r="M10" s="56"/>
      <c r="N10" s="56"/>
      <c r="O10" s="57"/>
      <c r="P10" s="45">
        <f>データ!$P$6</f>
        <v>85.47</v>
      </c>
      <c r="Q10" s="45"/>
      <c r="R10" s="45"/>
      <c r="S10" s="45"/>
      <c r="T10" s="45"/>
      <c r="U10" s="45"/>
      <c r="V10" s="45"/>
      <c r="W10" s="58">
        <f>データ!$Q$6</f>
        <v>4275</v>
      </c>
      <c r="X10" s="58"/>
      <c r="Y10" s="58"/>
      <c r="Z10" s="58"/>
      <c r="AA10" s="58"/>
      <c r="AB10" s="58"/>
      <c r="AC10" s="58"/>
      <c r="AD10" s="2"/>
      <c r="AE10" s="2"/>
      <c r="AF10" s="2"/>
      <c r="AG10" s="2"/>
      <c r="AH10" s="2"/>
      <c r="AI10" s="2"/>
      <c r="AJ10" s="2"/>
      <c r="AK10" s="2"/>
      <c r="AL10" s="58">
        <f>データ!$U$6</f>
        <v>8434</v>
      </c>
      <c r="AM10" s="58"/>
      <c r="AN10" s="58"/>
      <c r="AO10" s="58"/>
      <c r="AP10" s="58"/>
      <c r="AQ10" s="58"/>
      <c r="AR10" s="58"/>
      <c r="AS10" s="58"/>
      <c r="AT10" s="55">
        <f>データ!$V$6</f>
        <v>53.9</v>
      </c>
      <c r="AU10" s="56"/>
      <c r="AV10" s="56"/>
      <c r="AW10" s="56"/>
      <c r="AX10" s="56"/>
      <c r="AY10" s="56"/>
      <c r="AZ10" s="56"/>
      <c r="BA10" s="56"/>
      <c r="BB10" s="45">
        <f>データ!$W$6</f>
        <v>156.47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SxaN3iGnVH+NEoOWQtWL2nCdWHmmapiyKpnlfm+ec8yTQzxjeSzrfbmG5PuYLOYMX9N+pG1qZU8gQfe9zp+mg==" saltValue="D47sH33UcGwuXcmjpQjg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324493</v>
      </c>
      <c r="D6" s="20">
        <f t="shared" si="3"/>
        <v>46</v>
      </c>
      <c r="E6" s="20">
        <f t="shared" si="3"/>
        <v>1</v>
      </c>
      <c r="F6" s="20">
        <f t="shared" si="3"/>
        <v>0</v>
      </c>
      <c r="G6" s="20">
        <f t="shared" si="3"/>
        <v>1</v>
      </c>
      <c r="H6" s="20" t="str">
        <f t="shared" si="3"/>
        <v>島根県　邑南町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56.77</v>
      </c>
      <c r="P6" s="21">
        <f t="shared" si="3"/>
        <v>85.47</v>
      </c>
      <c r="Q6" s="21">
        <f t="shared" si="3"/>
        <v>4275</v>
      </c>
      <c r="R6" s="21">
        <f t="shared" si="3"/>
        <v>9734</v>
      </c>
      <c r="S6" s="21">
        <f t="shared" si="3"/>
        <v>419.29</v>
      </c>
      <c r="T6" s="21">
        <f t="shared" si="3"/>
        <v>23.22</v>
      </c>
      <c r="U6" s="21">
        <f t="shared" si="3"/>
        <v>8434</v>
      </c>
      <c r="V6" s="21">
        <f t="shared" si="3"/>
        <v>53.9</v>
      </c>
      <c r="W6" s="21">
        <f t="shared" si="3"/>
        <v>156.47</v>
      </c>
      <c r="X6" s="22">
        <f>IF(X7="",NA(),X7)</f>
        <v>91.56</v>
      </c>
      <c r="Y6" s="22">
        <f t="shared" ref="Y6:AG6" si="4">IF(Y7="",NA(),Y7)</f>
        <v>101.94</v>
      </c>
      <c r="Z6" s="22">
        <f t="shared" si="4"/>
        <v>105.89</v>
      </c>
      <c r="AA6" s="22">
        <f t="shared" si="4"/>
        <v>105.99</v>
      </c>
      <c r="AB6" s="22">
        <f t="shared" si="4"/>
        <v>103.24</v>
      </c>
      <c r="AC6" s="22">
        <f t="shared" si="4"/>
        <v>104.35</v>
      </c>
      <c r="AD6" s="22">
        <f t="shared" si="4"/>
        <v>105.34</v>
      </c>
      <c r="AE6" s="22">
        <f t="shared" si="4"/>
        <v>105.77</v>
      </c>
      <c r="AF6" s="22">
        <f t="shared" si="4"/>
        <v>104.82</v>
      </c>
      <c r="AG6" s="22">
        <f t="shared" si="4"/>
        <v>106.46</v>
      </c>
      <c r="AH6" s="21" t="str">
        <f>IF(AH7="","",IF(AH7="-","【-】","【"&amp;SUBSTITUTE(TEXT(AH7,"#,##0.00"),"-","△")&amp;"】"))</f>
        <v>【108.24】</v>
      </c>
      <c r="AI6" s="22">
        <f>IF(AI7="",NA(),AI7)</f>
        <v>79.12</v>
      </c>
      <c r="AJ6" s="22">
        <f t="shared" ref="AJ6:AR6" si="5">IF(AJ7="",NA(),AJ7)</f>
        <v>73.73</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44.65</v>
      </c>
      <c r="AU6" s="22">
        <f t="shared" ref="AU6:BC6" si="6">IF(AU7="",NA(),AU7)</f>
        <v>45.17</v>
      </c>
      <c r="AV6" s="22">
        <f t="shared" si="6"/>
        <v>55.73</v>
      </c>
      <c r="AW6" s="22">
        <f t="shared" si="6"/>
        <v>72.430000000000007</v>
      </c>
      <c r="AX6" s="22">
        <f t="shared" si="6"/>
        <v>70.260000000000005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1549.74</v>
      </c>
      <c r="BF6" s="22">
        <f t="shared" ref="BF6:BN6" si="7">IF(BF7="",NA(),BF7)</f>
        <v>1406.29</v>
      </c>
      <c r="BG6" s="22">
        <f t="shared" si="7"/>
        <v>1329.49</v>
      </c>
      <c r="BH6" s="22">
        <f t="shared" si="7"/>
        <v>1274.57</v>
      </c>
      <c r="BI6" s="22">
        <f t="shared" si="7"/>
        <v>1255.06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52.82</v>
      </c>
      <c r="BQ6" s="22">
        <f t="shared" ref="BQ6:BY6" si="8">IF(BQ7="",NA(),BQ7)</f>
        <v>55.38</v>
      </c>
      <c r="BR6" s="22">
        <f t="shared" si="8"/>
        <v>55.06</v>
      </c>
      <c r="BS6" s="22">
        <f t="shared" si="8"/>
        <v>59.51</v>
      </c>
      <c r="BT6" s="22">
        <f t="shared" si="8"/>
        <v>60.98</v>
      </c>
      <c r="BU6" s="22">
        <f t="shared" si="8"/>
        <v>87.11</v>
      </c>
      <c r="BV6" s="22">
        <f t="shared" si="8"/>
        <v>82.78</v>
      </c>
      <c r="BW6" s="22">
        <f t="shared" si="8"/>
        <v>84.82</v>
      </c>
      <c r="BX6" s="22">
        <f t="shared" si="8"/>
        <v>82.29</v>
      </c>
      <c r="BY6" s="22">
        <f t="shared" si="8"/>
        <v>84.16</v>
      </c>
      <c r="BZ6" s="21" t="str">
        <f>IF(BZ7="","",IF(BZ7="-","【-】","【"&amp;SUBSTITUTE(TEXT(BZ7,"#,##0.00"),"-","△")&amp;"】"))</f>
        <v>【97.82】</v>
      </c>
      <c r="CA6" s="22">
        <f>IF(CA7="",NA(),CA7)</f>
        <v>407.21</v>
      </c>
      <c r="CB6" s="22">
        <f t="shared" ref="CB6:CJ6" si="9">IF(CB7="",NA(),CB7)</f>
        <v>385.53</v>
      </c>
      <c r="CC6" s="22">
        <f t="shared" si="9"/>
        <v>389.66</v>
      </c>
      <c r="CD6" s="22">
        <f t="shared" si="9"/>
        <v>360.54</v>
      </c>
      <c r="CE6" s="22">
        <f t="shared" si="9"/>
        <v>353.88</v>
      </c>
      <c r="CF6" s="22">
        <f t="shared" si="9"/>
        <v>223.98</v>
      </c>
      <c r="CG6" s="22">
        <f t="shared" si="9"/>
        <v>225.09</v>
      </c>
      <c r="CH6" s="22">
        <f t="shared" si="9"/>
        <v>224.82</v>
      </c>
      <c r="CI6" s="22">
        <f t="shared" si="9"/>
        <v>230.85</v>
      </c>
      <c r="CJ6" s="22">
        <f t="shared" si="9"/>
        <v>230.21</v>
      </c>
      <c r="CK6" s="21" t="str">
        <f>IF(CK7="","",IF(CK7="-","【-】","【"&amp;SUBSTITUTE(TEXT(CK7,"#,##0.00"),"-","△")&amp;"】"))</f>
        <v>【177.56】</v>
      </c>
      <c r="CL6" s="22">
        <f>IF(CL7="",NA(),CL7)</f>
        <v>64.819999999999993</v>
      </c>
      <c r="CM6" s="22">
        <f t="shared" ref="CM6:CU6" si="10">IF(CM7="",NA(),CM7)</f>
        <v>68.91</v>
      </c>
      <c r="CN6" s="22">
        <f t="shared" si="10"/>
        <v>66.91</v>
      </c>
      <c r="CO6" s="22">
        <f t="shared" si="10"/>
        <v>66.239999999999995</v>
      </c>
      <c r="CP6" s="22">
        <f t="shared" si="10"/>
        <v>62.7</v>
      </c>
      <c r="CQ6" s="22">
        <f t="shared" si="10"/>
        <v>49.64</v>
      </c>
      <c r="CR6" s="22">
        <f t="shared" si="10"/>
        <v>49.38</v>
      </c>
      <c r="CS6" s="22">
        <f t="shared" si="10"/>
        <v>50.09</v>
      </c>
      <c r="CT6" s="22">
        <f t="shared" si="10"/>
        <v>50.1</v>
      </c>
      <c r="CU6" s="22">
        <f t="shared" si="10"/>
        <v>49.76</v>
      </c>
      <c r="CV6" s="21" t="str">
        <f>IF(CV7="","",IF(CV7="-","【-】","【"&amp;SUBSTITUTE(TEXT(CV7,"#,##0.00"),"-","△")&amp;"】"))</f>
        <v>【59.81】</v>
      </c>
      <c r="CW6" s="22">
        <f>IF(CW7="",NA(),CW7)</f>
        <v>72.95</v>
      </c>
      <c r="CX6" s="22">
        <f t="shared" ref="CX6:DF6" si="11">IF(CX7="",NA(),CX7)</f>
        <v>70.61</v>
      </c>
      <c r="CY6" s="22">
        <f t="shared" si="11"/>
        <v>70.84</v>
      </c>
      <c r="CZ6" s="22">
        <f t="shared" si="11"/>
        <v>71.5</v>
      </c>
      <c r="DA6" s="22">
        <f t="shared" si="11"/>
        <v>73.25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53.79</v>
      </c>
      <c r="DI6" s="22">
        <f t="shared" ref="DI6:DQ6" si="12">IF(DI7="",NA(),DI7)</f>
        <v>55.45</v>
      </c>
      <c r="DJ6" s="22">
        <f t="shared" si="12"/>
        <v>57.24</v>
      </c>
      <c r="DK6" s="22">
        <f t="shared" si="12"/>
        <v>58.23</v>
      </c>
      <c r="DL6" s="22">
        <f t="shared" si="12"/>
        <v>58.95</v>
      </c>
      <c r="DM6" s="22">
        <f t="shared" si="12"/>
        <v>47.31</v>
      </c>
      <c r="DN6" s="22">
        <f t="shared" si="12"/>
        <v>47.5</v>
      </c>
      <c r="DO6" s="22">
        <f t="shared" si="12"/>
        <v>48.41</v>
      </c>
      <c r="DP6" s="22">
        <f t="shared" si="12"/>
        <v>50.02</v>
      </c>
      <c r="DQ6" s="22">
        <f t="shared" si="12"/>
        <v>51.38</v>
      </c>
      <c r="DR6" s="21" t="str">
        <f>IF(DR7="","",IF(DR7="-","【-】","【"&amp;SUBSTITUTE(TEXT(DR7,"#,##0.00"),"-","△")&amp;"】"))</f>
        <v>【52.02】</v>
      </c>
      <c r="DS6" s="22">
        <f>IF(DS7="",NA(),DS7)</f>
        <v>19.98</v>
      </c>
      <c r="DT6" s="22">
        <f t="shared" ref="DT6:EB6" si="13">IF(DT7="",NA(),DT7)</f>
        <v>22.36</v>
      </c>
      <c r="DU6" s="22">
        <f t="shared" si="13"/>
        <v>19.07</v>
      </c>
      <c r="DV6" s="22">
        <f t="shared" si="13"/>
        <v>21.97</v>
      </c>
      <c r="DW6" s="22">
        <f t="shared" si="13"/>
        <v>23.34</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1.9</v>
      </c>
      <c r="EE6" s="22">
        <f t="shared" ref="EE6:EM6" si="14">IF(EE7="",NA(),EE7)</f>
        <v>0.15</v>
      </c>
      <c r="EF6" s="22">
        <f t="shared" si="14"/>
        <v>0.13</v>
      </c>
      <c r="EG6" s="22">
        <f t="shared" si="14"/>
        <v>0.39</v>
      </c>
      <c r="EH6" s="22">
        <f t="shared" si="14"/>
        <v>0.53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324493</v>
      </c>
      <c r="D7" s="24">
        <v>46</v>
      </c>
      <c r="E7" s="24">
        <v>1</v>
      </c>
      <c r="F7" s="24">
        <v>0</v>
      </c>
      <c r="G7" s="24">
        <v>1</v>
      </c>
      <c r="H7" s="24" t="s">
        <v>93</v>
      </c>
      <c r="I7" s="24" t="s">
        <v>94</v>
      </c>
      <c r="J7" s="24" t="s">
        <v>95</v>
      </c>
      <c r="K7" s="24" t="s">
        <v>96</v>
      </c>
      <c r="L7" s="24" t="s">
        <v>97</v>
      </c>
      <c r="M7" s="24" t="s">
        <v>98</v>
      </c>
      <c r="N7" s="25" t="s">
        <v>99</v>
      </c>
      <c r="O7" s="25">
        <v>56.77</v>
      </c>
      <c r="P7" s="25">
        <v>85.47</v>
      </c>
      <c r="Q7" s="25">
        <v>4275</v>
      </c>
      <c r="R7" s="25">
        <v>9734</v>
      </c>
      <c r="S7" s="25">
        <v>419.29</v>
      </c>
      <c r="T7" s="25">
        <v>23.22</v>
      </c>
      <c r="U7" s="25">
        <v>8434</v>
      </c>
      <c r="V7" s="25">
        <v>53.9</v>
      </c>
      <c r="W7" s="25">
        <v>156.47</v>
      </c>
      <c r="X7" s="25">
        <v>91.56</v>
      </c>
      <c r="Y7" s="25">
        <v>101.94</v>
      </c>
      <c r="Z7" s="25">
        <v>105.89</v>
      </c>
      <c r="AA7" s="25">
        <v>105.99</v>
      </c>
      <c r="AB7" s="25">
        <v>103.24</v>
      </c>
      <c r="AC7" s="25">
        <v>104.35</v>
      </c>
      <c r="AD7" s="25">
        <v>105.34</v>
      </c>
      <c r="AE7" s="25">
        <v>105.77</v>
      </c>
      <c r="AF7" s="25">
        <v>104.82</v>
      </c>
      <c r="AG7" s="25">
        <v>106.46</v>
      </c>
      <c r="AH7" s="25">
        <v>108.24</v>
      </c>
      <c r="AI7" s="25">
        <v>79.12</v>
      </c>
      <c r="AJ7" s="25">
        <v>73.73</v>
      </c>
      <c r="AK7" s="25">
        <v>0</v>
      </c>
      <c r="AL7" s="25">
        <v>0</v>
      </c>
      <c r="AM7" s="25">
        <v>0</v>
      </c>
      <c r="AN7" s="25">
        <v>21.69</v>
      </c>
      <c r="AO7" s="25">
        <v>24.04</v>
      </c>
      <c r="AP7" s="25">
        <v>28.03</v>
      </c>
      <c r="AQ7" s="25">
        <v>26.73</v>
      </c>
      <c r="AR7" s="25">
        <v>27.85</v>
      </c>
      <c r="AS7" s="25">
        <v>1.5</v>
      </c>
      <c r="AT7" s="25">
        <v>44.65</v>
      </c>
      <c r="AU7" s="25">
        <v>45.17</v>
      </c>
      <c r="AV7" s="25">
        <v>55.73</v>
      </c>
      <c r="AW7" s="25">
        <v>72.430000000000007</v>
      </c>
      <c r="AX7" s="25">
        <v>70.260000000000005</v>
      </c>
      <c r="AY7" s="25">
        <v>301.04000000000002</v>
      </c>
      <c r="AZ7" s="25">
        <v>305.08</v>
      </c>
      <c r="BA7" s="25">
        <v>305.33999999999997</v>
      </c>
      <c r="BB7" s="25">
        <v>310.01</v>
      </c>
      <c r="BC7" s="25">
        <v>311.12</v>
      </c>
      <c r="BD7" s="25">
        <v>243.36</v>
      </c>
      <c r="BE7" s="25">
        <v>1549.74</v>
      </c>
      <c r="BF7" s="25">
        <v>1406.29</v>
      </c>
      <c r="BG7" s="25">
        <v>1329.49</v>
      </c>
      <c r="BH7" s="25">
        <v>1274.57</v>
      </c>
      <c r="BI7" s="25">
        <v>1255.06</v>
      </c>
      <c r="BJ7" s="25">
        <v>551.62</v>
      </c>
      <c r="BK7" s="25">
        <v>585.59</v>
      </c>
      <c r="BL7" s="25">
        <v>561.34</v>
      </c>
      <c r="BM7" s="25">
        <v>538.33000000000004</v>
      </c>
      <c r="BN7" s="25">
        <v>515.14</v>
      </c>
      <c r="BO7" s="25">
        <v>265.93</v>
      </c>
      <c r="BP7" s="25">
        <v>52.82</v>
      </c>
      <c r="BQ7" s="25">
        <v>55.38</v>
      </c>
      <c r="BR7" s="25">
        <v>55.06</v>
      </c>
      <c r="BS7" s="25">
        <v>59.51</v>
      </c>
      <c r="BT7" s="25">
        <v>60.98</v>
      </c>
      <c r="BU7" s="25">
        <v>87.11</v>
      </c>
      <c r="BV7" s="25">
        <v>82.78</v>
      </c>
      <c r="BW7" s="25">
        <v>84.82</v>
      </c>
      <c r="BX7" s="25">
        <v>82.29</v>
      </c>
      <c r="BY7" s="25">
        <v>84.16</v>
      </c>
      <c r="BZ7" s="25">
        <v>97.82</v>
      </c>
      <c r="CA7" s="25">
        <v>407.21</v>
      </c>
      <c r="CB7" s="25">
        <v>385.53</v>
      </c>
      <c r="CC7" s="25">
        <v>389.66</v>
      </c>
      <c r="CD7" s="25">
        <v>360.54</v>
      </c>
      <c r="CE7" s="25">
        <v>353.88</v>
      </c>
      <c r="CF7" s="25">
        <v>223.98</v>
      </c>
      <c r="CG7" s="25">
        <v>225.09</v>
      </c>
      <c r="CH7" s="25">
        <v>224.82</v>
      </c>
      <c r="CI7" s="25">
        <v>230.85</v>
      </c>
      <c r="CJ7" s="25">
        <v>230.21</v>
      </c>
      <c r="CK7" s="25">
        <v>177.56</v>
      </c>
      <c r="CL7" s="25">
        <v>64.819999999999993</v>
      </c>
      <c r="CM7" s="25">
        <v>68.91</v>
      </c>
      <c r="CN7" s="25">
        <v>66.91</v>
      </c>
      <c r="CO7" s="25">
        <v>66.239999999999995</v>
      </c>
      <c r="CP7" s="25">
        <v>62.7</v>
      </c>
      <c r="CQ7" s="25">
        <v>49.64</v>
      </c>
      <c r="CR7" s="25">
        <v>49.38</v>
      </c>
      <c r="CS7" s="25">
        <v>50.09</v>
      </c>
      <c r="CT7" s="25">
        <v>50.1</v>
      </c>
      <c r="CU7" s="25">
        <v>49.76</v>
      </c>
      <c r="CV7" s="25">
        <v>59.81</v>
      </c>
      <c r="CW7" s="25">
        <v>72.95</v>
      </c>
      <c r="CX7" s="25">
        <v>70.61</v>
      </c>
      <c r="CY7" s="25">
        <v>70.84</v>
      </c>
      <c r="CZ7" s="25">
        <v>71.5</v>
      </c>
      <c r="DA7" s="25">
        <v>73.25</v>
      </c>
      <c r="DB7" s="25">
        <v>78.09</v>
      </c>
      <c r="DC7" s="25">
        <v>78.010000000000005</v>
      </c>
      <c r="DD7" s="25">
        <v>77.599999999999994</v>
      </c>
      <c r="DE7" s="25">
        <v>77.3</v>
      </c>
      <c r="DF7" s="25">
        <v>76.64</v>
      </c>
      <c r="DG7" s="25">
        <v>89.42</v>
      </c>
      <c r="DH7" s="25">
        <v>53.79</v>
      </c>
      <c r="DI7" s="25">
        <v>55.45</v>
      </c>
      <c r="DJ7" s="25">
        <v>57.24</v>
      </c>
      <c r="DK7" s="25">
        <v>58.23</v>
      </c>
      <c r="DL7" s="25">
        <v>58.95</v>
      </c>
      <c r="DM7" s="25">
        <v>47.31</v>
      </c>
      <c r="DN7" s="25">
        <v>47.5</v>
      </c>
      <c r="DO7" s="25">
        <v>48.41</v>
      </c>
      <c r="DP7" s="25">
        <v>50.02</v>
      </c>
      <c r="DQ7" s="25">
        <v>51.38</v>
      </c>
      <c r="DR7" s="25">
        <v>52.02</v>
      </c>
      <c r="DS7" s="25">
        <v>19.98</v>
      </c>
      <c r="DT7" s="25">
        <v>22.36</v>
      </c>
      <c r="DU7" s="25">
        <v>19.07</v>
      </c>
      <c r="DV7" s="25">
        <v>21.97</v>
      </c>
      <c r="DW7" s="25">
        <v>23.34</v>
      </c>
      <c r="DX7" s="25">
        <v>16.77</v>
      </c>
      <c r="DY7" s="25">
        <v>17.399999999999999</v>
      </c>
      <c r="DZ7" s="25">
        <v>18.64</v>
      </c>
      <c r="EA7" s="25">
        <v>19.510000000000002</v>
      </c>
      <c r="EB7" s="25">
        <v>21.6</v>
      </c>
      <c r="EC7" s="25">
        <v>25.37</v>
      </c>
      <c r="ED7" s="25">
        <v>1.9</v>
      </c>
      <c r="EE7" s="25">
        <v>0.15</v>
      </c>
      <c r="EF7" s="25">
        <v>0.13</v>
      </c>
      <c r="EG7" s="25">
        <v>0.39</v>
      </c>
      <c r="EH7" s="25">
        <v>0.53</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寺本 章子</cp:lastModifiedBy>
  <dcterms:created xsi:type="dcterms:W3CDTF">2025-01-24T06:53:12Z</dcterms:created>
  <dcterms:modified xsi:type="dcterms:W3CDTF">2025-01-28T23:42:09Z</dcterms:modified>
  <cp:category/>
</cp:coreProperties>
</file>