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修正\"/>
    </mc:Choice>
  </mc:AlternateContent>
  <workbookProtection workbookAlgorithmName="SHA-512" workbookHashValue="CLfMzQrosgGEIqG7VkSWaPv2pZwZEU+5Eond7spgHtuJSdKP6qbAfytRlQUJC3Imym63yqjP/778/d77sQRNPg==" workbookSaltValue="zQFUx5TCb2ikMOfuOgEaQA=="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<sst xmlns="http://schemas.openxmlformats.org/spreadsheetml/2006/main" count="319" uniqueCount="115">
  <si>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</si>
  <si>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</si>
  <si>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</si>
  <si>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</si>
  <si>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</si>
  <si>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</si>
  <si>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</si>
  <si>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</si>
  <si>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</si>
  <si>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</si>
  <si>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</si>
  <si>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</si>
  <si>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</si>
  <si>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</si>
  <si>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</si>
  <si>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</si>
  <si>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</si>
  <si>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</si>
  <si>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</si>
  <si>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</si>
  <si>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</si>
  <si>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</si>
  <si>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</si>
  <si>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</si>
  <si>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</si>
  <si>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</si>
  <si>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</si>
  <si>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</si>
  <si>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</si>
  <si>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</si>
  <si>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</si>
  <si>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</si>
  <si>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</si>
  <si>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</si>
  <si>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</si>
  <si>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</si>
  <si>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</si>
  <si>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</si>
  <si>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</si>
  <si>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</si>
  <si>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</si>
  <si>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</si>
  <si>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</si>
  <si>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</si>
  <si>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</si>
  <si>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</si>
  <si>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</si>
  <si>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</si>
  <si>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</si>
  <si>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</si>
  <si>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</si>
  <si>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</si>
  <si>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</si>
  <si>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</si>
  <si>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</si>
  <si>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</si>
  <si>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</si>
  <si>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</si>
  <si>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</si>
  <si>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</si>
  <si>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</si>
  <si>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</si>
  <si>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</si>
  <si>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</si>
  <si>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</si>
  <si>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</si>
  <si>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</si>
  <si>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</si>
  <si>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</si>
  <si>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</si>
  <si>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</si>
  <si>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</si>
  <si>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</si>
  <si>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</si>
  <si>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</si>
  <si>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</si>
  <si>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</si>
  <si>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</si>
  <si>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</si>
  <si>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</si>
  <si>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</si>
  <si>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</si>
  <si>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</si>
  <si>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</si>
  <si>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</si>
  <si>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</si>
  <si>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</si>
  <si>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</si>
  <si>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</si>
  <si>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</si>
  <si>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</si>
  <si>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</si>
  <si>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</si>
  <si>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</si>
  <si>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</si>
  <si>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</si>
  <si>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</si>
  <si>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</si>
  <si>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</si>
  <si>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</si>
  <si>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</si>
  <si>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</si>
  <si>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</si>
  <si>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</si>
  <si>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</si>
  <si>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</si>
  <si>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</si>
  <si>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</si>
  <si>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</si>
  <si>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</si>
  <si>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</si>
  <si>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</si>
  <si>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今後、地方債の償還金が減少することが予定されているが、人口減少に歯止めがかからないことから、収益的収支や料金水準の適切性並びに費用の効率性を検討する必要もあり、類似団体の平均値と比較して経費回収率も低いことから全体的な汚水処理費用の削減を検討しつつ近隣市町等の料金比較分析行い、将来的な下水道料金の見直しを検討する必要がある。</t>
    <phoneticPr fontId="4"/>
  </si>
  <si>
    <t>農業集落排水施設については、現在６施設を管理運営している。なお、平成５年４月から供用を開始した施設を除くと管渠の耐用年数は20年以上を残していることから管渠の老朽化はさほど進行していない。しかし、施設機器類については耐久年度を迎えた物もあり、修繕費が高騰しないように努める必要がある。</t>
    <phoneticPr fontId="4"/>
  </si>
  <si>
    <r>
      <t>令和5年度より法適用化した。
①経常収支比率</t>
    </r>
    <r>
      <rPr>
        <sz val="11"/>
        <rFont val="ＭＳ ゴシック"/>
        <family val="3"/>
        <charset val="128"/>
      </rPr>
      <t>は類似団体</t>
    </r>
    <r>
      <rPr>
        <sz val="11"/>
        <color theme="1"/>
        <rFont val="ＭＳ ゴシック"/>
        <family val="3"/>
        <charset val="128"/>
      </rPr>
      <t>に近く、企業債残高は、地方債の償還金が右肩下がりの傾向にあることから③流動比率は大幅に低くなっている。⑤経費回収率は類似団体の平均に比べ数値が低く⑥汚水処理原価においては高く推移しており、老朽化が進み人口減少に歯止めがかからないことから、今後、施設長寿命化や維持管理費の抑制等を検討する必要がある。⑦施設利用率は、若干類似団体の平均より低いものの⑧水洗化率は、類似団体とも比較して高い数値となっていることから今後新たな加入者は見込めない現状となっている。なお、既施設加入者は、今後徐々に減少することから料金収入の減少も将来において予測される。このことから近い将来において下水道料金の見直しを検討する時期となってきている。</t>
    </r>
    <rPh sb="16" eb="18">
      <t>ケイジョウ</t>
    </rPh>
    <rPh sb="18" eb="20">
      <t>シュウシ</t>
    </rPh>
    <rPh sb="20" eb="22">
      <t>ヒリツ</t>
    </rPh>
    <rPh sb="28" eb="29">
      <t>チカ</t>
    </rPh>
    <rPh sb="62" eb="64">
      <t>リュウドウ</t>
    </rPh>
    <rPh sb="64" eb="66">
      <t>ヒリツ</t>
    </rPh>
    <rPh sb="67" eb="69">
      <t>オオハバ</t>
    </rPh>
    <rPh sb="70" eb="7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</si>
</sst>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8F-4BF9-951F-82797687BA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108F-4BF9-951F-82797687BA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34.909999999999997</c:v>
                </c:pt>
              </c:numCache>
            </c:numRef>
          </c:val>
          <c:extLst>
            <c:ext xmlns:c16="http://schemas.microsoft.com/office/drawing/2014/chart" uri="{C3380CC4-5D6E-409C-BE32-E72D297353CC}">
              <c16:uniqueId val="{00000000-08B5-4C98-8044-2B1C8A19D4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08B5-4C98-8044-2B1C8A19D4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93.2</c:v>
                </c:pt>
              </c:numCache>
            </c:numRef>
          </c:val>
          <c:extLst>
            <c:ext xmlns:c16="http://schemas.microsoft.com/office/drawing/2014/chart" uri="{C3380CC4-5D6E-409C-BE32-E72D297353CC}">
              <c16:uniqueId val="{00000000-CCE0-4F08-8E2D-E2D8A686F2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CCE0-4F08-8E2D-E2D8A686F2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107.37</c:v>
                </c:pt>
              </c:numCache>
            </c:numRef>
          </c:val>
          <c:extLst>
            <c:ext xmlns:c16="http://schemas.microsoft.com/office/drawing/2014/chart" uri="{C3380CC4-5D6E-409C-BE32-E72D297353CC}">
              <c16:uniqueId val="{00000000-6201-4FC0-BFEB-21B99F0AE9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6201-4FC0-BFEB-21B99F0AE9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52.8</c:v>
                </c:pt>
              </c:numCache>
            </c:numRef>
          </c:val>
          <c:extLst>
            <c:ext xmlns:c16="http://schemas.microsoft.com/office/drawing/2014/chart" uri="{C3380CC4-5D6E-409C-BE32-E72D297353CC}">
              <c16:uniqueId val="{00000000-E191-4776-869D-AB49D323DD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E191-4776-869D-AB49D323DD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1E-4870-9993-40E99E6CD5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91E-4870-9993-40E99E6CD5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5F-4A68-8A68-9485DFE198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275F-4A68-8A68-9485DFE198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16.82</c:v>
                </c:pt>
              </c:numCache>
            </c:numRef>
          </c:val>
          <c:extLst>
            <c:ext xmlns:c16="http://schemas.microsoft.com/office/drawing/2014/chart" uri="{C3380CC4-5D6E-409C-BE32-E72D297353CC}">
              <c16:uniqueId val="{00000000-88C4-4481-A1AC-54AA8B1B4F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88C4-4481-A1AC-54AA8B1B4F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75F-49D5-9E40-FD3A9B9F41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875F-49D5-9E40-FD3A9B9F41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24.1</c:v>
                </c:pt>
              </c:numCache>
            </c:numRef>
          </c:val>
          <c:extLst>
            <c:ext xmlns:c16="http://schemas.microsoft.com/office/drawing/2014/chart" uri="{C3380CC4-5D6E-409C-BE32-E72D297353CC}">
              <c16:uniqueId val="{00000000-CBEF-4189-9D52-F71CEC176C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CBEF-4189-9D52-F71CEC176C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702.37</c:v>
                </c:pt>
              </c:numCache>
            </c:numRef>
          </c:val>
          <c:extLst>
            <c:ext xmlns:c16="http://schemas.microsoft.com/office/drawing/2014/chart" uri="{C3380CC4-5D6E-409C-BE32-E72D297353CC}">
              <c16:uniqueId val="{00000000-7A7E-4C0F-B2F1-1211429827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7A7E-4C0F-B2F1-1211429827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4"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島根県　美郷町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4134</v>
      </c>
      <c r="AM8" s="41"/>
      <c r="AN8" s="41"/>
      <c r="AO8" s="41"/>
      <c r="AP8" s="41"/>
      <c r="AQ8" s="41"/>
      <c r="AR8" s="41"/>
      <c r="AS8" s="41"/>
      <c r="AT8" s="34">
        <f>データ!T6</f>
        <v>282.92</v>
      </c>
      <c r="AU8" s="34"/>
      <c r="AV8" s="34"/>
      <c r="AW8" s="34"/>
      <c r="AX8" s="34"/>
      <c r="AY8" s="34"/>
      <c r="AZ8" s="34"/>
      <c r="BA8" s="34"/>
      <c r="BB8" s="34">
        <f>データ!U6</f>
        <v>14.61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76.41</v>
      </c>
      <c r="J10" s="34"/>
      <c r="K10" s="34"/>
      <c r="L10" s="34"/>
      <c r="M10" s="34"/>
      <c r="N10" s="34"/>
      <c r="O10" s="34"/>
      <c r="P10" s="34">
        <f>データ!P6</f>
        <v>23.75</v>
      </c>
      <c r="Q10" s="34"/>
      <c r="R10" s="34"/>
      <c r="S10" s="34"/>
      <c r="T10" s="34"/>
      <c r="U10" s="34"/>
      <c r="V10" s="34"/>
      <c r="W10" s="34">
        <f>データ!Q6</f>
        <v>100</v>
      </c>
      <c r="X10" s="34"/>
      <c r="Y10" s="34"/>
      <c r="Z10" s="34"/>
      <c r="AA10" s="34"/>
      <c r="AB10" s="34"/>
      <c r="AC10" s="34"/>
      <c r="AD10" s="41">
        <f>データ!R6</f>
        <v>3060</v>
      </c>
      <c r="AE10" s="41"/>
      <c r="AF10" s="41"/>
      <c r="AG10" s="41"/>
      <c r="AH10" s="41"/>
      <c r="AI10" s="41"/>
      <c r="AJ10" s="41"/>
      <c r="AK10" s="2"/>
      <c r="AL10" s="41">
        <f>データ!V6</f>
        <v>971</v>
      </c>
      <c r="AM10" s="41"/>
      <c r="AN10" s="41"/>
      <c r="AO10" s="41"/>
      <c r="AP10" s="41"/>
      <c r="AQ10" s="41"/>
      <c r="AR10" s="41"/>
      <c r="AS10" s="41"/>
      <c r="AT10" s="34">
        <f>データ!W6</f>
        <v>0.28999999999999998</v>
      </c>
      <c r="AU10" s="34"/>
      <c r="AV10" s="34"/>
      <c r="AW10" s="34"/>
      <c r="AX10" s="34"/>
      <c r="AY10" s="34"/>
      <c r="AZ10" s="34"/>
      <c r="BA10" s="34"/>
      <c r="BB10" s="34">
        <f>データ!X6</f>
        <v>3348.28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CzVPYFHDJ8UQrO0WblDaaOTrzcg68OyYJL/IHK/iECWWi4Co9vf/3inP/c7p81bU/5ZIaMpV2aTXH13XTFFlgg==" saltValue="K8eXp352oR2NQGN4diDn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324485</v>
      </c>
      <c r="D6" s="19">
        <f t="shared" si="3"/>
        <v>46</v>
      </c>
      <c r="E6" s="19">
        <f t="shared" si="3"/>
        <v>17</v>
      </c>
      <c r="F6" s="19">
        <f t="shared" si="3"/>
        <v>5</v>
      </c>
      <c r="G6" s="19">
        <f t="shared" si="3"/>
        <v>0</v>
      </c>
      <c r="H6" s="19" t="str">
        <f t="shared" si="3"/>
        <v>島根県　美郷町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76.41</v>
      </c>
      <c r="P6" s="20">
        <f t="shared" si="3"/>
        <v>23.75</v>
      </c>
      <c r="Q6" s="20">
        <f t="shared" si="3"/>
        <v>100</v>
      </c>
      <c r="R6" s="20">
        <f t="shared" si="3"/>
        <v>3060</v>
      </c>
      <c r="S6" s="20">
        <f t="shared" si="3"/>
        <v>4134</v>
      </c>
      <c r="T6" s="20">
        <f t="shared" si="3"/>
        <v>282.92</v>
      </c>
      <c r="U6" s="20">
        <f t="shared" si="3"/>
        <v>14.61</v>
      </c>
      <c r="V6" s="20">
        <f t="shared" si="3"/>
        <v>971</v>
      </c>
      <c r="W6" s="20">
        <f t="shared" si="3"/>
        <v>0.28999999999999998</v>
      </c>
      <c r="X6" s="20">
        <f t="shared" si="3"/>
        <v>3348.28</v>
      </c>
      <c r="Y6" s="21" t="str">
        <f>IF(Y7="",NA(),Y7)</f>
        <v>-</v>
      </c>
      <c r="Z6" s="21" t="str">
        <f t="shared" ref="Z6:AH6" si="4">IF(Z7="",NA(),Z7)</f>
        <v>-</v>
      </c>
      <c r="AA6" s="21" t="str">
        <f t="shared" si="4"/>
        <v>-</v>
      </c>
      <c r="AB6" s="21" t="str">
        <f t="shared" si="4"/>
        <v>-</v>
      </c>
      <c r="AC6" s="21">
        <f t="shared" si="4"/>
        <v>107.37</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16.82</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24.1</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702.37</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34.909999999999997</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93.2</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52.8</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2">
      <c r="A7" s="14"/>
      <c r="B7" s="23">
        <v>2023</v>
      </c>
      <c r="C7" s="23">
        <v>324485</v>
      </c>
      <c r="D7" s="23">
        <v>46</v>
      </c>
      <c r="E7" s="23">
        <v>17</v>
      </c>
      <c r="F7" s="23">
        <v>5</v>
      </c>
      <c r="G7" s="23">
        <v>0</v>
      </c>
      <c r="H7" s="23" t="s">
        <v>96</v>
      </c>
      <c r="I7" s="23" t="s">
        <v>97</v>
      </c>
      <c r="J7" s="23" t="s">
        <v>98</v>
      </c>
      <c r="K7" s="23" t="s">
        <v>99</v>
      </c>
      <c r="L7" s="23" t="s">
        <v>100</v>
      </c>
      <c r="M7" s="23" t="s">
        <v>101</v>
      </c>
      <c r="N7" s="24" t="s">
        <v>102</v>
      </c>
      <c r="O7" s="24">
        <v>76.41</v>
      </c>
      <c r="P7" s="24">
        <v>23.75</v>
      </c>
      <c r="Q7" s="24">
        <v>100</v>
      </c>
      <c r="R7" s="24">
        <v>3060</v>
      </c>
      <c r="S7" s="24">
        <v>4134</v>
      </c>
      <c r="T7" s="24">
        <v>282.92</v>
      </c>
      <c r="U7" s="24">
        <v>14.61</v>
      </c>
      <c r="V7" s="24">
        <v>971</v>
      </c>
      <c r="W7" s="24">
        <v>0.28999999999999998</v>
      </c>
      <c r="X7" s="24">
        <v>3348.28</v>
      </c>
      <c r="Y7" s="24" t="s">
        <v>102</v>
      </c>
      <c r="Z7" s="24" t="s">
        <v>102</v>
      </c>
      <c r="AA7" s="24" t="s">
        <v>102</v>
      </c>
      <c r="AB7" s="24" t="s">
        <v>102</v>
      </c>
      <c r="AC7" s="24">
        <v>107.37</v>
      </c>
      <c r="AD7" s="24" t="s">
        <v>102</v>
      </c>
      <c r="AE7" s="24" t="s">
        <v>102</v>
      </c>
      <c r="AF7" s="24" t="s">
        <v>102</v>
      </c>
      <c r="AG7" s="24" t="s">
        <v>102</v>
      </c>
      <c r="AH7" s="24">
        <v>103.07</v>
      </c>
      <c r="AI7" s="24">
        <v>104.44</v>
      </c>
      <c r="AJ7" s="24" t="s">
        <v>102</v>
      </c>
      <c r="AK7" s="24" t="s">
        <v>102</v>
      </c>
      <c r="AL7" s="24" t="s">
        <v>102</v>
      </c>
      <c r="AM7" s="24" t="s">
        <v>102</v>
      </c>
      <c r="AN7" s="24">
        <v>0</v>
      </c>
      <c r="AO7" s="24" t="s">
        <v>102</v>
      </c>
      <c r="AP7" s="24" t="s">
        <v>102</v>
      </c>
      <c r="AQ7" s="24" t="s">
        <v>102</v>
      </c>
      <c r="AR7" s="24" t="s">
        <v>102</v>
      </c>
      <c r="AS7" s="24">
        <v>120.64</v>
      </c>
      <c r="AT7" s="24">
        <v>124.06</v>
      </c>
      <c r="AU7" s="24" t="s">
        <v>102</v>
      </c>
      <c r="AV7" s="24" t="s">
        <v>102</v>
      </c>
      <c r="AW7" s="24" t="s">
        <v>102</v>
      </c>
      <c r="AX7" s="24" t="s">
        <v>102</v>
      </c>
      <c r="AY7" s="24">
        <v>16.82</v>
      </c>
      <c r="AZ7" s="24" t="s">
        <v>102</v>
      </c>
      <c r="BA7" s="24" t="s">
        <v>102</v>
      </c>
      <c r="BB7" s="24" t="s">
        <v>102</v>
      </c>
      <c r="BC7" s="24" t="s">
        <v>102</v>
      </c>
      <c r="BD7" s="24">
        <v>39.82</v>
      </c>
      <c r="BE7" s="24">
        <v>42.02</v>
      </c>
      <c r="BF7" s="24" t="s">
        <v>102</v>
      </c>
      <c r="BG7" s="24" t="s">
        <v>102</v>
      </c>
      <c r="BH7" s="24" t="s">
        <v>102</v>
      </c>
      <c r="BI7" s="24" t="s">
        <v>102</v>
      </c>
      <c r="BJ7" s="24">
        <v>0</v>
      </c>
      <c r="BK7" s="24" t="s">
        <v>102</v>
      </c>
      <c r="BL7" s="24" t="s">
        <v>102</v>
      </c>
      <c r="BM7" s="24" t="s">
        <v>102</v>
      </c>
      <c r="BN7" s="24" t="s">
        <v>102</v>
      </c>
      <c r="BO7" s="24">
        <v>743.31</v>
      </c>
      <c r="BP7" s="24">
        <v>785.1</v>
      </c>
      <c r="BQ7" s="24" t="s">
        <v>102</v>
      </c>
      <c r="BR7" s="24" t="s">
        <v>102</v>
      </c>
      <c r="BS7" s="24" t="s">
        <v>102</v>
      </c>
      <c r="BT7" s="24" t="s">
        <v>102</v>
      </c>
      <c r="BU7" s="24">
        <v>24.1</v>
      </c>
      <c r="BV7" s="24" t="s">
        <v>102</v>
      </c>
      <c r="BW7" s="24" t="s">
        <v>102</v>
      </c>
      <c r="BX7" s="24" t="s">
        <v>102</v>
      </c>
      <c r="BY7" s="24" t="s">
        <v>102</v>
      </c>
      <c r="BZ7" s="24">
        <v>61.15</v>
      </c>
      <c r="CA7" s="24">
        <v>56.93</v>
      </c>
      <c r="CB7" s="24" t="s">
        <v>102</v>
      </c>
      <c r="CC7" s="24" t="s">
        <v>102</v>
      </c>
      <c r="CD7" s="24" t="s">
        <v>102</v>
      </c>
      <c r="CE7" s="24" t="s">
        <v>102</v>
      </c>
      <c r="CF7" s="24">
        <v>702.37</v>
      </c>
      <c r="CG7" s="24" t="s">
        <v>102</v>
      </c>
      <c r="CH7" s="24" t="s">
        <v>102</v>
      </c>
      <c r="CI7" s="24" t="s">
        <v>102</v>
      </c>
      <c r="CJ7" s="24" t="s">
        <v>102</v>
      </c>
      <c r="CK7" s="24">
        <v>250.43</v>
      </c>
      <c r="CL7" s="24">
        <v>271.14999999999998</v>
      </c>
      <c r="CM7" s="24" t="s">
        <v>102</v>
      </c>
      <c r="CN7" s="24" t="s">
        <v>102</v>
      </c>
      <c r="CO7" s="24" t="s">
        <v>102</v>
      </c>
      <c r="CP7" s="24" t="s">
        <v>102</v>
      </c>
      <c r="CQ7" s="24">
        <v>34.909999999999997</v>
      </c>
      <c r="CR7" s="24" t="s">
        <v>102</v>
      </c>
      <c r="CS7" s="24" t="s">
        <v>102</v>
      </c>
      <c r="CT7" s="24" t="s">
        <v>102</v>
      </c>
      <c r="CU7" s="24" t="s">
        <v>102</v>
      </c>
      <c r="CV7" s="24">
        <v>52.63</v>
      </c>
      <c r="CW7" s="24">
        <v>49.87</v>
      </c>
      <c r="CX7" s="24" t="s">
        <v>102</v>
      </c>
      <c r="CY7" s="24" t="s">
        <v>102</v>
      </c>
      <c r="CZ7" s="24" t="s">
        <v>102</v>
      </c>
      <c r="DA7" s="24" t="s">
        <v>102</v>
      </c>
      <c r="DB7" s="24">
        <v>93.2</v>
      </c>
      <c r="DC7" s="24" t="s">
        <v>102</v>
      </c>
      <c r="DD7" s="24" t="s">
        <v>102</v>
      </c>
      <c r="DE7" s="24" t="s">
        <v>102</v>
      </c>
      <c r="DF7" s="24" t="s">
        <v>102</v>
      </c>
      <c r="DG7" s="24">
        <v>90.32</v>
      </c>
      <c r="DH7" s="24">
        <v>87.54</v>
      </c>
      <c r="DI7" s="24" t="s">
        <v>102</v>
      </c>
      <c r="DJ7" s="24" t="s">
        <v>102</v>
      </c>
      <c r="DK7" s="24" t="s">
        <v>102</v>
      </c>
      <c r="DL7" s="24" t="s">
        <v>102</v>
      </c>
      <c r="DM7" s="24">
        <v>52.8</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2025-01-24T07:19:47Z</dcterms:created>
  <dcterms:modified xsi:type="dcterms:W3CDTF">2025-02-20T04:19:02Z</dcterms:modified>
  <cp:category/>
</cp:coreProperties>
</file>