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50122経営比較分析表（R05決算）\4.修正様式提出分\法非適用＿下水道課【経営比較分析表】2023_322067_47_1718\"/>
    </mc:Choice>
  </mc:AlternateContent>
  <workbookProtection workbookAlgorithmName="SHA-512" workbookHashValue="yqh6eKJ7tPn+J2+DPzCBVJ0zpNWCi9Zp+R2c98eu50XR4XRxFOeQMNDgDDDYDpoji/qjBq/1R20dS/vDMUX2yQ==" workbookSaltValue="i5Ulp8d8vtW8DNIaiUquTA==" workbookSpinCount="100000" lockStructure="1"/>
  <bookViews>
    <workbookView xWindow="0" yWindow="0" windowWidth="23040" windowHeight="921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E86" i="4"/>
  <c r="AL10" i="4"/>
  <c r="AD10" i="4"/>
  <c r="B10" i="4"/>
  <c r="AD8" i="4"/>
  <c r="I8" i="4"/>
  <c r="B8" i="4"/>
</calcChain>
</file>

<file path=xl/sharedStrings.xml><?xml version="1.0" encoding="utf-8"?>
<sst xmlns="http://schemas.openxmlformats.org/spreadsheetml/2006/main" count="247" uniqueCount="121">
  <si>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</si>
  <si>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</si>
  <si>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</si>
  <si>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</si>
  <si>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</si>
  <si>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</si>
  <si>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</si>
  <si>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</si>
  <si>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</si>
  <si>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</si>
  <si>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</si>
  <si>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</si>
  <si>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</si>
  <si>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</si>
  <si>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</si>
  <si>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</si>
  <si>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</si>
  <si>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</si>
  <si>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</si>
  <si>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</si>
  <si>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</si>
  <si>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</si>
  <si>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</si>
  <si>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</si>
  <si>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</si>
  <si>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</si>
  <si>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</si>
  <si>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</si>
  <si>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</si>
  <si>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</si>
  <si>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</si>
  <si>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</si>
  <si>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</si>
  <si>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</si>
  <si>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</si>
  <si>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</si>
  <si>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</si>
  <si>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</si>
  <si>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</si>
  <si>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</si>
  <si>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</si>
  <si>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</si>
  <si>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</si>
  <si>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</si>
  <si>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</si>
  <si>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</si>
  <si>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</si>
  <si>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</si>
  <si>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</si>
  <si>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</si>
  <si>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</si>
  <si>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</si>
  <si>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</si>
  <si>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</si>
  <si>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</si>
  <si>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</si>
  <si>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</si>
  <si>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</si>
  <si>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</si>
  <si>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</si>
  <si>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</si>
  <si>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</si>
  <si>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</si>
  <si>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</si>
  <si>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</si>
  <si>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</si>
  <si>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</si>
  <si>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</si>
  <si>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</si>
  <si>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</si>
  <si>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</si>
  <si>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</si>
  <si>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</si>
  <si>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</si>
  <si>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</si>
  <si>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</si>
  <si>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</si>
  <si>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</si>
  <si>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</si>
  <si>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</si>
  <si>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</si>
  <si>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</si>
  <si>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</si>
  <si>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</si>
  <si>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</si>
  <si>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</si>
  <si>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</si>
  <si>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</si>
  <si>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</si>
  <si>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</si>
  <si>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</si>
  <si>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</si>
  <si>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</si>
  <si>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</si>
  <si>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</si>
  <si>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</si>
  <si>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</si>
  <si>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</si>
  <si>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</si>
  <si>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</si>
  <si>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</si>
  <si>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</si>
  <si>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</si>
  <si>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</si>
  <si>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</si>
  <si>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</si>
  <si>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</si>
  <si>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</si>
  <si>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</si>
  <si>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</si>
  <si>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</si>
  <si>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</si>
  <si>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</si>
  <si>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</si>
  <si>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</si>
  <si>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</si>
  <si>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</si>
  <si>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</si>
  <si>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・収益的収支比率と経費回収率の低さから見て分かるように、使用料収入で汚水処理費用が賄えていない状況にある。
・経費回収率が全国平均を上回っているのは、既に整備が完了しているためである。
・予算に占める企業債償還金の割合が大きく、自主財源のみでは経営が成り立たず、一般会計からの繰入金に頼らざるをえない状況にある。このため、令和3年度に使用料改定を行った。
・事業完了しており、企業債残高は減少傾向にある。
・節水意識の向上ならびに人口の減少による影響から、使用料収入は減少傾向にある。
・施設利用率が全国平均を下回っているのは、浄化槽区域において少子高齢化が急速に進展しているためである。</t>
    <rPh sb="105" eb="106">
      <t>キン</t>
    </rPh>
    <rPh sb="161" eb="163">
      <t>レイワ</t>
    </rPh>
    <rPh sb="164" eb="166">
      <t>ネンド</t>
    </rPh>
    <rPh sb="167" eb="172">
      <t>シヨウリョウカイテイ</t>
    </rPh>
    <rPh sb="173" eb="174">
      <t>オコナ</t>
    </rPh>
    <phoneticPr fontId="4"/>
  </si>
  <si>
    <t>・供用開始から26年が経過しており、今のところ大規模な改修はほとんど行っていないが、将来的に改修計画の検討をしていく必要がある。
・浄化槽ブロワの故障が年々増加しており、修繕費が増加傾向にあるため、対応策の検討が必要である。</t>
    <rPh sb="1" eb="3">
      <t>キョウヨウ</t>
    </rPh>
    <rPh sb="3" eb="5">
      <t>カイシ</t>
    </rPh>
    <rPh sb="9" eb="10">
      <t>ネン</t>
    </rPh>
    <rPh sb="11" eb="13">
      <t>ケイカ</t>
    </rPh>
    <rPh sb="18" eb="19">
      <t>イマ</t>
    </rPh>
    <rPh sb="23" eb="26">
      <t>ダイキボ</t>
    </rPh>
    <rPh sb="27" eb="29">
      <t>カイシュウ</t>
    </rPh>
    <rPh sb="34" eb="35">
      <t>オコナ</t>
    </rPh>
    <rPh sb="42" eb="45">
      <t>ショウライテキ</t>
    </rPh>
    <phoneticPr fontId="4"/>
  </si>
  <si>
    <t>・将来的に有収水量の大幅な増加が見込めないため、維持管理費の節減や料金体系の見直しにより、経営の健全化を図っていく必要がある。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</si>
</sst>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F-4C6A-8AC9-26DC5E9A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F-4C6A-8AC9-26DC5E9A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84.11</c:v>
                </c:pt>
                <c:pt idx="1">
                  <c:v>83.39</c:v>
                </c:pt>
                <c:pt idx="2">
                  <c:v>83.89</c:v>
                </c:pt>
                <c:pt idx="3">
                  <c:v>83.53</c:v>
                </c:pt>
                <c:pt idx="4">
                  <c:v>84.84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8-46FF-A621-334CC0D25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8-46FF-A621-334CC0D25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9-41FF-A6D9-5543835D1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9-41FF-A6D9-5543835D1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6-4939-920D-93BE91C8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6-4939-920D-93BE91C8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8-4466-A274-2EFF9AF57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8-4466-A274-2EFF9AF57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F-4D67-9B72-6DFEB85CC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F-4D67-9B72-6DFEB85CC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508.5</c:v>
                </c:pt>
                <c:pt idx="1">
                  <c:v>359.52</c:v>
                </c:pt>
                <c:pt idx="2">
                  <c:v>222.34</c:v>
                </c:pt>
                <c:pt idx="3">
                  <c:v>218.04</c:v>
                </c:pt>
                <c:pt idx="4">
                  <c:v>380.58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B-4B00-8C5C-DDF86F38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862.99</c:v>
                </c:pt>
                <c:pt idx="1">
                  <c:v>782.91</c:v>
                </c:pt>
                <c:pt idx="2">
                  <c:v>783.21</c:v>
                </c:pt>
                <c:pt idx="3">
                  <c:v>902.04</c:v>
                </c:pt>
                <c:pt idx="4">
                  <c:v>992.16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B-4B00-8C5C-DDF86F38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58.99</c:v>
                </c:pt>
                <c:pt idx="1">
                  <c:v>76.8</c:v>
                </c:pt>
                <c:pt idx="2">
                  <c:v>72.09</c:v>
                </c:pt>
                <c:pt idx="3">
                  <c:v>70.66</c:v>
                </c:pt>
                <c:pt idx="4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9-408B-8CE0-F9AEF09AE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50.06</c:v>
                </c:pt>
                <c:pt idx="1">
                  <c:v>49.38</c:v>
                </c:pt>
                <c:pt idx="2">
                  <c:v>48.53</c:v>
                </c:pt>
                <c:pt idx="3">
                  <c:v>46.11</c:v>
                </c:pt>
                <c:pt idx="4">
                  <c:v>45.55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9-408B-8CE0-F9AEF09AE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325.22000000000003</c:v>
                </c:pt>
                <c:pt idx="1">
                  <c:v>291.33999999999997</c:v>
                </c:pt>
                <c:pt idx="2">
                  <c:v>296.86</c:v>
                </c:pt>
                <c:pt idx="3">
                  <c:v>327.86</c:v>
                </c:pt>
                <c:pt idx="4">
                  <c:v>291.99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5-4C29-95DB-84698A60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309.22000000000003</c:v>
                </c:pt>
                <c:pt idx="1">
                  <c:v>316.97000000000003</c:v>
                </c:pt>
                <c:pt idx="2">
                  <c:v>326.17</c:v>
                </c:pt>
                <c:pt idx="3">
                  <c:v>336.93</c:v>
                </c:pt>
                <c:pt idx="4">
                  <c:v>331.17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5-4C29-95DB-84698A60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40.630000000000003</c:v>
                </c:pt>
                <c:pt idx="1">
                  <c:v>42.19</c:v>
                </c:pt>
                <c:pt idx="2">
                  <c:v>41.41</c:v>
                </c:pt>
                <c:pt idx="3">
                  <c:v>40.630000000000003</c:v>
                </c:pt>
                <c:pt idx="4">
                  <c:v>39.840000000000003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6-4FE2-A9B8-7E6D3FCC1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47.35</c:v>
                </c:pt>
                <c:pt idx="1">
                  <c:v>46.36</c:v>
                </c:pt>
                <c:pt idx="2">
                  <c:v>46.45</c:v>
                </c:pt>
                <c:pt idx="3">
                  <c:v>45.36</c:v>
                </c:pt>
                <c:pt idx="4">
                  <c:v>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6-4FE2-A9B8-7E6D3FCC1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97.12</c:v>
                </c:pt>
                <c:pt idx="1">
                  <c:v>96.71</c:v>
                </c:pt>
                <c:pt idx="2">
                  <c:v>96.71</c:v>
                </c:pt>
                <c:pt idx="3">
                  <c:v>96.68</c:v>
                </c:pt>
                <c:pt idx="4">
                  <c:v>96.61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B-4D63-BFA0-4A411D0BB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81.209999999999994</c:v>
                </c:pt>
                <c:pt idx="1">
                  <c:v>83.08</c:v>
                </c:pt>
                <c:pt idx="2">
                  <c:v>82.61</c:v>
                </c:pt>
                <c:pt idx="3">
                  <c:v>82.21</c:v>
                </c:pt>
                <c:pt idx="4">
                  <c:v>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B-4D63-BFA0-4A411D0BB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【967.97】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T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島根県　安来市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個別排水処理</v>
      </c>
      <c r="Q8" s="65"/>
      <c r="R8" s="65"/>
      <c r="S8" s="65"/>
      <c r="T8" s="65"/>
      <c r="U8" s="65"/>
      <c r="V8" s="65"/>
      <c r="W8" s="65" t="str">
        <f>データ!L6</f>
        <v>L2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35855</v>
      </c>
      <c r="AM8" s="54"/>
      <c r="AN8" s="54"/>
      <c r="AO8" s="54"/>
      <c r="AP8" s="54"/>
      <c r="AQ8" s="54"/>
      <c r="AR8" s="54"/>
      <c r="AS8" s="54"/>
      <c r="AT8" s="53">
        <f>データ!T6</f>
        <v>420.93</v>
      </c>
      <c r="AU8" s="53"/>
      <c r="AV8" s="53"/>
      <c r="AW8" s="53"/>
      <c r="AX8" s="53"/>
      <c r="AY8" s="53"/>
      <c r="AZ8" s="53"/>
      <c r="BA8" s="53"/>
      <c r="BB8" s="53">
        <f>データ!U6</f>
        <v>85.18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0.66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4200</v>
      </c>
      <c r="AE10" s="54"/>
      <c r="AF10" s="54"/>
      <c r="AG10" s="54"/>
      <c r="AH10" s="54"/>
      <c r="AI10" s="54"/>
      <c r="AJ10" s="54"/>
      <c r="AK10" s="2"/>
      <c r="AL10" s="54">
        <f>データ!V6</f>
        <v>236</v>
      </c>
      <c r="AM10" s="54"/>
      <c r="AN10" s="54"/>
      <c r="AO10" s="54"/>
      <c r="AP10" s="54"/>
      <c r="AQ10" s="54"/>
      <c r="AR10" s="54"/>
      <c r="AS10" s="54"/>
      <c r="AT10" s="53">
        <f>データ!W6</f>
        <v>0.03</v>
      </c>
      <c r="AU10" s="53"/>
      <c r="AV10" s="53"/>
      <c r="AW10" s="53"/>
      <c r="AX10" s="53"/>
      <c r="AY10" s="53"/>
      <c r="AZ10" s="53"/>
      <c r="BA10" s="53"/>
      <c r="BB10" s="53">
        <f>データ!X6</f>
        <v>7866.67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118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119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120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【967.97】</v>
      </c>
      <c r="I86" s="12" t="str">
        <f>データ!CA6</f>
        <v>【46.20】</v>
      </c>
      <c r="J86" s="12" t="str">
        <f>データ!CL6</f>
        <v>【332.82】</v>
      </c>
      <c r="K86" s="12" t="str">
        <f>データ!CW6</f>
        <v>【46.29】</v>
      </c>
      <c r="L86" s="12" t="str">
        <f>データ!DH6</f>
        <v>【82.56】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mofK9gbfQB7l8CtvNbb37kSsYpVLFSePCjZfdpEsUizO1PZBu1mgsXUA8v9TVDALBdoLNEuvZqUk2Fu82cQGtA==" saltValue="D4D+eNbpEVpXlXnxoYd02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322067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島根県　安来市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0.66</v>
      </c>
      <c r="Q6" s="20">
        <f t="shared" si="3"/>
        <v>100</v>
      </c>
      <c r="R6" s="20">
        <f t="shared" si="3"/>
        <v>4200</v>
      </c>
      <c r="S6" s="20">
        <f t="shared" si="3"/>
        <v>35855</v>
      </c>
      <c r="T6" s="20">
        <f t="shared" si="3"/>
        <v>420.93</v>
      </c>
      <c r="U6" s="20">
        <f t="shared" si="3"/>
        <v>85.18</v>
      </c>
      <c r="V6" s="20">
        <f t="shared" si="3"/>
        <v>236</v>
      </c>
      <c r="W6" s="20">
        <f t="shared" si="3"/>
        <v>0.03</v>
      </c>
      <c r="X6" s="20">
        <f t="shared" si="3"/>
        <v>7866.67</v>
      </c>
      <c r="Y6" s="21">
        <f>IF(Y7="",NA(),Y7)</f>
        <v>84.11</v>
      </c>
      <c r="Z6" s="21">
        <f t="shared" ref="Z6:AH6" si="4">IF(Z7="",NA(),Z7)</f>
        <v>83.39</v>
      </c>
      <c r="AA6" s="21">
        <f t="shared" si="4"/>
        <v>83.89</v>
      </c>
      <c r="AB6" s="21">
        <f t="shared" si="4"/>
        <v>83.53</v>
      </c>
      <c r="AC6" s="21">
        <f t="shared" si="4"/>
        <v>84.84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508.5</v>
      </c>
      <c r="BG6" s="21">
        <f t="shared" ref="BG6:BO6" si="7">IF(BG7="",NA(),BG7)</f>
        <v>359.52</v>
      </c>
      <c r="BH6" s="21">
        <f t="shared" si="7"/>
        <v>222.34</v>
      </c>
      <c r="BI6" s="21">
        <f t="shared" si="7"/>
        <v>218.04</v>
      </c>
      <c r="BJ6" s="21">
        <f t="shared" si="7"/>
        <v>380.58</v>
      </c>
      <c r="BK6" s="21">
        <f t="shared" si="7"/>
        <v>862.99</v>
      </c>
      <c r="BL6" s="21">
        <f t="shared" si="7"/>
        <v>782.91</v>
      </c>
      <c r="BM6" s="21">
        <f t="shared" si="7"/>
        <v>783.21</v>
      </c>
      <c r="BN6" s="21">
        <f t="shared" si="7"/>
        <v>902.04</v>
      </c>
      <c r="BO6" s="21">
        <f t="shared" si="7"/>
        <v>992.16</v>
      </c>
      <c r="BP6" s="20" t="str">
        <f>IF(BP7="","",IF(BP7="-","【-】","【"&amp;SUBSTITUTE(TEXT(BP7,"#,##0.00"),"-","△")&amp;"】"))</f>
        <v>【967.97】</v>
      </c>
      <c r="BQ6" s="21">
        <f>IF(BQ7="",NA(),BQ7)</f>
        <v>58.99</v>
      </c>
      <c r="BR6" s="21">
        <f t="shared" ref="BR6:BZ6" si="8">IF(BR7="",NA(),BR7)</f>
        <v>76.8</v>
      </c>
      <c r="BS6" s="21">
        <f t="shared" si="8"/>
        <v>72.09</v>
      </c>
      <c r="BT6" s="21">
        <f t="shared" si="8"/>
        <v>70.66</v>
      </c>
      <c r="BU6" s="21">
        <f t="shared" si="8"/>
        <v>65.900000000000006</v>
      </c>
      <c r="BV6" s="21">
        <f t="shared" si="8"/>
        <v>50.06</v>
      </c>
      <c r="BW6" s="21">
        <f t="shared" si="8"/>
        <v>49.38</v>
      </c>
      <c r="BX6" s="21">
        <f t="shared" si="8"/>
        <v>48.53</v>
      </c>
      <c r="BY6" s="21">
        <f t="shared" si="8"/>
        <v>46.11</v>
      </c>
      <c r="BZ6" s="21">
        <f t="shared" si="8"/>
        <v>45.55</v>
      </c>
      <c r="CA6" s="20" t="str">
        <f>IF(CA7="","",IF(CA7="-","【-】","【"&amp;SUBSTITUTE(TEXT(CA7,"#,##0.00"),"-","△")&amp;"】"))</f>
        <v>【46.20】</v>
      </c>
      <c r="CB6" s="21">
        <f>IF(CB7="",NA(),CB7)</f>
        <v>325.22000000000003</v>
      </c>
      <c r="CC6" s="21">
        <f t="shared" ref="CC6:CK6" si="9">IF(CC7="",NA(),CC7)</f>
        <v>291.33999999999997</v>
      </c>
      <c r="CD6" s="21">
        <f t="shared" si="9"/>
        <v>296.86</v>
      </c>
      <c r="CE6" s="21">
        <f t="shared" si="9"/>
        <v>327.86</v>
      </c>
      <c r="CF6" s="21">
        <f t="shared" si="9"/>
        <v>291.99</v>
      </c>
      <c r="CG6" s="21">
        <f t="shared" si="9"/>
        <v>309.22000000000003</v>
      </c>
      <c r="CH6" s="21">
        <f t="shared" si="9"/>
        <v>316.97000000000003</v>
      </c>
      <c r="CI6" s="21">
        <f t="shared" si="9"/>
        <v>326.17</v>
      </c>
      <c r="CJ6" s="21">
        <f t="shared" si="9"/>
        <v>336.93</v>
      </c>
      <c r="CK6" s="21">
        <f t="shared" si="9"/>
        <v>331.17</v>
      </c>
      <c r="CL6" s="20" t="str">
        <f>IF(CL7="","",IF(CL7="-","【-】","【"&amp;SUBSTITUTE(TEXT(CL7,"#,##0.00"),"-","△")&amp;"】"))</f>
        <v>【332.82】</v>
      </c>
      <c r="CM6" s="21">
        <f>IF(CM7="",NA(),CM7)</f>
        <v>40.630000000000003</v>
      </c>
      <c r="CN6" s="21">
        <f t="shared" ref="CN6:CV6" si="10">IF(CN7="",NA(),CN7)</f>
        <v>42.19</v>
      </c>
      <c r="CO6" s="21">
        <f t="shared" si="10"/>
        <v>41.41</v>
      </c>
      <c r="CP6" s="21">
        <f t="shared" si="10"/>
        <v>40.630000000000003</v>
      </c>
      <c r="CQ6" s="21">
        <f t="shared" si="10"/>
        <v>39.840000000000003</v>
      </c>
      <c r="CR6" s="21">
        <f t="shared" si="10"/>
        <v>47.35</v>
      </c>
      <c r="CS6" s="21">
        <f t="shared" si="10"/>
        <v>46.36</v>
      </c>
      <c r="CT6" s="21">
        <f t="shared" si="10"/>
        <v>46.45</v>
      </c>
      <c r="CU6" s="21">
        <f t="shared" si="10"/>
        <v>45.36</v>
      </c>
      <c r="CV6" s="21">
        <f t="shared" si="10"/>
        <v>45.93</v>
      </c>
      <c r="CW6" s="20" t="str">
        <f>IF(CW7="","",IF(CW7="-","【-】","【"&amp;SUBSTITUTE(TEXT(CW7,"#,##0.00"),"-","△")&amp;"】"))</f>
        <v>【46.29】</v>
      </c>
      <c r="CX6" s="21">
        <f>IF(CX7="",NA(),CX7)</f>
        <v>97.12</v>
      </c>
      <c r="CY6" s="21">
        <f t="shared" ref="CY6:DG6" si="11">IF(CY7="",NA(),CY7)</f>
        <v>96.71</v>
      </c>
      <c r="CZ6" s="21">
        <f t="shared" si="11"/>
        <v>96.71</v>
      </c>
      <c r="DA6" s="21">
        <f t="shared" si="11"/>
        <v>96.68</v>
      </c>
      <c r="DB6" s="21">
        <f t="shared" si="11"/>
        <v>96.61</v>
      </c>
      <c r="DC6" s="21">
        <f t="shared" si="11"/>
        <v>81.209999999999994</v>
      </c>
      <c r="DD6" s="21">
        <f t="shared" si="11"/>
        <v>83.08</v>
      </c>
      <c r="DE6" s="21">
        <f t="shared" si="11"/>
        <v>82.61</v>
      </c>
      <c r="DF6" s="21">
        <f t="shared" si="11"/>
        <v>82.21</v>
      </c>
      <c r="DG6" s="21">
        <f t="shared" si="11"/>
        <v>82.98</v>
      </c>
      <c r="DH6" s="20" t="str">
        <f>IF(DH7="","",IF(DH7="-","【-】","【"&amp;SUBSTITUTE(TEXT(DH7,"#,##0.00"),"-","△")&amp;"】"))</f>
        <v>【82.56】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2023</v>
      </c>
      <c r="C7" s="23">
        <v>322067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0.66</v>
      </c>
      <c r="Q7" s="24">
        <v>100</v>
      </c>
      <c r="R7" s="24">
        <v>4200</v>
      </c>
      <c r="S7" s="24">
        <v>35855</v>
      </c>
      <c r="T7" s="24">
        <v>420.93</v>
      </c>
      <c r="U7" s="24">
        <v>85.18</v>
      </c>
      <c r="V7" s="24">
        <v>236</v>
      </c>
      <c r="W7" s="24">
        <v>0.03</v>
      </c>
      <c r="X7" s="24">
        <v>7866.67</v>
      </c>
      <c r="Y7" s="24">
        <v>84.11</v>
      </c>
      <c r="Z7" s="24">
        <v>83.39</v>
      </c>
      <c r="AA7" s="24">
        <v>83.89</v>
      </c>
      <c r="AB7" s="24">
        <v>83.53</v>
      </c>
      <c r="AC7" s="24">
        <v>84.84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508.5</v>
      </c>
      <c r="BG7" s="24">
        <v>359.52</v>
      </c>
      <c r="BH7" s="24">
        <v>222.34</v>
      </c>
      <c r="BI7" s="24">
        <v>218.04</v>
      </c>
      <c r="BJ7" s="24">
        <v>380.58</v>
      </c>
      <c r="BK7" s="24">
        <v>862.99</v>
      </c>
      <c r="BL7" s="24">
        <v>782.91</v>
      </c>
      <c r="BM7" s="24">
        <v>783.21</v>
      </c>
      <c r="BN7" s="24">
        <v>902.04</v>
      </c>
      <c r="BO7" s="24">
        <v>992.16</v>
      </c>
      <c r="BP7" s="24">
        <v>967.97</v>
      </c>
      <c r="BQ7" s="24">
        <v>58.99</v>
      </c>
      <c r="BR7" s="24">
        <v>76.8</v>
      </c>
      <c r="BS7" s="24">
        <v>72.09</v>
      </c>
      <c r="BT7" s="24">
        <v>70.66</v>
      </c>
      <c r="BU7" s="24">
        <v>65.900000000000006</v>
      </c>
      <c r="BV7" s="24">
        <v>50.06</v>
      </c>
      <c r="BW7" s="24">
        <v>49.38</v>
      </c>
      <c r="BX7" s="24">
        <v>48.53</v>
      </c>
      <c r="BY7" s="24">
        <v>46.11</v>
      </c>
      <c r="BZ7" s="24">
        <v>45.55</v>
      </c>
      <c r="CA7" s="24">
        <v>46.2</v>
      </c>
      <c r="CB7" s="24">
        <v>325.22000000000003</v>
      </c>
      <c r="CC7" s="24">
        <v>291.33999999999997</v>
      </c>
      <c r="CD7" s="24">
        <v>296.86</v>
      </c>
      <c r="CE7" s="24">
        <v>327.86</v>
      </c>
      <c r="CF7" s="24">
        <v>291.99</v>
      </c>
      <c r="CG7" s="24">
        <v>309.22000000000003</v>
      </c>
      <c r="CH7" s="24">
        <v>316.97000000000003</v>
      </c>
      <c r="CI7" s="24">
        <v>326.17</v>
      </c>
      <c r="CJ7" s="24">
        <v>336.93</v>
      </c>
      <c r="CK7" s="24">
        <v>331.17</v>
      </c>
      <c r="CL7" s="24">
        <v>332.82</v>
      </c>
      <c r="CM7" s="24">
        <v>40.630000000000003</v>
      </c>
      <c r="CN7" s="24">
        <v>42.19</v>
      </c>
      <c r="CO7" s="24">
        <v>41.41</v>
      </c>
      <c r="CP7" s="24">
        <v>40.630000000000003</v>
      </c>
      <c r="CQ7" s="24">
        <v>39.840000000000003</v>
      </c>
      <c r="CR7" s="24">
        <v>47.35</v>
      </c>
      <c r="CS7" s="24">
        <v>46.36</v>
      </c>
      <c r="CT7" s="24">
        <v>46.45</v>
      </c>
      <c r="CU7" s="24">
        <v>45.36</v>
      </c>
      <c r="CV7" s="24">
        <v>45.93</v>
      </c>
      <c r="CW7" s="24">
        <v>46.29</v>
      </c>
      <c r="CX7" s="24">
        <v>97.12</v>
      </c>
      <c r="CY7" s="24">
        <v>96.71</v>
      </c>
      <c r="CZ7" s="24">
        <v>96.71</v>
      </c>
      <c r="DA7" s="24">
        <v>96.68</v>
      </c>
      <c r="DB7" s="24">
        <v>96.61</v>
      </c>
      <c r="DC7" s="24">
        <v>81.209999999999994</v>
      </c>
      <c r="DD7" s="24">
        <v>83.08</v>
      </c>
      <c r="DE7" s="24">
        <v>82.61</v>
      </c>
      <c r="DF7" s="24">
        <v>82.21</v>
      </c>
      <c r="DG7" s="24">
        <v>82.98</v>
      </c>
      <c r="DH7" s="24">
        <v>82.56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ys00666</cp:lastModifiedBy>
  <dcterms:created xsi:type="dcterms:W3CDTF">2025-01-24T07:42:27Z</dcterms:created>
  <dcterms:modified xsi:type="dcterms:W3CDTF">2025-02-07T00:20:05Z</dcterms:modified>
  <cp:category/>
</cp:coreProperties>
</file>