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50122経営比較分析表（R05決算）\4.修正様式提出分\法適用＿下水道事業【経営比較分析表】2023_322067_46_1718\"/>
    </mc:Choice>
  </mc:AlternateContent>
  <workbookProtection workbookAlgorithmName="SHA-512" workbookHashValue="hrsjNG0Kp4SuFbrSH5Q4v2ZwI8VY2h6dWD81Ge6J96rxp5j7zOkM8vZsRMsZKzW56EAmg1uaoMHScZuHnDJ9XQ==" workbookSaltValue="gvcLlQvNoQetLCqGQZIvy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D10" i="4"/>
  <c r="W10" i="4"/>
  <c r="P10" i="4"/>
  <c r="B10" i="4"/>
  <c r="BB8" i="4"/>
  <c r="AT8" i="4"/>
  <c r="AD8" i="4"/>
  <c r="W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<sst xmlns="http://schemas.openxmlformats.org/spreadsheetml/2006/main" count="257" uniqueCount="115">
  <si>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</si>
  <si>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</si>
  <si>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</si>
  <si>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</si>
  <si>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</si>
  <si>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</si>
  <si>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</si>
  <si>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</si>
  <si>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</si>
  <si>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</si>
  <si>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</si>
  <si>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</si>
  <si>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</si>
  <si>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</si>
  <si>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</si>
  <si>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</si>
  <si>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</si>
  <si>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</si>
  <si>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</si>
  <si>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</si>
  <si>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</si>
  <si>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</si>
  <si>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</si>
  <si>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</si>
  <si>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</si>
  <si>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</si>
  <si>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</si>
  <si>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</si>
  <si>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</si>
  <si>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</si>
  <si>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</si>
  <si>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</si>
  <si>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</si>
  <si>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</si>
  <si>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</si>
  <si>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</si>
  <si>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</si>
  <si>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</si>
  <si>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</si>
  <si>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</si>
  <si>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</si>
  <si>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</si>
  <si>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</si>
  <si>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</si>
  <si>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</si>
  <si>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</si>
  <si>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</si>
  <si>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</si>
  <si>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</si>
  <si>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</si>
  <si>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</si>
  <si>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</si>
  <si>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</si>
  <si>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</si>
  <si>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</si>
  <si>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</si>
  <si>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</si>
  <si>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</si>
  <si>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</si>
  <si>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</si>
  <si>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</si>
  <si>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</si>
  <si>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</si>
  <si>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</si>
  <si>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</si>
  <si>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</si>
  <si>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</si>
  <si>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</si>
  <si>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</si>
  <si>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</si>
  <si>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</si>
  <si>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</si>
  <si>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</si>
  <si>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</si>
  <si>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</si>
  <si>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</si>
  <si>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</si>
  <si>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</si>
  <si>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</si>
  <si>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</si>
  <si>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</si>
  <si>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</si>
  <si>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</si>
  <si>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</si>
  <si>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</si>
  <si>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</si>
  <si>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</si>
  <si>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</si>
  <si>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</si>
  <si>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</si>
  <si>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</si>
  <si>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</si>
  <si>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</si>
  <si>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</si>
  <si>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</si>
  <si>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</si>
  <si>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</si>
  <si>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</si>
  <si>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</si>
  <si>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</si>
  <si>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</si>
  <si>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</si>
  <si>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</si>
  <si>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</si>
  <si>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</si>
  <si>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</si>
  <si>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</si>
  <si>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</si>
  <si>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</si>
  <si>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</si>
  <si>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</si>
  <si>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</si>
  <si>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・令和元年度以前の当該値がないが、これは令和2年度が法適化初年度のためである。
・経常収支比率は平均値より高いが、分流式下水道等に要する経費の割合が大きく、繰入金がなければ使用料収入で汚水処理費用が賄えていない状況にある。
・令和4年度までは分流式下水道に要する経費を算出する際の資本費を元利償還金としていたが、令和5年度から減価償却費等に改めたため、経費回収率と汚水処理減価の変動が大きくなっている。
・予算に占める企業債償還金の割合が大きく、自主財源のみでは経営が成り立たず、一般会計からの繰入金に頼らざるをえない状況にある。このため、令和3年度に使用料改定を行った。
・事業完了しており、企業債償還のピークも過ぎているため、企業債残高は減少傾向にある。
・水洗化率が向上している一方で、、節水意識の向上、少子高齢化の進展及び人口減少等により、使用料収入が減少傾向にある。</t>
    <rPh sb="1" eb="3">
      <t>レイワ</t>
    </rPh>
    <rPh sb="3" eb="5">
      <t>ガンネン</t>
    </rPh>
    <rPh sb="5" eb="6">
      <t>ド</t>
    </rPh>
    <rPh sb="6" eb="8">
      <t>イゼン</t>
    </rPh>
    <rPh sb="9" eb="11">
      <t>トウガイ</t>
    </rPh>
    <rPh sb="11" eb="12">
      <t>チ</t>
    </rPh>
    <rPh sb="26" eb="27">
      <t>ホウ</t>
    </rPh>
    <rPh sb="27" eb="28">
      <t>テキ</t>
    </rPh>
    <rPh sb="28" eb="29">
      <t>カ</t>
    </rPh>
    <rPh sb="29" eb="32">
      <t>ショネンド</t>
    </rPh>
    <rPh sb="41" eb="47">
      <t>ケイジョウシュウシヒリツ</t>
    </rPh>
    <rPh sb="78" eb="81">
      <t>クリイレキン</t>
    </rPh>
    <rPh sb="86" eb="89">
      <t>シヨウリョウ</t>
    </rPh>
    <rPh sb="89" eb="91">
      <t>シュウニュウ</t>
    </rPh>
    <rPh sb="92" eb="94">
      <t>オスイ</t>
    </rPh>
    <rPh sb="94" eb="96">
      <t>ショリ</t>
    </rPh>
    <rPh sb="96" eb="98">
      <t>ヒヨウ</t>
    </rPh>
    <rPh sb="99" eb="100">
      <t>マカナ</t>
    </rPh>
    <rPh sb="105" eb="107">
      <t>ジョウキョウ</t>
    </rPh>
    <rPh sb="214" eb="215">
      <t>キン</t>
    </rPh>
    <rPh sb="347" eb="351">
      <t>セッスイイシキ</t>
    </rPh>
    <rPh sb="352" eb="354">
      <t>コウジョウ</t>
    </rPh>
    <rPh sb="355" eb="360">
      <t>ショウシコウレイカ</t>
    </rPh>
    <rPh sb="361" eb="363">
      <t>シンテン</t>
    </rPh>
    <rPh sb="363" eb="364">
      <t>オヨ</t>
    </rPh>
    <rPh sb="365" eb="367">
      <t>ジンコウ</t>
    </rPh>
    <rPh sb="367" eb="369">
      <t>ゲンショウ</t>
    </rPh>
    <rPh sb="369" eb="370">
      <t>トウ</t>
    </rPh>
    <rPh sb="374" eb="377">
      <t>シヨウリョウ</t>
    </rPh>
    <rPh sb="377" eb="379">
      <t>シュウニュウ</t>
    </rPh>
    <rPh sb="380" eb="382">
      <t>ゲンショウ</t>
    </rPh>
    <rPh sb="382" eb="384">
      <t>ケイコウ</t>
    </rPh>
    <phoneticPr fontId="4"/>
  </si>
  <si>
    <t>・現在のところ、管渠の破損等の状況には至っていない。
・管渠について、古いものでは供用開始から22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rPh sb="41" eb="43">
      <t>キョウヨウ</t>
    </rPh>
    <rPh sb="43" eb="45">
      <t>カイシ</t>
    </rPh>
    <phoneticPr fontId="4"/>
  </si>
  <si>
    <t>・今後も未接続世帯への働きかけを積極的に行い、水洗化率向上を図り、使用料収入を増加させるとともに、維持管理費の節減を行い、経営の健全化を図っていく必要がある。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</si>
</sst>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4D-4CB7-9217-ADBA5C1629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574D-4CB7-9217-ADBA5C1629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4F-426E-9EF8-3C383972AE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134F-426E-9EF8-3C383972AE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88.28</c:v>
                </c:pt>
                <c:pt idx="2">
                  <c:v>88.26</c:v>
                </c:pt>
                <c:pt idx="3">
                  <c:v>88.75</c:v>
                </c:pt>
                <c:pt idx="4">
                  <c:v>89.18</c:v>
                </c:pt>
              </c:numCache>
            </c:numRef>
          </c:val>
          <c:extLst>
            <c:ext xmlns:c16="http://schemas.microsoft.com/office/drawing/2014/chart" uri="{C3380CC4-5D6E-409C-BE32-E72D297353CC}">
              <c16:uniqueId val="{00000000-E25C-48B6-A1BF-56B51EF7BC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E25C-48B6-A1BF-56B51EF7BC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100.69</c:v>
                </c:pt>
                <c:pt idx="2">
                  <c:v>116.7</c:v>
                </c:pt>
                <c:pt idx="3">
                  <c:v>125.3</c:v>
                </c:pt>
                <c:pt idx="4">
                  <c:v>124.24</c:v>
                </c:pt>
              </c:numCache>
            </c:numRef>
          </c:val>
          <c:extLst>
            <c:ext xmlns:c16="http://schemas.microsoft.com/office/drawing/2014/chart" uri="{C3380CC4-5D6E-409C-BE32-E72D297353CC}">
              <c16:uniqueId val="{00000000-C293-459B-A165-BC1508E81E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C293-459B-A165-BC1508E81E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3.72</c:v>
                </c:pt>
                <c:pt idx="2">
                  <c:v>7.41</c:v>
                </c:pt>
                <c:pt idx="3">
                  <c:v>10.75</c:v>
                </c:pt>
                <c:pt idx="4">
                  <c:v>13.76</c:v>
                </c:pt>
              </c:numCache>
            </c:numRef>
          </c:val>
          <c:extLst>
            <c:ext xmlns:c16="http://schemas.microsoft.com/office/drawing/2014/chart" uri="{C3380CC4-5D6E-409C-BE32-E72D297353CC}">
              <c16:uniqueId val="{00000000-7DC4-4F21-83DC-6494F8CA51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7DC4-4F21-83DC-6494F8CA51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EF-4C97-82C4-C4A45EC837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F0EF-4C97-82C4-C4A45EC837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0B-4C43-877A-7F4F9B7821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C90B-4C43-877A-7F4F9B7821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8.2200000000000006</c:v>
                </c:pt>
                <c:pt idx="2">
                  <c:v>12.76</c:v>
                </c:pt>
                <c:pt idx="3">
                  <c:v>18.52</c:v>
                </c:pt>
                <c:pt idx="4">
                  <c:v>12.6</c:v>
                </c:pt>
              </c:numCache>
            </c:numRef>
          </c:val>
          <c:extLst>
            <c:ext xmlns:c16="http://schemas.microsoft.com/office/drawing/2014/chart" uri="{C3380CC4-5D6E-409C-BE32-E72D297353CC}">
              <c16:uniqueId val="{00000000-38A1-4466-9D3B-45A313858E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38A1-4466-9D3B-45A313858E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817.17</c:v>
                </c:pt>
                <c:pt idx="2">
                  <c:v>451.98</c:v>
                </c:pt>
                <c:pt idx="3">
                  <c:v>454.59</c:v>
                </c:pt>
                <c:pt idx="4">
                  <c:v>652.98</c:v>
                </c:pt>
              </c:numCache>
            </c:numRef>
          </c:val>
          <c:extLst>
            <c:ext xmlns:c16="http://schemas.microsoft.com/office/drawing/2014/chart" uri="{C3380CC4-5D6E-409C-BE32-E72D297353CC}">
              <c16:uniqueId val="{00000000-0E24-4165-94B0-3AB2A24D6A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E24-4165-94B0-3AB2A24D6A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105.43</c:v>
                </c:pt>
                <c:pt idx="2">
                  <c:v>132.19999999999999</c:v>
                </c:pt>
                <c:pt idx="3">
                  <c:v>120.43</c:v>
                </c:pt>
                <c:pt idx="4">
                  <c:v>168.98</c:v>
                </c:pt>
              </c:numCache>
            </c:numRef>
          </c:val>
          <c:extLst>
            <c:ext xmlns:c16="http://schemas.microsoft.com/office/drawing/2014/chart" uri="{C3380CC4-5D6E-409C-BE32-E72D297353CC}">
              <c16:uniqueId val="{00000000-61CE-450D-BA48-2077F3743D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1CE-450D-BA48-2077F3743D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187.32</c:v>
                </c:pt>
                <c:pt idx="2">
                  <c:v>161.68</c:v>
                </c:pt>
                <c:pt idx="3">
                  <c:v>192.86</c:v>
                </c:pt>
                <c:pt idx="4">
                  <c:v>140.06</c:v>
                </c:pt>
              </c:numCache>
            </c:numRef>
          </c:val>
          <c:extLst>
            <c:ext xmlns:c16="http://schemas.microsoft.com/office/drawing/2014/chart" uri="{C3380CC4-5D6E-409C-BE32-E72D297353CC}">
              <c16:uniqueId val="{00000000-9BB1-4845-852F-3A654AD51E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9BB1-4845-852F-3A654AD51E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安来市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35855</v>
      </c>
      <c r="AM8" s="54"/>
      <c r="AN8" s="54"/>
      <c r="AO8" s="54"/>
      <c r="AP8" s="54"/>
      <c r="AQ8" s="54"/>
      <c r="AR8" s="54"/>
      <c r="AS8" s="54"/>
      <c r="AT8" s="53">
        <f>データ!T6</f>
        <v>420.93</v>
      </c>
      <c r="AU8" s="53"/>
      <c r="AV8" s="53"/>
      <c r="AW8" s="53"/>
      <c r="AX8" s="53"/>
      <c r="AY8" s="53"/>
      <c r="AZ8" s="53"/>
      <c r="BA8" s="53"/>
      <c r="BB8" s="53">
        <f>データ!U6</f>
        <v>85.18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55.32</v>
      </c>
      <c r="J10" s="53"/>
      <c r="K10" s="53"/>
      <c r="L10" s="53"/>
      <c r="M10" s="53"/>
      <c r="N10" s="53"/>
      <c r="O10" s="53"/>
      <c r="P10" s="53">
        <f>データ!P6</f>
        <v>8.7200000000000006</v>
      </c>
      <c r="Q10" s="53"/>
      <c r="R10" s="53"/>
      <c r="S10" s="53"/>
      <c r="T10" s="53"/>
      <c r="U10" s="53"/>
      <c r="V10" s="53"/>
      <c r="W10" s="53">
        <f>データ!Q6</f>
        <v>88.77</v>
      </c>
      <c r="X10" s="53"/>
      <c r="Y10" s="53"/>
      <c r="Z10" s="53"/>
      <c r="AA10" s="53"/>
      <c r="AB10" s="53"/>
      <c r="AC10" s="53"/>
      <c r="AD10" s="54">
        <f>データ!R6</f>
        <v>4200</v>
      </c>
      <c r="AE10" s="54"/>
      <c r="AF10" s="54"/>
      <c r="AG10" s="54"/>
      <c r="AH10" s="54"/>
      <c r="AI10" s="54"/>
      <c r="AJ10" s="54"/>
      <c r="AK10" s="2"/>
      <c r="AL10" s="54">
        <f>データ!V6</f>
        <v>3106</v>
      </c>
      <c r="AM10" s="54"/>
      <c r="AN10" s="54"/>
      <c r="AO10" s="54"/>
      <c r="AP10" s="54"/>
      <c r="AQ10" s="54"/>
      <c r="AR10" s="54"/>
      <c r="AS10" s="54"/>
      <c r="AT10" s="53">
        <f>データ!W6</f>
        <v>1.19</v>
      </c>
      <c r="AU10" s="53"/>
      <c r="AV10" s="53"/>
      <c r="AW10" s="53"/>
      <c r="AX10" s="53"/>
      <c r="AY10" s="53"/>
      <c r="AZ10" s="53"/>
      <c r="BA10" s="53"/>
      <c r="BB10" s="53">
        <f>データ!X6</f>
        <v>2610.08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D6hBdCiVUGyS3+kws2FXWRT3t/QfYFBb5+xFnjxq1Ini6CThHtRzjm4B4zLPULOZ3GZZNwCWVM/hxhPpdSyJw==" saltValue="CEVu/DglqZuq3VqM4j/N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322067</v>
      </c>
      <c r="D6" s="19">
        <f t="shared" si="3"/>
        <v>46</v>
      </c>
      <c r="E6" s="19">
        <f t="shared" si="3"/>
        <v>17</v>
      </c>
      <c r="F6" s="19">
        <f t="shared" si="3"/>
        <v>4</v>
      </c>
      <c r="G6" s="19">
        <f t="shared" si="3"/>
        <v>0</v>
      </c>
      <c r="H6" s="19" t="str">
        <f t="shared" si="3"/>
        <v>島根県　安来市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55.32</v>
      </c>
      <c r="P6" s="20">
        <f t="shared" si="3"/>
        <v>8.7200000000000006</v>
      </c>
      <c r="Q6" s="20">
        <f t="shared" si="3"/>
        <v>88.77</v>
      </c>
      <c r="R6" s="20">
        <f t="shared" si="3"/>
        <v>4200</v>
      </c>
      <c r="S6" s="20">
        <f t="shared" si="3"/>
        <v>35855</v>
      </c>
      <c r="T6" s="20">
        <f t="shared" si="3"/>
        <v>420.93</v>
      </c>
      <c r="U6" s="20">
        <f t="shared" si="3"/>
        <v>85.18</v>
      </c>
      <c r="V6" s="20">
        <f t="shared" si="3"/>
        <v>3106</v>
      </c>
      <c r="W6" s="20">
        <f t="shared" si="3"/>
        <v>1.19</v>
      </c>
      <c r="X6" s="20">
        <f t="shared" si="3"/>
        <v>2610.08</v>
      </c>
      <c r="Y6" s="21" t="str">
        <f>IF(Y7="",NA(),Y7)</f>
        <v>-</v>
      </c>
      <c r="Z6" s="21">
        <f t="shared" ref="Z6:AH6" si="4">IF(Z7="",NA(),Z7)</f>
        <v>100.69</v>
      </c>
      <c r="AA6" s="21">
        <f t="shared" si="4"/>
        <v>116.7</v>
      </c>
      <c r="AB6" s="21">
        <f t="shared" si="4"/>
        <v>125.3</v>
      </c>
      <c r="AC6" s="21">
        <f t="shared" si="4"/>
        <v>124.24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8.2200000000000006</v>
      </c>
      <c r="AW6" s="21">
        <f t="shared" si="6"/>
        <v>12.76</v>
      </c>
      <c r="AX6" s="21">
        <f t="shared" si="6"/>
        <v>18.52</v>
      </c>
      <c r="AY6" s="21">
        <f t="shared" si="6"/>
        <v>12.6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817.17</v>
      </c>
      <c r="BH6" s="21">
        <f t="shared" si="7"/>
        <v>451.98</v>
      </c>
      <c r="BI6" s="21">
        <f t="shared" si="7"/>
        <v>454.59</v>
      </c>
      <c r="BJ6" s="21">
        <f t="shared" si="7"/>
        <v>652.98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105.43</v>
      </c>
      <c r="BS6" s="21">
        <f t="shared" si="8"/>
        <v>132.19999999999999</v>
      </c>
      <c r="BT6" s="21">
        <f t="shared" si="8"/>
        <v>120.43</v>
      </c>
      <c r="BU6" s="21">
        <f t="shared" si="8"/>
        <v>168.98</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187.32</v>
      </c>
      <c r="CD6" s="21">
        <f t="shared" si="9"/>
        <v>161.68</v>
      </c>
      <c r="CE6" s="21">
        <f t="shared" si="9"/>
        <v>192.86</v>
      </c>
      <c r="CF6" s="21">
        <f t="shared" si="9"/>
        <v>140.06</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88.28</v>
      </c>
      <c r="CZ6" s="21">
        <f t="shared" si="11"/>
        <v>88.26</v>
      </c>
      <c r="DA6" s="21">
        <f t="shared" si="11"/>
        <v>88.75</v>
      </c>
      <c r="DB6" s="21">
        <f t="shared" si="11"/>
        <v>89.18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3.72</v>
      </c>
      <c r="DK6" s="21">
        <f t="shared" si="12"/>
        <v>7.41</v>
      </c>
      <c r="DL6" s="21">
        <f t="shared" si="12"/>
        <v>10.75</v>
      </c>
      <c r="DM6" s="21">
        <f t="shared" si="12"/>
        <v>13.76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322067</v>
      </c>
      <c r="D7" s="23">
        <v>46</v>
      </c>
      <c r="E7" s="23">
        <v>17</v>
      </c>
      <c r="F7" s="23">
        <v>4</v>
      </c>
      <c r="G7" s="23">
        <v>0</v>
      </c>
      <c r="H7" s="23" t="s">
        <v>95</v>
      </c>
      <c r="I7" s="23" t="s">
        <v>96</v>
      </c>
      <c r="J7" s="23" t="s">
        <v>97</v>
      </c>
      <c r="K7" s="23" t="s">
        <v>98</v>
      </c>
      <c r="L7" s="23" t="s">
        <v>99</v>
      </c>
      <c r="M7" s="23" t="s">
        <v>100</v>
      </c>
      <c r="N7" s="24" t="s">
        <v>101</v>
      </c>
      <c r="O7" s="24">
        <v>55.32</v>
      </c>
      <c r="P7" s="24">
        <v>8.7200000000000006</v>
      </c>
      <c r="Q7" s="24">
        <v>88.77</v>
      </c>
      <c r="R7" s="24">
        <v>4200</v>
      </c>
      <c r="S7" s="24">
        <v>35855</v>
      </c>
      <c r="T7" s="24">
        <v>420.93</v>
      </c>
      <c r="U7" s="24">
        <v>85.18</v>
      </c>
      <c r="V7" s="24">
        <v>3106</v>
      </c>
      <c r="W7" s="24">
        <v>1.19</v>
      </c>
      <c r="X7" s="24">
        <v>2610.08</v>
      </c>
      <c r="Y7" s="24" t="s">
        <v>101</v>
      </c>
      <c r="Z7" s="24">
        <v>100.69</v>
      </c>
      <c r="AA7" s="24">
        <v>116.7</v>
      </c>
      <c r="AB7" s="24">
        <v>125.3</v>
      </c>
      <c r="AC7" s="24">
        <v>124.24</v>
      </c>
      <c r="AD7" s="24" t="s">
        <v>101</v>
      </c>
      <c r="AE7" s="24">
        <v>105.78</v>
      </c>
      <c r="AF7" s="24">
        <v>106.09</v>
      </c>
      <c r="AG7" s="24">
        <v>106.44</v>
      </c>
      <c r="AH7" s="24">
        <v>107.11</v>
      </c>
      <c r="AI7" s="24">
        <v>105.09</v>
      </c>
      <c r="AJ7" s="24" t="s">
        <v>101</v>
      </c>
      <c r="AK7" s="24">
        <v>0</v>
      </c>
      <c r="AL7" s="24">
        <v>0</v>
      </c>
      <c r="AM7" s="24">
        <v>0</v>
      </c>
      <c r="AN7" s="24">
        <v>0</v>
      </c>
      <c r="AO7" s="24" t="s">
        <v>101</v>
      </c>
      <c r="AP7" s="24">
        <v>63.96</v>
      </c>
      <c r="AQ7" s="24">
        <v>69.42</v>
      </c>
      <c r="AR7" s="24">
        <v>72.86</v>
      </c>
      <c r="AS7" s="24">
        <v>69.540000000000006</v>
      </c>
      <c r="AT7" s="24">
        <v>65.73</v>
      </c>
      <c r="AU7" s="24" t="s">
        <v>101</v>
      </c>
      <c r="AV7" s="24">
        <v>8.2200000000000006</v>
      </c>
      <c r="AW7" s="24">
        <v>12.76</v>
      </c>
      <c r="AX7" s="24">
        <v>18.52</v>
      </c>
      <c r="AY7" s="24">
        <v>12.6</v>
      </c>
      <c r="AZ7" s="24" t="s">
        <v>101</v>
      </c>
      <c r="BA7" s="24">
        <v>44.24</v>
      </c>
      <c r="BB7" s="24">
        <v>43.07</v>
      </c>
      <c r="BC7" s="24">
        <v>45.42</v>
      </c>
      <c r="BD7" s="24">
        <v>50.63</v>
      </c>
      <c r="BE7" s="24">
        <v>48.91</v>
      </c>
      <c r="BF7" s="24" t="s">
        <v>101</v>
      </c>
      <c r="BG7" s="24">
        <v>817.17</v>
      </c>
      <c r="BH7" s="24">
        <v>451.98</v>
      </c>
      <c r="BI7" s="24">
        <v>454.59</v>
      </c>
      <c r="BJ7" s="24">
        <v>652.98</v>
      </c>
      <c r="BK7" s="24" t="s">
        <v>101</v>
      </c>
      <c r="BL7" s="24">
        <v>1258.43</v>
      </c>
      <c r="BM7" s="24">
        <v>1163.75</v>
      </c>
      <c r="BN7" s="24">
        <v>1195.47</v>
      </c>
      <c r="BO7" s="24">
        <v>1168.69</v>
      </c>
      <c r="BP7" s="24">
        <v>1156.82</v>
      </c>
      <c r="BQ7" s="24" t="s">
        <v>101</v>
      </c>
      <c r="BR7" s="24">
        <v>105.43</v>
      </c>
      <c r="BS7" s="24">
        <v>132.19999999999999</v>
      </c>
      <c r="BT7" s="24">
        <v>120.43</v>
      </c>
      <c r="BU7" s="24">
        <v>168.98</v>
      </c>
      <c r="BV7" s="24" t="s">
        <v>101</v>
      </c>
      <c r="BW7" s="24">
        <v>73.36</v>
      </c>
      <c r="BX7" s="24">
        <v>72.599999999999994</v>
      </c>
      <c r="BY7" s="24">
        <v>69.430000000000007</v>
      </c>
      <c r="BZ7" s="24">
        <v>70.709999999999994</v>
      </c>
      <c r="CA7" s="24">
        <v>75.33</v>
      </c>
      <c r="CB7" s="24" t="s">
        <v>101</v>
      </c>
      <c r="CC7" s="24">
        <v>187.32</v>
      </c>
      <c r="CD7" s="24">
        <v>161.68</v>
      </c>
      <c r="CE7" s="24">
        <v>192.86</v>
      </c>
      <c r="CF7" s="24">
        <v>140.06</v>
      </c>
      <c r="CG7" s="24" t="s">
        <v>101</v>
      </c>
      <c r="CH7" s="24">
        <v>224.88</v>
      </c>
      <c r="CI7" s="24">
        <v>228.64</v>
      </c>
      <c r="CJ7" s="24">
        <v>239.46</v>
      </c>
      <c r="CK7" s="24">
        <v>233.15</v>
      </c>
      <c r="CL7" s="24">
        <v>215.73</v>
      </c>
      <c r="CM7" s="24" t="s">
        <v>101</v>
      </c>
      <c r="CN7" s="24" t="s">
        <v>101</v>
      </c>
      <c r="CO7" s="24" t="s">
        <v>101</v>
      </c>
      <c r="CP7" s="24" t="s">
        <v>101</v>
      </c>
      <c r="CQ7" s="24" t="s">
        <v>101</v>
      </c>
      <c r="CR7" s="24" t="s">
        <v>101</v>
      </c>
      <c r="CS7" s="24">
        <v>42.4</v>
      </c>
      <c r="CT7" s="24">
        <v>42.28</v>
      </c>
      <c r="CU7" s="24">
        <v>41.06</v>
      </c>
      <c r="CV7" s="24">
        <v>42.09</v>
      </c>
      <c r="CW7" s="24">
        <v>43.28</v>
      </c>
      <c r="CX7" s="24" t="s">
        <v>101</v>
      </c>
      <c r="CY7" s="24">
        <v>88.28</v>
      </c>
      <c r="CZ7" s="24">
        <v>88.26</v>
      </c>
      <c r="DA7" s="24">
        <v>88.75</v>
      </c>
      <c r="DB7" s="24">
        <v>89.18</v>
      </c>
      <c r="DC7" s="24" t="s">
        <v>101</v>
      </c>
      <c r="DD7" s="24">
        <v>84.19</v>
      </c>
      <c r="DE7" s="24">
        <v>84.34</v>
      </c>
      <c r="DF7" s="24">
        <v>84.34</v>
      </c>
      <c r="DG7" s="24">
        <v>84.73</v>
      </c>
      <c r="DH7" s="24">
        <v>86.21</v>
      </c>
      <c r="DI7" s="24" t="s">
        <v>101</v>
      </c>
      <c r="DJ7" s="24">
        <v>3.72</v>
      </c>
      <c r="DK7" s="24">
        <v>7.41</v>
      </c>
      <c r="DL7" s="24">
        <v>10.75</v>
      </c>
      <c r="DM7" s="24">
        <v>13.76</v>
      </c>
      <c r="DN7" s="24" t="s">
        <v>101</v>
      </c>
      <c r="DO7" s="24">
        <v>21.36</v>
      </c>
      <c r="DP7" s="24">
        <v>22.79</v>
      </c>
      <c r="DQ7" s="24">
        <v>24.8</v>
      </c>
      <c r="DR7" s="24">
        <v>26.77</v>
      </c>
      <c r="DS7" s="24">
        <v>29.62</v>
      </c>
      <c r="DT7" s="24" t="s">
        <v>101</v>
      </c>
      <c r="DU7" s="24">
        <v>0</v>
      </c>
      <c r="DV7" s="24">
        <v>0</v>
      </c>
      <c r="DW7" s="24">
        <v>0</v>
      </c>
      <c r="DX7" s="24">
        <v>0</v>
      </c>
      <c r="DY7" s="24" t="s">
        <v>101</v>
      </c>
      <c r="DZ7" s="24">
        <v>0.01</v>
      </c>
      <c r="EA7" s="24">
        <v>0.01</v>
      </c>
      <c r="EB7" s="24">
        <v>0.02</v>
      </c>
      <c r="EC7" s="24">
        <v>7.0000000000000007E-2</v>
      </c>
      <c r="ED7" s="24">
        <v>0.09</v>
      </c>
      <c r="EE7" s="24" t="s">
        <v>101</v>
      </c>
      <c r="EF7" s="24">
        <v>0</v>
      </c>
      <c r="EG7" s="24">
        <v>0</v>
      </c>
      <c r="EH7" s="24">
        <v>0</v>
      </c>
      <c r="EI7" s="24">
        <v>0</v>
      </c>
      <c r="EJ7" s="24" t="s">
        <v>101</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2025-01-24T07:13:24Z</dcterms:created>
  <dcterms:modified xsi:type="dcterms:W3CDTF">2025-02-07T00:15:19Z</dcterms:modified>
  <cp:category/>
</cp:coreProperties>
</file>