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lsv\庁内共有\2_グループ共有\000_部共有\上下水道局共有\③　下水道関係\02-0　決算\05 経営比較分析表（総務省）\R5\"/>
    </mc:Choice>
  </mc:AlternateContent>
  <xr:revisionPtr revIDLastSave="0" documentId="13_ncr:1_{BE746FC8-7543-495B-A9E8-4A895B600327}" xr6:coauthVersionLast="45" xr6:coauthVersionMax="45" xr10:uidLastSave="{00000000-0000-0000-0000-000000000000}"/>
  <workbookProtection workbookAlgorithmName="SHA-512" workbookHashValue="pm1moUsPmviuNOO+MhJIYDQH0L2rAvmEOZWNjK8QqgZLnRYn5QCg5HV0hAERDYogL0TSH0q8bWb14s/ja+bUnQ==" workbookSaltValue="bioIUXB4Q+KfxrPDO/3Zrw==" workbookSpinCount="100000" lockStructure="1"/>
  <bookViews>
    <workbookView xWindow="-120" yWindow="-120" windowWidth="29040" windowHeight="164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<sst xmlns="http://schemas.openxmlformats.org/spreadsheetml/2006/main" count="247" uniqueCount="118">
  <si>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</si>
  <si>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</si>
  <si>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</si>
  <si>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</si>
  <si>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</si>
  <si>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</si>
  <si>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</si>
  <si>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</si>
  <si>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</si>
  <si>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</si>
  <si>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</si>
  <si>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</si>
  <si>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</si>
  <si>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</si>
  <si>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</si>
  <si>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</si>
  <si>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</si>
  <si>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</si>
  <si>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</si>
  <si>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</si>
  <si>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</si>
  <si>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</si>
  <si>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</si>
  <si>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</si>
  <si>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</si>
  <si>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</si>
  <si>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</si>
  <si>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</si>
  <si>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</si>
  <si>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</si>
  <si>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</si>
  <si>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</si>
  <si>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</si>
  <si>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</si>
  <si>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</si>
  <si>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</si>
  <si>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</si>
  <si>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</si>
  <si>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</si>
  <si>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</si>
  <si>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</si>
  <si>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</si>
  <si>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</si>
  <si>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</si>
  <si>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</si>
  <si>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</si>
  <si>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</si>
  <si>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</si>
  <si>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</si>
  <si>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</si>
  <si>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</si>
  <si>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</si>
  <si>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</si>
  <si>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</si>
  <si>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</si>
  <si>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</si>
  <si>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</si>
  <si>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</si>
  <si>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</si>
  <si>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</si>
  <si>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</si>
  <si>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</si>
  <si>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</si>
  <si>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</si>
  <si>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</si>
  <si>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</si>
  <si>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</si>
  <si>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</si>
  <si>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</si>
  <si>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</si>
  <si>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</si>
  <si>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</si>
  <si>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</si>
  <si>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</si>
  <si>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</si>
  <si>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</si>
  <si>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</si>
  <si>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</si>
  <si>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</si>
  <si>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</si>
  <si>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</si>
  <si>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</si>
  <si>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</si>
  <si>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</si>
  <si>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</si>
  <si>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</si>
  <si>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</si>
  <si>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</si>
  <si>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</si>
  <si>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</si>
  <si>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</si>
  <si>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</si>
  <si>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</si>
  <si>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</si>
  <si>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</si>
  <si>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</si>
  <si>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</si>
  <si>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</si>
  <si>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</si>
  <si>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</si>
  <si>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</si>
  <si>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</si>
  <si>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</si>
  <si>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</si>
  <si>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</si>
  <si>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</si>
  <si>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</si>
  <si>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</si>
  <si>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</si>
  <si>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</si>
  <si>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</si>
  <si>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</si>
  <si>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</si>
  <si>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</si>
  <si>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</si>
  <si>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本事業は、平成29年度をもって新規の浄化槽設置を終了した。今後は、施設の適正な管理運営を実施していく必要がある。
　令和５年度は、下水道使用料が減少したため、経費回収率が前年度より低くなった。また、年間有収水量が減少したため、汚水処理原価が前年度より高くなった。
　今後とも、施設の適正な維持管理に努める一方で、引き続き経費の削減に努め、経営の改善を図っていく。</t>
    <rPh sb="1" eb="2">
      <t>ホン</t>
    </rPh>
    <rPh sb="2" eb="4">
      <t>ジギョウ</t>
    </rPh>
    <rPh sb="6" eb="8">
      <t>ヘイセイ</t>
    </rPh>
    <rPh sb="10" eb="12">
      <t>ネンド</t>
    </rPh>
    <rPh sb="16" eb="18">
      <t>シンキ</t>
    </rPh>
    <rPh sb="19" eb="22">
      <t>ジョウカソウ</t>
    </rPh>
    <rPh sb="22" eb="24">
      <t>セッチ</t>
    </rPh>
    <rPh sb="25" eb="27">
      <t>シュウリョウ</t>
    </rPh>
    <rPh sb="30" eb="32">
      <t>コンゴ</t>
    </rPh>
    <rPh sb="34" eb="36">
      <t>シセツ</t>
    </rPh>
    <rPh sb="37" eb="39">
      <t>テキセイ</t>
    </rPh>
    <rPh sb="40" eb="42">
      <t>カンリ</t>
    </rPh>
    <rPh sb="42" eb="44">
      <t>ウンエイ</t>
    </rPh>
    <rPh sb="45" eb="47">
      <t>ジッシ</t>
    </rPh>
    <rPh sb="51" eb="53">
      <t>ヒツヨウ</t>
    </rPh>
    <rPh sb="59" eb="61">
      <t>タホウ</t>
    </rPh>
    <rPh sb="63" eb="65">
      <t>オスイ</t>
    </rPh>
    <rPh sb="73" eb="75">
      <t>ゲンショウ</t>
    </rPh>
    <rPh sb="80" eb="82">
      <t>イッポウ</t>
    </rPh>
    <rPh sb="84" eb="85">
      <t>ヒ</t>
    </rPh>
    <rPh sb="86" eb="87">
      <t>ツヅ</t>
    </rPh>
    <rPh sb="88" eb="90">
      <t>ケイヒ</t>
    </rPh>
    <rPh sb="91" eb="92">
      <t>ヒク</t>
    </rPh>
    <rPh sb="100" eb="101">
      <t>ネン</t>
    </rPh>
    <rPh sb="101" eb="102">
      <t>カン</t>
    </rPh>
    <rPh sb="102" eb="104">
      <t>ユウシュウ</t>
    </rPh>
    <rPh sb="104" eb="106">
      <t>スイリョウ</t>
    </rPh>
    <rPh sb="107" eb="109">
      <t>ゲンショウ</t>
    </rPh>
    <rPh sb="114" eb="116">
      <t>オスイ</t>
    </rPh>
    <rPh sb="116" eb="118">
      <t>ショリ</t>
    </rPh>
    <rPh sb="118" eb="120">
      <t>ゲンカ</t>
    </rPh>
    <rPh sb="121" eb="124">
      <t>ゼンネンド</t>
    </rPh>
    <rPh sb="126" eb="127">
      <t>タカ</t>
    </rPh>
    <phoneticPr fontId="4"/>
  </si>
  <si>
    <t xml:space="preserve"> 本事業は、個別排水処理事業とあわせ、浄化槽設置事業会計として実施している。
　経営状況は、公共下水道との負担の公平性の観点から、使用料体系が同一となっており、使用料収入等の自主財源で維持管理経費を賄うことができず、市債償還額の不足分とあわせ、一般会計繰入金に頼らざるを得ない状況である。
　①収益的収支比率　総費用に地方債償還金を加えた費用の増加が、総収益の増加を上回ったため、前年度より低くなった。
　④企業債残高対事業規模比率　地方債現在高を一般会計繰入金で全額負担していることから、比率は0％となった。
　⑤経費回収率　汚水処理費の減少に比べ、下水道使用料の減少が多かったため、前年度より低くなったが、類似団体を上回っている。
　⑥汚水処理原価　年間有収水量の減少に比べ、汚水処理費の減少が少なかったため、前年度より高くなったが、類似団体を下回っている。
　⑦施設利用率　晴天時一日平均処理量が減少したため、前年度より低くなった。
　⑧水洗化率　前年度とほぼ同率で、高い水準を維持している。また、整備が完了していることから、類似団体を上回っている。</t>
    <rPh sb="1" eb="2">
      <t>ホン</t>
    </rPh>
    <rPh sb="2" eb="4">
      <t>ジギョウ</t>
    </rPh>
    <rPh sb="6" eb="8">
      <t>コベツ</t>
    </rPh>
    <rPh sb="8" eb="10">
      <t>ハイスイ</t>
    </rPh>
    <rPh sb="10" eb="12">
      <t>ショリ</t>
    </rPh>
    <rPh sb="12" eb="14">
      <t>ジギョウ</t>
    </rPh>
    <rPh sb="19" eb="22">
      <t>ジョウカソウ</t>
    </rPh>
    <rPh sb="22" eb="24">
      <t>セッチ</t>
    </rPh>
    <rPh sb="24" eb="26">
      <t>ジギョウ</t>
    </rPh>
    <rPh sb="26" eb="28">
      <t>カイケイ</t>
    </rPh>
    <rPh sb="31" eb="33">
      <t>ジッシ</t>
    </rPh>
    <rPh sb="40" eb="42">
      <t>ケイエイ</t>
    </rPh>
    <rPh sb="42" eb="44">
      <t>ジョウキョウ</t>
    </rPh>
    <rPh sb="46" eb="48">
      <t>コウキョウ</t>
    </rPh>
    <rPh sb="48" eb="51">
      <t>ゲスイドウ</t>
    </rPh>
    <rPh sb="53" eb="55">
      <t>フタン</t>
    </rPh>
    <rPh sb="56" eb="59">
      <t>コウヘイセイ</t>
    </rPh>
    <rPh sb="60" eb="62">
      <t>カンテン</t>
    </rPh>
    <rPh sb="65" eb="68">
      <t>シヨウリョウ</t>
    </rPh>
    <rPh sb="68" eb="70">
      <t>タイケイ</t>
    </rPh>
    <rPh sb="71" eb="73">
      <t>ドウイツ</t>
    </rPh>
    <rPh sb="80" eb="83">
      <t>シヨウリョウ</t>
    </rPh>
    <rPh sb="83" eb="85">
      <t>シュウニュウ</t>
    </rPh>
    <rPh sb="85" eb="86">
      <t>ナド</t>
    </rPh>
    <rPh sb="87" eb="89">
      <t>ジシュ</t>
    </rPh>
    <rPh sb="89" eb="91">
      <t>ザイゲン</t>
    </rPh>
    <rPh sb="92" eb="94">
      <t>イジ</t>
    </rPh>
    <rPh sb="94" eb="96">
      <t>カンリ</t>
    </rPh>
    <rPh sb="96" eb="98">
      <t>ケイヒ</t>
    </rPh>
    <rPh sb="99" eb="100">
      <t>マカナ</t>
    </rPh>
    <rPh sb="108" eb="110">
      <t>シサイ</t>
    </rPh>
    <rPh sb="110" eb="112">
      <t>ショウカン</t>
    </rPh>
    <rPh sb="112" eb="113">
      <t>ガク</t>
    </rPh>
    <rPh sb="114" eb="116">
      <t>フソク</t>
    </rPh>
    <rPh sb="116" eb="117">
      <t>ブン</t>
    </rPh>
    <rPh sb="122" eb="124">
      <t>イッパン</t>
    </rPh>
    <rPh sb="124" eb="126">
      <t>カイケイ</t>
    </rPh>
    <rPh sb="126" eb="128">
      <t>クリイレ</t>
    </rPh>
    <rPh sb="128" eb="129">
      <t>キン</t>
    </rPh>
    <rPh sb="130" eb="131">
      <t>タヨ</t>
    </rPh>
    <rPh sb="135" eb="136">
      <t>エ</t>
    </rPh>
    <rPh sb="138" eb="140">
      <t>ジョウキョウ</t>
    </rPh>
    <rPh sb="147" eb="150">
      <t>シュウエキテキ</t>
    </rPh>
    <rPh sb="150" eb="152">
      <t>シュウシ</t>
    </rPh>
    <rPh sb="152" eb="154">
      <t>ヒリツ</t>
    </rPh>
    <rPh sb="204" eb="206">
      <t>キギョウ</t>
    </rPh>
    <rPh sb="206" eb="207">
      <t>サイ</t>
    </rPh>
    <rPh sb="207" eb="209">
      <t>ザンダカ</t>
    </rPh>
    <rPh sb="209" eb="210">
      <t>タイ</t>
    </rPh>
    <rPh sb="210" eb="212">
      <t>ジギョウ</t>
    </rPh>
    <rPh sb="212" eb="214">
      <t>キボ</t>
    </rPh>
    <rPh sb="214" eb="216">
      <t>ヒリツ</t>
    </rPh>
    <rPh sb="217" eb="220">
      <t>チホウサイ</t>
    </rPh>
    <rPh sb="220" eb="222">
      <t>ゲンザイ</t>
    </rPh>
    <rPh sb="222" eb="223">
      <t>ダカ</t>
    </rPh>
    <rPh sb="224" eb="226">
      <t>イッパン</t>
    </rPh>
    <rPh sb="226" eb="228">
      <t>カイケイ</t>
    </rPh>
    <rPh sb="228" eb="230">
      <t>クリイレ</t>
    </rPh>
    <rPh sb="230" eb="231">
      <t>キン</t>
    </rPh>
    <rPh sb="232" eb="234">
      <t>ゼンガク</t>
    </rPh>
    <rPh sb="234" eb="236">
      <t>フタン</t>
    </rPh>
    <rPh sb="245" eb="247">
      <t>ヒリツ</t>
    </rPh>
    <rPh sb="258" eb="260">
      <t>ケイヒ</t>
    </rPh>
    <rPh sb="260" eb="262">
      <t>カイシュウ</t>
    </rPh>
    <rPh sb="262" eb="263">
      <t>リツ</t>
    </rPh>
    <rPh sb="286" eb="287">
      <t>オオ</t>
    </rPh>
    <rPh sb="319" eb="321">
      <t>オスイ</t>
    </rPh>
    <rPh sb="321" eb="323">
      <t>ショリ</t>
    </rPh>
    <rPh sb="323" eb="325">
      <t>ゲンカ</t>
    </rPh>
    <rPh sb="331" eb="333">
      <t>スイリョウ</t>
    </rPh>
    <rPh sb="383" eb="385">
      <t>シセツ</t>
    </rPh>
    <rPh sb="385" eb="388">
      <t>リヨウリツ</t>
    </rPh>
    <rPh sb="421" eb="424">
      <t>スイセンカ</t>
    </rPh>
    <rPh sb="424" eb="425">
      <t>リツ</t>
    </rPh>
    <phoneticPr fontId="4"/>
  </si>
  <si>
    <t>　本事業は、平成15年度から実施した事業であり、主にブロアポンプ等の機器類について、老朽化の状況に応じた修繕を行っている。
　今後も適正な維持管理に努めるとともに、老朽化の進行や更新期の到来に備え、長寿命化、更新の方法について、検討を行う必要がある。</t>
    <rPh sb="1" eb="2">
      <t>ホン</t>
    </rPh>
    <rPh sb="2" eb="4">
      <t>ジギョウ</t>
    </rPh>
    <rPh sb="6" eb="8">
      <t>ヘイセイ</t>
    </rPh>
    <rPh sb="10" eb="12">
      <t>ネンド</t>
    </rPh>
    <rPh sb="14" eb="16">
      <t>ジッシ</t>
    </rPh>
    <rPh sb="18" eb="20">
      <t>ジギョウ</t>
    </rPh>
    <rPh sb="24" eb="25">
      <t>オモ</t>
    </rPh>
    <rPh sb="32" eb="33">
      <t>ナド</t>
    </rPh>
    <rPh sb="34" eb="36">
      <t>キキ</t>
    </rPh>
    <rPh sb="36" eb="37">
      <t>ルイ</t>
    </rPh>
    <rPh sb="42" eb="45">
      <t>ロウキュウカ</t>
    </rPh>
    <rPh sb="46" eb="48">
      <t>ジョウキョウ</t>
    </rPh>
    <rPh sb="49" eb="50">
      <t>オウ</t>
    </rPh>
    <rPh sb="52" eb="54">
      <t>シュウゼン</t>
    </rPh>
    <rPh sb="55" eb="56">
      <t>オコナ</t>
    </rPh>
    <rPh sb="63" eb="65">
      <t>コンゴ</t>
    </rPh>
    <rPh sb="66" eb="68">
      <t>テキセイ</t>
    </rPh>
    <rPh sb="69" eb="71">
      <t>イジ</t>
    </rPh>
    <rPh sb="71" eb="73">
      <t>カンリ</t>
    </rPh>
    <rPh sb="74" eb="75">
      <t>ツト</t>
    </rPh>
    <rPh sb="82" eb="85">
      <t>ロウキュウカ</t>
    </rPh>
    <rPh sb="86" eb="88">
      <t>シンコウ</t>
    </rPh>
    <rPh sb="89" eb="91">
      <t>コウシン</t>
    </rPh>
    <rPh sb="91" eb="92">
      <t>キ</t>
    </rPh>
    <rPh sb="93" eb="95">
      <t>トウライ</t>
    </rPh>
    <rPh sb="96" eb="97">
      <t>ソナ</t>
    </rPh>
    <rPh sb="99" eb="103">
      <t>チョウジュミョウカ</t>
    </rPh>
    <rPh sb="104" eb="106">
      <t>コウシン</t>
    </rPh>
    <rPh sb="107" eb="109">
      <t>ホウホウ</t>
    </rPh>
    <rPh sb="114" eb="116">
      <t>ケントウ</t>
    </rPh>
    <rPh sb="117" eb="118">
      <t>オコナ</t>
    </rPh>
    <rPh sb="119" eb="12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</si>
</sst>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E-4C64-BCED-1762DA19E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E-4C64-BCED-1762DA19E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52.56</c:v>
                </c:pt>
                <c:pt idx="2">
                  <c:v>51.42</c:v>
                </c:pt>
                <c:pt idx="3">
                  <c:v>50.39</c:v>
                </c:pt>
                <c:pt idx="4">
                  <c:v>49.03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5-4C3A-ACAF-F49002CE0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59.64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5-4C3A-ACAF-F49002CE0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99.71</c:v>
                </c:pt>
                <c:pt idx="1">
                  <c:v>99.71</c:v>
                </c:pt>
                <c:pt idx="2">
                  <c:v>99.7</c:v>
                </c:pt>
                <c:pt idx="3">
                  <c:v>99.69</c:v>
                </c:pt>
                <c:pt idx="4">
                  <c:v>99.68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9-4EF1-8E3C-0EB66EB3C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9-4EF1-8E3C-0EB66EB3C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99.53</c:v>
                </c:pt>
                <c:pt idx="1">
                  <c:v>99.21</c:v>
                </c:pt>
                <c:pt idx="2">
                  <c:v>99.17</c:v>
                </c:pt>
                <c:pt idx="3">
                  <c:v>99.17</c:v>
                </c:pt>
                <c:pt idx="4">
                  <c:v>99.16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3-46CE-8290-78EC012A5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3-46CE-8290-78EC012A5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9-4F77-8227-BAE82F423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9-4F77-8227-BAE82F423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B-4119-9FFA-CD54E9BC4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119-9FFA-CD54E9BC4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D-4AE3-8A33-2B56AA33B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D-4AE3-8A33-2B56AA33B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0-43C7-A141-10B4012A0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0-43C7-A141-10B4012A0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A-4FF2-8240-FEC0A3DC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270.57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A-4FF2-8240-FEC0A3DC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61.53</c:v>
                </c:pt>
                <c:pt idx="1">
                  <c:v>64.989999999999995</c:v>
                </c:pt>
                <c:pt idx="2">
                  <c:v>65.069999999999993</c:v>
                </c:pt>
                <c:pt idx="3">
                  <c:v>62.45</c:v>
                </c:pt>
                <c:pt idx="4">
                  <c:v>61.06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2-46E2-A289-B82548194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2-46E2-A289-B82548194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284.39999999999998</c:v>
                </c:pt>
                <c:pt idx="1">
                  <c:v>280.56</c:v>
                </c:pt>
                <c:pt idx="2">
                  <c:v>275.39999999999998</c:v>
                </c:pt>
                <c:pt idx="3">
                  <c:v>286.39999999999998</c:v>
                </c:pt>
                <c:pt idx="4">
                  <c:v>293.36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D-40D1-AA38-666377EB0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269.33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D-40D1-AA38-666377EB0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37" zoomScaleNormal="100" workbookViewId="0">
      <selection activeCell="AT57" sqref="AT57:AT5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島根県　出雲市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特定地域生活排水処理</v>
      </c>
      <c r="Q8" s="64"/>
      <c r="R8" s="64"/>
      <c r="S8" s="64"/>
      <c r="T8" s="64"/>
      <c r="U8" s="64"/>
      <c r="V8" s="64"/>
      <c r="W8" s="64" t="str">
        <f>データ!L6</f>
        <v>K2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4">
        <f>データ!S6</f>
        <v>172607</v>
      </c>
      <c r="AM8" s="44"/>
      <c r="AN8" s="44"/>
      <c r="AO8" s="44"/>
      <c r="AP8" s="44"/>
      <c r="AQ8" s="44"/>
      <c r="AR8" s="44"/>
      <c r="AS8" s="44"/>
      <c r="AT8" s="45">
        <f>データ!T6</f>
        <v>624.32000000000005</v>
      </c>
      <c r="AU8" s="45"/>
      <c r="AV8" s="45"/>
      <c r="AW8" s="45"/>
      <c r="AX8" s="45"/>
      <c r="AY8" s="45"/>
      <c r="AZ8" s="45"/>
      <c r="BA8" s="45"/>
      <c r="BB8" s="45">
        <f>データ!U6</f>
        <v>276.47000000000003</v>
      </c>
      <c r="BC8" s="45"/>
      <c r="BD8" s="45"/>
      <c r="BE8" s="45"/>
      <c r="BF8" s="45"/>
      <c r="BG8" s="45"/>
      <c r="BH8" s="45"/>
      <c r="BI8" s="45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2.0099999999999998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4">
        <f>データ!R6</f>
        <v>3352</v>
      </c>
      <c r="AE10" s="44"/>
      <c r="AF10" s="44"/>
      <c r="AG10" s="44"/>
      <c r="AH10" s="44"/>
      <c r="AI10" s="44"/>
      <c r="AJ10" s="44"/>
      <c r="AK10" s="2"/>
      <c r="AL10" s="44">
        <f>データ!V6</f>
        <v>3471</v>
      </c>
      <c r="AM10" s="44"/>
      <c r="AN10" s="44"/>
      <c r="AO10" s="44"/>
      <c r="AP10" s="44"/>
      <c r="AQ10" s="44"/>
      <c r="AR10" s="44"/>
      <c r="AS10" s="44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173550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117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【349.83】</v>
      </c>
      <c r="I86" s="12" t="str">
        <f>データ!CA6</f>
        <v>【53.65】</v>
      </c>
      <c r="J86" s="12" t="str">
        <f>データ!CL6</f>
        <v>【307.86】</v>
      </c>
      <c r="K86" s="12" t="str">
        <f>データ!CW6</f>
        <v>【54.61】</v>
      </c>
      <c r="L86" s="12" t="str">
        <f>データ!DH6</f>
        <v>【85.31】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/UcEtI7eC9L7h1RLIrzx9tFFycv94C2wXaeP7QsR0fLnAM8AiPMUyOpd37c0ra+MBb57fG8Dc9rwfVhxBNgbGg==" saltValue="zcg1w30ZwX0zOLX9UdvDK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15">
      <c r="A6" s="14" t="s">
        <v>95</v>
      </c>
      <c r="B6" s="19">
        <f>B7</f>
        <v>2023</v>
      </c>
      <c r="C6" s="19">
        <f t="shared" ref="C6:X6" si="3">C7</f>
        <v>322032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島根県　出雲市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2.0099999999999998</v>
      </c>
      <c r="Q6" s="20">
        <f t="shared" si="3"/>
        <v>100</v>
      </c>
      <c r="R6" s="20">
        <f t="shared" si="3"/>
        <v>3352</v>
      </c>
      <c r="S6" s="20">
        <f t="shared" si="3"/>
        <v>172607</v>
      </c>
      <c r="T6" s="20">
        <f t="shared" si="3"/>
        <v>624.32000000000005</v>
      </c>
      <c r="U6" s="20">
        <f t="shared" si="3"/>
        <v>276.47000000000003</v>
      </c>
      <c r="V6" s="20">
        <f t="shared" si="3"/>
        <v>3471</v>
      </c>
      <c r="W6" s="20">
        <f t="shared" si="3"/>
        <v>0.02</v>
      </c>
      <c r="X6" s="20">
        <f t="shared" si="3"/>
        <v>173550</v>
      </c>
      <c r="Y6" s="21">
        <f>IF(Y7="",NA(),Y7)</f>
        <v>99.53</v>
      </c>
      <c r="Z6" s="21">
        <f t="shared" ref="Z6:AH6" si="4">IF(Z7="",NA(),Z7)</f>
        <v>99.21</v>
      </c>
      <c r="AA6" s="21">
        <f t="shared" si="4"/>
        <v>99.17</v>
      </c>
      <c r="AB6" s="21">
        <f t="shared" si="4"/>
        <v>99.17</v>
      </c>
      <c r="AC6" s="21">
        <f t="shared" si="4"/>
        <v>99.16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270.57</v>
      </c>
      <c r="BL6" s="21">
        <f t="shared" si="7"/>
        <v>294.27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>
        <f>IF(BQ7="",NA(),BQ7)</f>
        <v>61.53</v>
      </c>
      <c r="BR6" s="21">
        <f t="shared" ref="BR6:BZ6" si="8">IF(BR7="",NA(),BR7)</f>
        <v>64.989999999999995</v>
      </c>
      <c r="BS6" s="21">
        <f t="shared" si="8"/>
        <v>65.069999999999993</v>
      </c>
      <c r="BT6" s="21">
        <f t="shared" si="8"/>
        <v>62.45</v>
      </c>
      <c r="BU6" s="21">
        <f t="shared" si="8"/>
        <v>61.06</v>
      </c>
      <c r="BV6" s="21">
        <f t="shared" si="8"/>
        <v>62.5</v>
      </c>
      <c r="BW6" s="21">
        <f t="shared" si="8"/>
        <v>60.59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>
        <f>IF(CB7="",NA(),CB7)</f>
        <v>284.39999999999998</v>
      </c>
      <c r="CC6" s="21">
        <f t="shared" ref="CC6:CK6" si="9">IF(CC7="",NA(),CC7)</f>
        <v>280.56</v>
      </c>
      <c r="CD6" s="21">
        <f t="shared" si="9"/>
        <v>275.39999999999998</v>
      </c>
      <c r="CE6" s="21">
        <f t="shared" si="9"/>
        <v>286.39999999999998</v>
      </c>
      <c r="CF6" s="21">
        <f t="shared" si="9"/>
        <v>293.36</v>
      </c>
      <c r="CG6" s="21">
        <f t="shared" si="9"/>
        <v>269.33</v>
      </c>
      <c r="CH6" s="21">
        <f t="shared" si="9"/>
        <v>280.23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>
        <f>IF(CM7="",NA(),CM7)</f>
        <v>51.75</v>
      </c>
      <c r="CN6" s="21">
        <f t="shared" ref="CN6:CV6" si="10">IF(CN7="",NA(),CN7)</f>
        <v>52.56</v>
      </c>
      <c r="CO6" s="21">
        <f t="shared" si="10"/>
        <v>51.42</v>
      </c>
      <c r="CP6" s="21">
        <f t="shared" si="10"/>
        <v>50.39</v>
      </c>
      <c r="CQ6" s="21">
        <f t="shared" si="10"/>
        <v>49.03</v>
      </c>
      <c r="CR6" s="21">
        <f t="shared" si="10"/>
        <v>59.64</v>
      </c>
      <c r="CS6" s="21">
        <f t="shared" si="10"/>
        <v>58.19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>
        <f>IF(CX7="",NA(),CX7)</f>
        <v>99.71</v>
      </c>
      <c r="CY6" s="21">
        <f t="shared" ref="CY6:DG6" si="11">IF(CY7="",NA(),CY7)</f>
        <v>99.71</v>
      </c>
      <c r="CZ6" s="21">
        <f t="shared" si="11"/>
        <v>99.7</v>
      </c>
      <c r="DA6" s="21">
        <f t="shared" si="11"/>
        <v>99.69</v>
      </c>
      <c r="DB6" s="21">
        <f t="shared" si="11"/>
        <v>99.68</v>
      </c>
      <c r="DC6" s="21">
        <f t="shared" si="11"/>
        <v>90.63</v>
      </c>
      <c r="DD6" s="21">
        <f t="shared" si="11"/>
        <v>87.8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2023</v>
      </c>
      <c r="C7" s="23">
        <v>322032</v>
      </c>
      <c r="D7" s="23">
        <v>47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2.0099999999999998</v>
      </c>
      <c r="Q7" s="24">
        <v>100</v>
      </c>
      <c r="R7" s="24">
        <v>3352</v>
      </c>
      <c r="S7" s="24">
        <v>172607</v>
      </c>
      <c r="T7" s="24">
        <v>624.32000000000005</v>
      </c>
      <c r="U7" s="24">
        <v>276.47000000000003</v>
      </c>
      <c r="V7" s="24">
        <v>3471</v>
      </c>
      <c r="W7" s="24">
        <v>0.02</v>
      </c>
      <c r="X7" s="24">
        <v>173550</v>
      </c>
      <c r="Y7" s="24">
        <v>99.53</v>
      </c>
      <c r="Z7" s="24">
        <v>99.21</v>
      </c>
      <c r="AA7" s="24">
        <v>99.17</v>
      </c>
      <c r="AB7" s="24">
        <v>99.17</v>
      </c>
      <c r="AC7" s="24">
        <v>99.16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270.57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>
        <v>61.53</v>
      </c>
      <c r="BR7" s="24">
        <v>64.989999999999995</v>
      </c>
      <c r="BS7" s="24">
        <v>65.069999999999993</v>
      </c>
      <c r="BT7" s="24">
        <v>62.45</v>
      </c>
      <c r="BU7" s="24">
        <v>61.06</v>
      </c>
      <c r="BV7" s="24">
        <v>62.5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>
        <v>284.39999999999998</v>
      </c>
      <c r="CC7" s="24">
        <v>280.56</v>
      </c>
      <c r="CD7" s="24">
        <v>275.39999999999998</v>
      </c>
      <c r="CE7" s="24">
        <v>286.39999999999998</v>
      </c>
      <c r="CF7" s="24">
        <v>293.36</v>
      </c>
      <c r="CG7" s="24">
        <v>269.33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>
        <v>51.75</v>
      </c>
      <c r="CN7" s="24">
        <v>52.56</v>
      </c>
      <c r="CO7" s="24">
        <v>51.42</v>
      </c>
      <c r="CP7" s="24">
        <v>50.39</v>
      </c>
      <c r="CQ7" s="24">
        <v>49.03</v>
      </c>
      <c r="CR7" s="24">
        <v>59.64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>
        <v>99.71</v>
      </c>
      <c r="CY7" s="24">
        <v>99.71</v>
      </c>
      <c r="CZ7" s="24">
        <v>99.7</v>
      </c>
      <c r="DA7" s="24">
        <v>99.69</v>
      </c>
      <c r="DB7" s="24">
        <v>99.68</v>
      </c>
      <c r="DC7" s="24">
        <v>90.63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113</v>
      </c>
      <c r="E13" t="s">
        <v>112</v>
      </c>
      <c r="F13" t="s">
        <v>112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SL638</cp:lastModifiedBy>
  <cp:lastPrinted>2025-02-04T04:32:28Z</cp:lastPrinted>
  <dcterms:created xsi:type="dcterms:W3CDTF">2025-01-24T07:40:57Z</dcterms:created>
  <dcterms:modified xsi:type="dcterms:W3CDTF">2025-02-04T04:32:29Z</dcterms:modified>
  <cp:category/>
</cp:coreProperties>
</file>