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lsv\庁内共有\1_課(室)共有\財政部財政課\令和06年度(2024)\040104財政調査(財務_財務)\その他財政調査一般(03／2028)\公営企業関係\250121_【県0212〆】公営企業に係る経営比較分析表（令和５年度決算）の分析等について\02_各課提出＝県提出\"/>
    </mc:Choice>
  </mc:AlternateContent>
  <xr:revisionPtr revIDLastSave="0" documentId="13_ncr:1_{637D2903-2DE7-4682-8FD8-41080636AB97}" xr6:coauthVersionLast="47" xr6:coauthVersionMax="47" xr10:uidLastSave="{00000000-0000-0000-0000-000000000000}"/>
  <workbookProtection workbookAlgorithmName="SHA-512" workbookHashValue="mIOK+pcdLvivxb/CsqfobMuabbsoNscbRnozwI0qnxrsfr9SzwO+Q/cICdRJXOc7DT00p5FKkpGRao1HAV+HYQ==" workbookSaltValue="Z9MPh2eTda3fEd2bafMxMg==" workbookSpinCount="100000" lockStructure="1"/>
  <bookViews>
    <workbookView xWindow="-108" yWindow="-108" windowWidth="23256" windowHeight="12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J85" i="4"/>
  <c r="G85" i="4"/>
  <c r="E85" i="4"/>
  <c r="I10" i="4"/>
  <c r="AL8" i="4"/>
  <c r="P8"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<sst xmlns="http://schemas.openxmlformats.org/spreadsheetml/2006/main" count="231" uniqueCount="116">
  <si>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</si>
  <si>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</si>
  <si>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</si>
  <si>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</si>
  <si>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</si>
  <si>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</si>
  <si>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</si>
  <si>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</si>
  <si>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</si>
  <si>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</si>
  <si>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</si>
  <si>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</si>
  <si>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</si>
  <si>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</si>
  <si>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</si>
  <si>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</si>
  <si>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</si>
  <si>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</si>
  <si>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</si>
  <si>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</si>
  <si>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</si>
  <si>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</si>
  <si>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</si>
  <si>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</si>
  <si>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</si>
  <si>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</si>
  <si>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</si>
  <si>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</si>
  <si>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</si>
  <si>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</si>
  <si>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</si>
  <si>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</si>
  <si>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</si>
  <si>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</si>
  <si>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</si>
  <si>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</si>
  <si>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</si>
  <si>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</si>
  <si>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</si>
  <si>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</si>
  <si>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</si>
  <si>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</si>
  <si>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</si>
  <si>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</si>
  <si>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</si>
  <si>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</si>
  <si>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</si>
  <si>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</si>
  <si>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</si>
  <si>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</si>
  <si>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</si>
  <si>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</si>
  <si>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</si>
  <si>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</si>
  <si>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</si>
  <si>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</si>
  <si>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</si>
  <si>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</si>
  <si>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</si>
  <si>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</si>
  <si>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</si>
  <si>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</si>
  <si>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</si>
  <si>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</si>
  <si>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</si>
  <si>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</si>
  <si>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</si>
  <si>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</si>
  <si>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</si>
  <si>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</si>
  <si>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</si>
  <si>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</si>
  <si>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</si>
  <si>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</si>
  <si>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</si>
  <si>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</si>
  <si>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</si>
  <si>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</si>
  <si>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</si>
  <si>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</si>
  <si>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</si>
  <si>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</si>
  <si>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</si>
  <si>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</si>
  <si>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</si>
  <si>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</si>
  <si>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</si>
  <si>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</si>
  <si>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</si>
  <si>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</si>
  <si>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</si>
  <si>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</si>
  <si>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</si>
  <si>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</si>
  <si>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</si>
  <si>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</si>
  <si>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</si>
  <si>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</si>
  <si>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</si>
  <si>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漁業集落排水</t>
  </si>
  <si>
    <t>H1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</si>
  <si>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</si>
  <si>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</si>
  <si>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</si>
  <si>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</si>
  <si>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</si>
  <si>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</si>
  <si>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</si>
  <si>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</si>
  <si>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</si>
  <si>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</si>
  <si>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</si>
  <si>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</si>
  <si>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漁業集落排水事業は、11処理区のうち供用開始後30年を経過している処理区が4箇所ある。管渠は耐用年数を経過していないものの、ポンプ等の機器類の老朽化は進み、今後、維持管理費や下水道施設の更新のための支出は増加する状況にある。
　経営状況については、類似団体に比べ、企業債残高対事業規模比率、経費回収率、汚水処理原価については良い数値となっているが、経常収支比率は低くなっている。
　老朽化の状況については、管渠は耐用年数を経過していないため数値には表れていないが、類似団体に比べ有形固定資産減価償却率は高くなっており、老朽化は進んでいる。
　このような中、令和6年4月と令和7年4月に下水道使用料を改定し経営の安定化を図り、施設の計画的な更新を推進することとしている。</t>
    <rPh sb="1" eb="3">
      <t>ギョギョウ</t>
    </rPh>
    <rPh sb="3" eb="5">
      <t>シュウラク</t>
    </rPh>
    <rPh sb="5" eb="7">
      <t>ハイスイ</t>
    </rPh>
    <rPh sb="7" eb="9">
      <t>ジギョウ</t>
    </rPh>
    <rPh sb="13" eb="15">
      <t>ショリ</t>
    </rPh>
    <rPh sb="15" eb="16">
      <t>ク</t>
    </rPh>
    <rPh sb="19" eb="21">
      <t>キョウヨウ</t>
    </rPh>
    <rPh sb="21" eb="23">
      <t>カイシ</t>
    </rPh>
    <rPh sb="23" eb="24">
      <t>ゴ</t>
    </rPh>
    <rPh sb="26" eb="27">
      <t>ネン</t>
    </rPh>
    <rPh sb="28" eb="30">
      <t>ケイカ</t>
    </rPh>
    <rPh sb="34" eb="36">
      <t>ショリ</t>
    </rPh>
    <rPh sb="36" eb="37">
      <t>ク</t>
    </rPh>
    <rPh sb="39" eb="41">
      <t>カショ</t>
    </rPh>
    <rPh sb="125" eb="127">
      <t>ルイジ</t>
    </rPh>
    <rPh sb="127" eb="129">
      <t>ダンタイ</t>
    </rPh>
    <rPh sb="130" eb="131">
      <t>クラ</t>
    </rPh>
    <rPh sb="175" eb="177">
      <t>ケイジョウ</t>
    </rPh>
    <rPh sb="177" eb="179">
      <t>シュウシ</t>
    </rPh>
    <rPh sb="179" eb="181">
      <t>ヒリツ</t>
    </rPh>
    <rPh sb="182" eb="183">
      <t>ヒク</t>
    </rPh>
    <phoneticPr fontId="4"/>
  </si>
  <si>
    <t>①管渠については、耐用年数を経過していない。供用開始後43年を経過し、減価償却費累計額が増加したため、前年度より高くなり、類似団体を上回っている。
②管渠の耐用年数は経過していない。
③管渠不良箇所の更新は行っていない。</t>
    <phoneticPr fontId="4"/>
  </si>
  <si>
    <t>①収益が減少し、費用が増加したため、前年度より低くなり、類似団体を下回っている。
②前年度より高くなり、類似団体を上回っている。他事業を含めた会計全体では欠損金は生じていない。
③未収金の増加により流動資産が増加したため、前年度より高くなったが、類似団体を下回っている。
④企業債現在高が減少したため、前年度より低くなり、類似団体を下回っている。
⑤使用料収入で汚水処理にかかる費用を賄えていない。使用料収入が減少し、汚水処理費が増加したため、前年度より低くなったが、類似団体を上回っている。
⑥汚水処理費が増加し、年間有収水量が減少したため、前年度より高くなったが、類似団体を下回っている。
⑦処理水量が減少したため、前年度より低くなったが、類似団体を上回っている。
⑧整備は完了している。水洗化人口の減少に比べ、処理区域内人口の減少が多かったため、前年度より高くなり、類似団体を上回っている。</t>
    <rPh sb="92" eb="94">
      <t>ミシュウ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</si>
</sst>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E7-4E14-9E0B-D46E6C2D1A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0.01</c:v>
                </c:pt>
                <c:pt idx="2" formatCode="#,##0.00;&quot;△&quot;#,##0.00">
                  <c:v>0</c:v>
                </c:pt>
                <c:pt idx="3">
                  <c:v>0.02</c:v>
                </c:pt>
                <c:pt idx="4" formatCode="#,##0.00;&quot;△&quot;#,##0.00">
                  <c:v>0</c:v>
                </c:pt>
              </c:numCache>
            </c:numRef>
          </c:val>
          <c:smooth val="0"/>
          <c:extLst>
            <c:ext xmlns:c16="http://schemas.microsoft.com/office/drawing/2014/chart" uri="{C3380CC4-5D6E-409C-BE32-E72D297353CC}">
              <c16:uniqueId val="{00000001-D7E7-4E14-9E0B-D46E6C2D1A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94.5</c:v>
                </c:pt>
                <c:pt idx="1">
                  <c:v>95.13</c:v>
                </c:pt>
                <c:pt idx="2">
                  <c:v>96.01</c:v>
                </c:pt>
                <c:pt idx="3">
                  <c:v>94.97</c:v>
                </c:pt>
                <c:pt idx="4">
                  <c:v>92.9</c:v>
                </c:pt>
              </c:numCache>
            </c:numRef>
          </c:val>
          <c:extLst>
            <c:ext xmlns:c16="http://schemas.microsoft.com/office/drawing/2014/chart" uri="{C3380CC4-5D6E-409C-BE32-E72D297353CC}">
              <c16:uniqueId val="{00000000-BABB-45E4-8CA6-E33B5DCD05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100.27</c:v>
                </c:pt>
                <c:pt idx="1">
                  <c:v>95.71</c:v>
                </c:pt>
                <c:pt idx="2">
                  <c:v>96.59</c:v>
                </c:pt>
                <c:pt idx="3">
                  <c:v>96.86</c:v>
                </c:pt>
                <c:pt idx="4">
                  <c:v>97.07</c:v>
                </c:pt>
              </c:numCache>
            </c:numRef>
          </c:val>
          <c:smooth val="0"/>
          <c:extLst>
            <c:ext xmlns:c16="http://schemas.microsoft.com/office/drawing/2014/chart" uri="{C3380CC4-5D6E-409C-BE32-E72D297353CC}">
              <c16:uniqueId val="{00000001-BABB-45E4-8CA6-E33B5DCD05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46.86</c:v>
                </c:pt>
                <c:pt idx="1">
                  <c:v>49.01</c:v>
                </c:pt>
                <c:pt idx="2">
                  <c:v>51.13</c:v>
                </c:pt>
                <c:pt idx="3">
                  <c:v>53.17</c:v>
                </c:pt>
                <c:pt idx="4">
                  <c:v>55.21</c:v>
                </c:pt>
              </c:numCache>
            </c:numRef>
          </c:val>
          <c:extLst>
            <c:ext xmlns:c16="http://schemas.microsoft.com/office/drawing/2014/chart" uri="{C3380CC4-5D6E-409C-BE32-E72D297353CC}">
              <c16:uniqueId val="{00000000-CD9F-4DBE-B88F-778B9135FE9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32.14</c:v>
                </c:pt>
                <c:pt idx="1">
                  <c:v>29.9</c:v>
                </c:pt>
                <c:pt idx="2">
                  <c:v>32.58</c:v>
                </c:pt>
                <c:pt idx="3">
                  <c:v>37.479999999999997</c:v>
                </c:pt>
                <c:pt idx="4">
                  <c:v>35.07</c:v>
                </c:pt>
              </c:numCache>
            </c:numRef>
          </c:val>
          <c:smooth val="0"/>
          <c:extLst>
            <c:ext xmlns:c16="http://schemas.microsoft.com/office/drawing/2014/chart" uri="{C3380CC4-5D6E-409C-BE32-E72D297353CC}">
              <c16:uniqueId val="{00000001-CD9F-4DBE-B88F-778B9135FE9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B3-4B68-82E8-532E1CE864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B3-4B68-82E8-532E1CE864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27.4</c:v>
                </c:pt>
                <c:pt idx="1">
                  <c:v>47.65</c:v>
                </c:pt>
                <c:pt idx="2">
                  <c:v>65.510000000000005</c:v>
                </c:pt>
                <c:pt idx="3">
                  <c:v>89.38</c:v>
                </c:pt>
                <c:pt idx="4">
                  <c:v>122.73</c:v>
                </c:pt>
              </c:numCache>
            </c:numRef>
          </c:val>
          <c:extLst>
            <c:ext xmlns:c16="http://schemas.microsoft.com/office/drawing/2014/chart" uri="{C3380CC4-5D6E-409C-BE32-E72D297353CC}">
              <c16:uniqueId val="{00000000-1B21-4B8B-BCBC-9016B06526D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6.23</c:v>
                </c:pt>
                <c:pt idx="1">
                  <c:v>11.66</c:v>
                </c:pt>
                <c:pt idx="2">
                  <c:v>18.57</c:v>
                </c:pt>
                <c:pt idx="3">
                  <c:v>17.78</c:v>
                </c:pt>
                <c:pt idx="4">
                  <c:v>40.729999999999997</c:v>
                </c:pt>
              </c:numCache>
            </c:numRef>
          </c:val>
          <c:smooth val="0"/>
          <c:extLst>
            <c:ext xmlns:c16="http://schemas.microsoft.com/office/drawing/2014/chart" uri="{C3380CC4-5D6E-409C-BE32-E72D297353CC}">
              <c16:uniqueId val="{00000001-1B21-4B8B-BCBC-9016B06526D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1.6</c:v>
                </c:pt>
                <c:pt idx="1">
                  <c:v>1.66</c:v>
                </c:pt>
                <c:pt idx="2">
                  <c:v>2.04</c:v>
                </c:pt>
                <c:pt idx="3">
                  <c:v>2.15</c:v>
                </c:pt>
                <c:pt idx="4">
                  <c:v>2.74</c:v>
                </c:pt>
              </c:numCache>
            </c:numRef>
          </c:val>
          <c:extLst>
            <c:ext xmlns:c16="http://schemas.microsoft.com/office/drawing/2014/chart" uri="{C3380CC4-5D6E-409C-BE32-E72D297353CC}">
              <c16:uniqueId val="{00000000-C02D-4538-80DC-D2D139C4D50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33.43</c:v>
                </c:pt>
                <c:pt idx="1">
                  <c:v>53.11</c:v>
                </c:pt>
                <c:pt idx="2">
                  <c:v>54.48</c:v>
                </c:pt>
                <c:pt idx="3">
                  <c:v>51.12</c:v>
                </c:pt>
                <c:pt idx="4">
                  <c:v>61.08</c:v>
                </c:pt>
              </c:numCache>
            </c:numRef>
          </c:val>
          <c:smooth val="0"/>
          <c:extLst>
            <c:ext xmlns:c16="http://schemas.microsoft.com/office/drawing/2014/chart" uri="{C3380CC4-5D6E-409C-BE32-E72D297353CC}">
              <c16:uniqueId val="{00000001-C02D-4538-80DC-D2D139C4D50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954.36</c:v>
                </c:pt>
                <c:pt idx="1">
                  <c:v>897.9</c:v>
                </c:pt>
                <c:pt idx="2">
                  <c:v>863.36</c:v>
                </c:pt>
                <c:pt idx="3">
                  <c:v>832.85</c:v>
                </c:pt>
                <c:pt idx="4">
                  <c:v>790.99</c:v>
                </c:pt>
              </c:numCache>
            </c:numRef>
          </c:val>
          <c:extLst>
            <c:ext xmlns:c16="http://schemas.microsoft.com/office/drawing/2014/chart" uri="{C3380CC4-5D6E-409C-BE32-E72D297353CC}">
              <c16:uniqueId val="{00000000-A57D-4CF9-B2A4-604DC6FDEA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641.42999999999995</c:v>
                </c:pt>
                <c:pt idx="1">
                  <c:v>807.81</c:v>
                </c:pt>
                <c:pt idx="2">
                  <c:v>733.23</c:v>
                </c:pt>
                <c:pt idx="3">
                  <c:v>607.88</c:v>
                </c:pt>
                <c:pt idx="4">
                  <c:v>892.29</c:v>
                </c:pt>
              </c:numCache>
            </c:numRef>
          </c:val>
          <c:smooth val="0"/>
          <c:extLst>
            <c:ext xmlns:c16="http://schemas.microsoft.com/office/drawing/2014/chart" uri="{C3380CC4-5D6E-409C-BE32-E72D297353CC}">
              <c16:uniqueId val="{00000001-A57D-4CF9-B2A4-604DC6FDEA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73.989999999999995</c:v>
                </c:pt>
                <c:pt idx="1">
                  <c:v>81.81</c:v>
                </c:pt>
                <c:pt idx="2">
                  <c:v>80.31</c:v>
                </c:pt>
                <c:pt idx="3">
                  <c:v>71.78</c:v>
                </c:pt>
                <c:pt idx="4">
                  <c:v>68.47</c:v>
                </c:pt>
              </c:numCache>
            </c:numRef>
          </c:val>
          <c:extLst>
            <c:ext xmlns:c16="http://schemas.microsoft.com/office/drawing/2014/chart" uri="{C3380CC4-5D6E-409C-BE32-E72D297353CC}">
              <c16:uniqueId val="{00000000-6FD0-47FB-A2A0-A6DF74E4BCE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56.93</c:v>
                </c:pt>
                <c:pt idx="1">
                  <c:v>49.44</c:v>
                </c:pt>
                <c:pt idx="2">
                  <c:v>54.39</c:v>
                </c:pt>
                <c:pt idx="3">
                  <c:v>48.98</c:v>
                </c:pt>
                <c:pt idx="4">
                  <c:v>46.45</c:v>
                </c:pt>
              </c:numCache>
            </c:numRef>
          </c:val>
          <c:smooth val="0"/>
          <c:extLst>
            <c:ext xmlns:c16="http://schemas.microsoft.com/office/drawing/2014/chart" uri="{C3380CC4-5D6E-409C-BE32-E72D297353CC}">
              <c16:uniqueId val="{00000001-6FD0-47FB-A2A0-A6DF74E4BCE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232.02</c:v>
                </c:pt>
                <c:pt idx="1">
                  <c:v>210.24</c:v>
                </c:pt>
                <c:pt idx="2">
                  <c:v>214.9</c:v>
                </c:pt>
                <c:pt idx="3">
                  <c:v>241.24</c:v>
                </c:pt>
                <c:pt idx="4">
                  <c:v>254.21</c:v>
                </c:pt>
              </c:numCache>
            </c:numRef>
          </c:val>
          <c:extLst>
            <c:ext xmlns:c16="http://schemas.microsoft.com/office/drawing/2014/chart" uri="{C3380CC4-5D6E-409C-BE32-E72D297353CC}">
              <c16:uniqueId val="{00000000-DE5F-454B-98E1-A51820041E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300.17</c:v>
                </c:pt>
                <c:pt idx="1">
                  <c:v>343.49</c:v>
                </c:pt>
                <c:pt idx="2">
                  <c:v>318.06</c:v>
                </c:pt>
                <c:pt idx="3">
                  <c:v>362.51</c:v>
                </c:pt>
                <c:pt idx="4">
                  <c:v>361.83</c:v>
                </c:pt>
              </c:numCache>
            </c:numRef>
          </c:val>
          <c:smooth val="0"/>
          <c:extLst>
            <c:ext xmlns:c16="http://schemas.microsoft.com/office/drawing/2014/chart" uri="{C3380CC4-5D6E-409C-BE32-E72D297353CC}">
              <c16:uniqueId val="{00000001-DE5F-454B-98E1-A51820041E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35.85</c:v>
                </c:pt>
                <c:pt idx="1">
                  <c:v>36.08</c:v>
                </c:pt>
                <c:pt idx="2">
                  <c:v>35.19</c:v>
                </c:pt>
                <c:pt idx="3">
                  <c:v>33.950000000000003</c:v>
                </c:pt>
                <c:pt idx="4">
                  <c:v>32.94</c:v>
                </c:pt>
              </c:numCache>
            </c:numRef>
          </c:val>
          <c:extLst>
            <c:ext xmlns:c16="http://schemas.microsoft.com/office/drawing/2014/chart" uri="{C3380CC4-5D6E-409C-BE32-E72D297353CC}">
              <c16:uniqueId val="{00000000-4477-464D-91F8-E228F2178B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39.130000000000003</c:v>
                </c:pt>
                <c:pt idx="1">
                  <c:v>40.29</c:v>
                </c:pt>
                <c:pt idx="2">
                  <c:v>40.11</c:v>
                </c:pt>
                <c:pt idx="3">
                  <c:v>37.67</c:v>
                </c:pt>
                <c:pt idx="4">
                  <c:v>30.99</c:v>
                </c:pt>
              </c:numCache>
            </c:numRef>
          </c:val>
          <c:smooth val="0"/>
          <c:extLst>
            <c:ext xmlns:c16="http://schemas.microsoft.com/office/drawing/2014/chart" uri="{C3380CC4-5D6E-409C-BE32-E72D297353CC}">
              <c16:uniqueId val="{00000001-4477-464D-91F8-E228F2178B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90.62</c:v>
                </c:pt>
                <c:pt idx="1">
                  <c:v>91.09</c:v>
                </c:pt>
                <c:pt idx="2">
                  <c:v>91.08</c:v>
                </c:pt>
                <c:pt idx="3">
                  <c:v>91.24</c:v>
                </c:pt>
                <c:pt idx="4">
                  <c:v>91.48</c:v>
                </c:pt>
              </c:numCache>
            </c:numRef>
          </c:val>
          <c:extLst>
            <c:ext xmlns:c16="http://schemas.microsoft.com/office/drawing/2014/chart" uri="{C3380CC4-5D6E-409C-BE32-E72D297353CC}">
              <c16:uniqueId val="{00000000-8CA7-4BF0-A318-E9527F06CB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86.33</c:v>
                </c:pt>
                <c:pt idx="1">
                  <c:v>87.49</c:v>
                </c:pt>
                <c:pt idx="2">
                  <c:v>87.61</c:v>
                </c:pt>
                <c:pt idx="3">
                  <c:v>87.94</c:v>
                </c:pt>
                <c:pt idx="4">
                  <c:v>85.45</c:v>
                </c:pt>
              </c:numCache>
            </c:numRef>
          </c:val>
          <c:smooth val="0"/>
          <c:extLst>
            <c:ext xmlns:c16="http://schemas.microsoft.com/office/drawing/2014/chart" uri="{C3380CC4-5D6E-409C-BE32-E72D297353CC}">
              <c16:uniqueId val="{00000001-8CA7-4BF0-A318-E9527F06CB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島根県　出雲市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H1</v>
      </c>
      <c r="X8" s="39"/>
      <c r="Y8" s="39"/>
      <c r="Z8" s="39"/>
      <c r="AA8" s="39"/>
      <c r="AB8" s="39"/>
      <c r="AC8" s="39"/>
      <c r="AD8" s="40" t="str">
        <f>データ!$M$6</f>
        <v>自治体職員</v>
      </c>
      <c r="AE8" s="40"/>
      <c r="AF8" s="40"/>
      <c r="AG8" s="40"/>
      <c r="AH8" s="40"/>
      <c r="AI8" s="40"/>
      <c r="AJ8" s="40"/>
      <c r="AK8" s="3"/>
      <c r="AL8" s="41">
        <f>データ!S6</f>
        <v>172607</v>
      </c>
      <c r="AM8" s="41"/>
      <c r="AN8" s="41"/>
      <c r="AO8" s="41"/>
      <c r="AP8" s="41"/>
      <c r="AQ8" s="41"/>
      <c r="AR8" s="41"/>
      <c r="AS8" s="41"/>
      <c r="AT8" s="34">
        <f>データ!T6</f>
        <v>624.32000000000005</v>
      </c>
      <c r="AU8" s="34"/>
      <c r="AV8" s="34"/>
      <c r="AW8" s="34"/>
      <c r="AX8" s="34"/>
      <c r="AY8" s="34"/>
      <c r="AZ8" s="34"/>
      <c r="BA8" s="34"/>
      <c r="BB8" s="34">
        <f>データ!U6</f>
        <v>276.47000000000003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53.53</v>
      </c>
      <c r="J10" s="34"/>
      <c r="K10" s="34"/>
      <c r="L10" s="34"/>
      <c r="M10" s="34"/>
      <c r="N10" s="34"/>
      <c r="O10" s="34"/>
      <c r="P10" s="34">
        <f>データ!P6</f>
        <v>1.56</v>
      </c>
      <c r="Q10" s="34"/>
      <c r="R10" s="34"/>
      <c r="S10" s="34"/>
      <c r="T10" s="34"/>
      <c r="U10" s="34"/>
      <c r="V10" s="34"/>
      <c r="W10" s="34">
        <f>データ!Q6</f>
        <v>100</v>
      </c>
      <c r="X10" s="34"/>
      <c r="Y10" s="34"/>
      <c r="Z10" s="34"/>
      <c r="AA10" s="34"/>
      <c r="AB10" s="34"/>
      <c r="AC10" s="34"/>
      <c r="AD10" s="41">
        <f>データ!R6</f>
        <v>3352</v>
      </c>
      <c r="AE10" s="41"/>
      <c r="AF10" s="41"/>
      <c r="AG10" s="41"/>
      <c r="AH10" s="41"/>
      <c r="AI10" s="41"/>
      <c r="AJ10" s="41"/>
      <c r="AK10" s="2"/>
      <c r="AL10" s="41">
        <f>データ!V6</f>
        <v>2688</v>
      </c>
      <c r="AM10" s="41"/>
      <c r="AN10" s="41"/>
      <c r="AO10" s="41"/>
      <c r="AP10" s="41"/>
      <c r="AQ10" s="41"/>
      <c r="AR10" s="41"/>
      <c r="AS10" s="41"/>
      <c r="AT10" s="34">
        <f>データ!W6</f>
        <v>0.87</v>
      </c>
      <c r="AU10" s="34"/>
      <c r="AV10" s="34"/>
      <c r="AW10" s="34"/>
      <c r="AX10" s="34"/>
      <c r="AY10" s="34"/>
      <c r="AZ10" s="34"/>
      <c r="BA10" s="34"/>
      <c r="BB10" s="34">
        <f>データ!X6</f>
        <v>3089.66</v>
      </c>
      <c r="BC10" s="34"/>
      <c r="BD10" s="34"/>
      <c r="BE10" s="34"/>
      <c r="BF10" s="34"/>
      <c r="BG10" s="34"/>
      <c r="BH10" s="34"/>
      <c r="BI10" s="34"/>
      <c r="BJ10" s="2"/>
      <c r="BK10" s="2"/>
      <c r="BL10" s="52" t="s">
        <v>22</v>
      </c>
      <c r="BM10" s="53"/>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4" t="s">
        <v>26</v>
      </c>
      <c r="BM14" s="45"/>
      <c r="BN14" s="45"/>
      <c r="BO14" s="45"/>
      <c r="BP14" s="45"/>
      <c r="BQ14" s="45"/>
      <c r="BR14" s="45"/>
      <c r="BS14" s="45"/>
      <c r="BT14" s="45"/>
      <c r="BU14" s="45"/>
      <c r="BV14" s="45"/>
      <c r="BW14" s="45"/>
      <c r="BX14" s="45"/>
      <c r="BY14" s="45"/>
      <c r="BZ14" s="46"/>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4" t="s">
        <v>115</v>
      </c>
      <c r="BM16" s="55"/>
      <c r="BN16" s="55"/>
      <c r="BO16" s="55"/>
      <c r="BP16" s="55"/>
      <c r="BQ16" s="55"/>
      <c r="BR16" s="55"/>
      <c r="BS16" s="55"/>
      <c r="BT16" s="55"/>
      <c r="BU16" s="55"/>
      <c r="BV16" s="55"/>
      <c r="BW16" s="55"/>
      <c r="BX16" s="55"/>
      <c r="BY16" s="55"/>
      <c r="BZ16" s="5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4"/>
      <c r="BM17" s="55"/>
      <c r="BN17" s="55"/>
      <c r="BO17" s="55"/>
      <c r="BP17" s="55"/>
      <c r="BQ17" s="55"/>
      <c r="BR17" s="55"/>
      <c r="BS17" s="55"/>
      <c r="BT17" s="55"/>
      <c r="BU17" s="55"/>
      <c r="BV17" s="55"/>
      <c r="BW17" s="55"/>
      <c r="BX17" s="55"/>
      <c r="BY17" s="55"/>
      <c r="BZ17" s="5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4"/>
      <c r="BM18" s="55"/>
      <c r="BN18" s="55"/>
      <c r="BO18" s="55"/>
      <c r="BP18" s="55"/>
      <c r="BQ18" s="55"/>
      <c r="BR18" s="55"/>
      <c r="BS18" s="55"/>
      <c r="BT18" s="55"/>
      <c r="BU18" s="55"/>
      <c r="BV18" s="55"/>
      <c r="BW18" s="55"/>
      <c r="BX18" s="55"/>
      <c r="BY18" s="55"/>
      <c r="BZ18" s="5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4"/>
      <c r="BM19" s="55"/>
      <c r="BN19" s="55"/>
      <c r="BO19" s="55"/>
      <c r="BP19" s="55"/>
      <c r="BQ19" s="55"/>
      <c r="BR19" s="55"/>
      <c r="BS19" s="55"/>
      <c r="BT19" s="55"/>
      <c r="BU19" s="55"/>
      <c r="BV19" s="55"/>
      <c r="BW19" s="55"/>
      <c r="BX19" s="55"/>
      <c r="BY19" s="55"/>
      <c r="BZ19" s="5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4"/>
      <c r="BM20" s="55"/>
      <c r="BN20" s="55"/>
      <c r="BO20" s="55"/>
      <c r="BP20" s="55"/>
      <c r="BQ20" s="55"/>
      <c r="BR20" s="55"/>
      <c r="BS20" s="55"/>
      <c r="BT20" s="55"/>
      <c r="BU20" s="55"/>
      <c r="BV20" s="55"/>
      <c r="BW20" s="55"/>
      <c r="BX20" s="55"/>
      <c r="BY20" s="55"/>
      <c r="BZ20" s="5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4"/>
      <c r="BM21" s="55"/>
      <c r="BN21" s="55"/>
      <c r="BO21" s="55"/>
      <c r="BP21" s="55"/>
      <c r="BQ21" s="55"/>
      <c r="BR21" s="55"/>
      <c r="BS21" s="55"/>
      <c r="BT21" s="55"/>
      <c r="BU21" s="55"/>
      <c r="BV21" s="55"/>
      <c r="BW21" s="55"/>
      <c r="BX21" s="55"/>
      <c r="BY21" s="55"/>
      <c r="BZ21" s="5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4"/>
      <c r="BM22" s="55"/>
      <c r="BN22" s="55"/>
      <c r="BO22" s="55"/>
      <c r="BP22" s="55"/>
      <c r="BQ22" s="55"/>
      <c r="BR22" s="55"/>
      <c r="BS22" s="55"/>
      <c r="BT22" s="55"/>
      <c r="BU22" s="55"/>
      <c r="BV22" s="55"/>
      <c r="BW22" s="55"/>
      <c r="BX22" s="55"/>
      <c r="BY22" s="55"/>
      <c r="BZ22" s="5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4"/>
      <c r="BM23" s="55"/>
      <c r="BN23" s="55"/>
      <c r="BO23" s="55"/>
      <c r="BP23" s="55"/>
      <c r="BQ23" s="55"/>
      <c r="BR23" s="55"/>
      <c r="BS23" s="55"/>
      <c r="BT23" s="55"/>
      <c r="BU23" s="55"/>
      <c r="BV23" s="55"/>
      <c r="BW23" s="55"/>
      <c r="BX23" s="55"/>
      <c r="BY23" s="55"/>
      <c r="BZ23" s="5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4"/>
      <c r="BM24" s="55"/>
      <c r="BN24" s="55"/>
      <c r="BO24" s="55"/>
      <c r="BP24" s="55"/>
      <c r="BQ24" s="55"/>
      <c r="BR24" s="55"/>
      <c r="BS24" s="55"/>
      <c r="BT24" s="55"/>
      <c r="BU24" s="55"/>
      <c r="BV24" s="55"/>
      <c r="BW24" s="55"/>
      <c r="BX24" s="55"/>
      <c r="BY24" s="55"/>
      <c r="BZ24" s="5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4"/>
      <c r="BM25" s="55"/>
      <c r="BN25" s="55"/>
      <c r="BO25" s="55"/>
      <c r="BP25" s="55"/>
      <c r="BQ25" s="55"/>
      <c r="BR25" s="55"/>
      <c r="BS25" s="55"/>
      <c r="BT25" s="55"/>
      <c r="BU25" s="55"/>
      <c r="BV25" s="55"/>
      <c r="BW25" s="55"/>
      <c r="BX25" s="55"/>
      <c r="BY25" s="55"/>
      <c r="BZ25" s="5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4"/>
      <c r="BM26" s="55"/>
      <c r="BN26" s="55"/>
      <c r="BO26" s="55"/>
      <c r="BP26" s="55"/>
      <c r="BQ26" s="55"/>
      <c r="BR26" s="55"/>
      <c r="BS26" s="55"/>
      <c r="BT26" s="55"/>
      <c r="BU26" s="55"/>
      <c r="BV26" s="55"/>
      <c r="BW26" s="55"/>
      <c r="BX26" s="55"/>
      <c r="BY26" s="55"/>
      <c r="BZ26" s="5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4"/>
      <c r="BM27" s="55"/>
      <c r="BN27" s="55"/>
      <c r="BO27" s="55"/>
      <c r="BP27" s="55"/>
      <c r="BQ27" s="55"/>
      <c r="BR27" s="55"/>
      <c r="BS27" s="55"/>
      <c r="BT27" s="55"/>
      <c r="BU27" s="55"/>
      <c r="BV27" s="55"/>
      <c r="BW27" s="55"/>
      <c r="BX27" s="55"/>
      <c r="BY27" s="55"/>
      <c r="BZ27" s="5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4"/>
      <c r="BM28" s="55"/>
      <c r="BN28" s="55"/>
      <c r="BO28" s="55"/>
      <c r="BP28" s="55"/>
      <c r="BQ28" s="55"/>
      <c r="BR28" s="55"/>
      <c r="BS28" s="55"/>
      <c r="BT28" s="55"/>
      <c r="BU28" s="55"/>
      <c r="BV28" s="55"/>
      <c r="BW28" s="55"/>
      <c r="BX28" s="55"/>
      <c r="BY28" s="55"/>
      <c r="BZ28" s="5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4"/>
      <c r="BM29" s="55"/>
      <c r="BN29" s="55"/>
      <c r="BO29" s="55"/>
      <c r="BP29" s="55"/>
      <c r="BQ29" s="55"/>
      <c r="BR29" s="55"/>
      <c r="BS29" s="55"/>
      <c r="BT29" s="55"/>
      <c r="BU29" s="55"/>
      <c r="BV29" s="55"/>
      <c r="BW29" s="55"/>
      <c r="BX29" s="55"/>
      <c r="BY29" s="55"/>
      <c r="BZ29" s="5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4"/>
      <c r="BM30" s="55"/>
      <c r="BN30" s="55"/>
      <c r="BO30" s="55"/>
      <c r="BP30" s="55"/>
      <c r="BQ30" s="55"/>
      <c r="BR30" s="55"/>
      <c r="BS30" s="55"/>
      <c r="BT30" s="55"/>
      <c r="BU30" s="55"/>
      <c r="BV30" s="55"/>
      <c r="BW30" s="55"/>
      <c r="BX30" s="55"/>
      <c r="BY30" s="55"/>
      <c r="BZ30" s="5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4"/>
      <c r="BM31" s="55"/>
      <c r="BN31" s="55"/>
      <c r="BO31" s="55"/>
      <c r="BP31" s="55"/>
      <c r="BQ31" s="55"/>
      <c r="BR31" s="55"/>
      <c r="BS31" s="55"/>
      <c r="BT31" s="55"/>
      <c r="BU31" s="55"/>
      <c r="BV31" s="55"/>
      <c r="BW31" s="55"/>
      <c r="BX31" s="55"/>
      <c r="BY31" s="55"/>
      <c r="BZ31" s="5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4"/>
      <c r="BM32" s="55"/>
      <c r="BN32" s="55"/>
      <c r="BO32" s="55"/>
      <c r="BP32" s="55"/>
      <c r="BQ32" s="55"/>
      <c r="BR32" s="55"/>
      <c r="BS32" s="55"/>
      <c r="BT32" s="55"/>
      <c r="BU32" s="55"/>
      <c r="BV32" s="55"/>
      <c r="BW32" s="55"/>
      <c r="BX32" s="55"/>
      <c r="BY32" s="55"/>
      <c r="BZ32" s="5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4"/>
      <c r="BM33" s="55"/>
      <c r="BN33" s="55"/>
      <c r="BO33" s="55"/>
      <c r="BP33" s="55"/>
      <c r="BQ33" s="55"/>
      <c r="BR33" s="55"/>
      <c r="BS33" s="55"/>
      <c r="BT33" s="55"/>
      <c r="BU33" s="55"/>
      <c r="BV33" s="55"/>
      <c r="BW33" s="55"/>
      <c r="BX33" s="55"/>
      <c r="BY33" s="55"/>
      <c r="BZ33" s="5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4"/>
      <c r="BM34" s="55"/>
      <c r="BN34" s="55"/>
      <c r="BO34" s="55"/>
      <c r="BP34" s="55"/>
      <c r="BQ34" s="55"/>
      <c r="BR34" s="55"/>
      <c r="BS34" s="55"/>
      <c r="BT34" s="55"/>
      <c r="BU34" s="55"/>
      <c r="BV34" s="55"/>
      <c r="BW34" s="55"/>
      <c r="BX34" s="55"/>
      <c r="BY34" s="55"/>
      <c r="BZ34" s="5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4"/>
      <c r="BM35" s="55"/>
      <c r="BN35" s="55"/>
      <c r="BO35" s="55"/>
      <c r="BP35" s="55"/>
      <c r="BQ35" s="55"/>
      <c r="BR35" s="55"/>
      <c r="BS35" s="55"/>
      <c r="BT35" s="55"/>
      <c r="BU35" s="55"/>
      <c r="BV35" s="55"/>
      <c r="BW35" s="55"/>
      <c r="BX35" s="55"/>
      <c r="BY35" s="55"/>
      <c r="BZ35" s="5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4"/>
      <c r="BM36" s="55"/>
      <c r="BN36" s="55"/>
      <c r="BO36" s="55"/>
      <c r="BP36" s="55"/>
      <c r="BQ36" s="55"/>
      <c r="BR36" s="55"/>
      <c r="BS36" s="55"/>
      <c r="BT36" s="55"/>
      <c r="BU36" s="55"/>
      <c r="BV36" s="55"/>
      <c r="BW36" s="55"/>
      <c r="BX36" s="55"/>
      <c r="BY36" s="55"/>
      <c r="BZ36" s="5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4"/>
      <c r="BM37" s="55"/>
      <c r="BN37" s="55"/>
      <c r="BO37" s="55"/>
      <c r="BP37" s="55"/>
      <c r="BQ37" s="55"/>
      <c r="BR37" s="55"/>
      <c r="BS37" s="55"/>
      <c r="BT37" s="55"/>
      <c r="BU37" s="55"/>
      <c r="BV37" s="55"/>
      <c r="BW37" s="55"/>
      <c r="BX37" s="55"/>
      <c r="BY37" s="55"/>
      <c r="BZ37" s="5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4"/>
      <c r="BM38" s="55"/>
      <c r="BN38" s="55"/>
      <c r="BO38" s="55"/>
      <c r="BP38" s="55"/>
      <c r="BQ38" s="55"/>
      <c r="BR38" s="55"/>
      <c r="BS38" s="55"/>
      <c r="BT38" s="55"/>
      <c r="BU38" s="55"/>
      <c r="BV38" s="55"/>
      <c r="BW38" s="55"/>
      <c r="BX38" s="55"/>
      <c r="BY38" s="55"/>
      <c r="BZ38" s="5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4"/>
      <c r="BM39" s="55"/>
      <c r="BN39" s="55"/>
      <c r="BO39" s="55"/>
      <c r="BP39" s="55"/>
      <c r="BQ39" s="55"/>
      <c r="BR39" s="55"/>
      <c r="BS39" s="55"/>
      <c r="BT39" s="55"/>
      <c r="BU39" s="55"/>
      <c r="BV39" s="55"/>
      <c r="BW39" s="55"/>
      <c r="BX39" s="55"/>
      <c r="BY39" s="55"/>
      <c r="BZ39" s="5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4"/>
      <c r="BM40" s="55"/>
      <c r="BN40" s="55"/>
      <c r="BO40" s="55"/>
      <c r="BP40" s="55"/>
      <c r="BQ40" s="55"/>
      <c r="BR40" s="55"/>
      <c r="BS40" s="55"/>
      <c r="BT40" s="55"/>
      <c r="BU40" s="55"/>
      <c r="BV40" s="55"/>
      <c r="BW40" s="55"/>
      <c r="BX40" s="55"/>
      <c r="BY40" s="55"/>
      <c r="BZ40" s="5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4"/>
      <c r="BM41" s="55"/>
      <c r="BN41" s="55"/>
      <c r="BO41" s="55"/>
      <c r="BP41" s="55"/>
      <c r="BQ41" s="55"/>
      <c r="BR41" s="55"/>
      <c r="BS41" s="55"/>
      <c r="BT41" s="55"/>
      <c r="BU41" s="55"/>
      <c r="BV41" s="55"/>
      <c r="BW41" s="55"/>
      <c r="BX41" s="55"/>
      <c r="BY41" s="55"/>
      <c r="BZ41" s="5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4"/>
      <c r="BM42" s="55"/>
      <c r="BN42" s="55"/>
      <c r="BO42" s="55"/>
      <c r="BP42" s="55"/>
      <c r="BQ42" s="55"/>
      <c r="BR42" s="55"/>
      <c r="BS42" s="55"/>
      <c r="BT42" s="55"/>
      <c r="BU42" s="55"/>
      <c r="BV42" s="55"/>
      <c r="BW42" s="55"/>
      <c r="BX42" s="55"/>
      <c r="BY42" s="55"/>
      <c r="BZ42" s="5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4"/>
      <c r="BM43" s="55"/>
      <c r="BN43" s="55"/>
      <c r="BO43" s="55"/>
      <c r="BP43" s="55"/>
      <c r="BQ43" s="55"/>
      <c r="BR43" s="55"/>
      <c r="BS43" s="55"/>
      <c r="BT43" s="55"/>
      <c r="BU43" s="55"/>
      <c r="BV43" s="55"/>
      <c r="BW43" s="55"/>
      <c r="BX43" s="55"/>
      <c r="BY43" s="55"/>
      <c r="BZ43" s="5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4" t="s">
        <v>114</v>
      </c>
      <c r="BM47" s="55"/>
      <c r="BN47" s="55"/>
      <c r="BO47" s="55"/>
      <c r="BP47" s="55"/>
      <c r="BQ47" s="55"/>
      <c r="BR47" s="55"/>
      <c r="BS47" s="55"/>
      <c r="BT47" s="55"/>
      <c r="BU47" s="55"/>
      <c r="BV47" s="55"/>
      <c r="BW47" s="55"/>
      <c r="BX47" s="55"/>
      <c r="BY47" s="55"/>
      <c r="BZ47" s="5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4"/>
      <c r="BM48" s="55"/>
      <c r="BN48" s="55"/>
      <c r="BO48" s="55"/>
      <c r="BP48" s="55"/>
      <c r="BQ48" s="55"/>
      <c r="BR48" s="55"/>
      <c r="BS48" s="55"/>
      <c r="BT48" s="55"/>
      <c r="BU48" s="55"/>
      <c r="BV48" s="55"/>
      <c r="BW48" s="55"/>
      <c r="BX48" s="55"/>
      <c r="BY48" s="55"/>
      <c r="BZ48" s="5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4"/>
      <c r="BM49" s="55"/>
      <c r="BN49" s="55"/>
      <c r="BO49" s="55"/>
      <c r="BP49" s="55"/>
      <c r="BQ49" s="55"/>
      <c r="BR49" s="55"/>
      <c r="BS49" s="55"/>
      <c r="BT49" s="55"/>
      <c r="BU49" s="55"/>
      <c r="BV49" s="55"/>
      <c r="BW49" s="55"/>
      <c r="BX49" s="55"/>
      <c r="BY49" s="55"/>
      <c r="BZ49" s="5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4"/>
      <c r="BM50" s="55"/>
      <c r="BN50" s="55"/>
      <c r="BO50" s="55"/>
      <c r="BP50" s="55"/>
      <c r="BQ50" s="55"/>
      <c r="BR50" s="55"/>
      <c r="BS50" s="55"/>
      <c r="BT50" s="55"/>
      <c r="BU50" s="55"/>
      <c r="BV50" s="55"/>
      <c r="BW50" s="55"/>
      <c r="BX50" s="55"/>
      <c r="BY50" s="55"/>
      <c r="BZ50" s="5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4"/>
      <c r="BM51" s="55"/>
      <c r="BN51" s="55"/>
      <c r="BO51" s="55"/>
      <c r="BP51" s="55"/>
      <c r="BQ51" s="55"/>
      <c r="BR51" s="55"/>
      <c r="BS51" s="55"/>
      <c r="BT51" s="55"/>
      <c r="BU51" s="55"/>
      <c r="BV51" s="55"/>
      <c r="BW51" s="55"/>
      <c r="BX51" s="55"/>
      <c r="BY51" s="55"/>
      <c r="BZ51" s="5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4"/>
      <c r="BM52" s="55"/>
      <c r="BN52" s="55"/>
      <c r="BO52" s="55"/>
      <c r="BP52" s="55"/>
      <c r="BQ52" s="55"/>
      <c r="BR52" s="55"/>
      <c r="BS52" s="55"/>
      <c r="BT52" s="55"/>
      <c r="BU52" s="55"/>
      <c r="BV52" s="55"/>
      <c r="BW52" s="55"/>
      <c r="BX52" s="55"/>
      <c r="BY52" s="55"/>
      <c r="BZ52" s="5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4"/>
      <c r="BM53" s="55"/>
      <c r="BN53" s="55"/>
      <c r="BO53" s="55"/>
      <c r="BP53" s="55"/>
      <c r="BQ53" s="55"/>
      <c r="BR53" s="55"/>
      <c r="BS53" s="55"/>
      <c r="BT53" s="55"/>
      <c r="BU53" s="55"/>
      <c r="BV53" s="55"/>
      <c r="BW53" s="55"/>
      <c r="BX53" s="55"/>
      <c r="BY53" s="55"/>
      <c r="BZ53" s="5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4"/>
      <c r="BM54" s="55"/>
      <c r="BN54" s="55"/>
      <c r="BO54" s="55"/>
      <c r="BP54" s="55"/>
      <c r="BQ54" s="55"/>
      <c r="BR54" s="55"/>
      <c r="BS54" s="55"/>
      <c r="BT54" s="55"/>
      <c r="BU54" s="55"/>
      <c r="BV54" s="55"/>
      <c r="BW54" s="55"/>
      <c r="BX54" s="55"/>
      <c r="BY54" s="55"/>
      <c r="BZ54" s="5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4"/>
      <c r="BM55" s="55"/>
      <c r="BN55" s="55"/>
      <c r="BO55" s="55"/>
      <c r="BP55" s="55"/>
      <c r="BQ55" s="55"/>
      <c r="BR55" s="55"/>
      <c r="BS55" s="55"/>
      <c r="BT55" s="55"/>
      <c r="BU55" s="55"/>
      <c r="BV55" s="55"/>
      <c r="BW55" s="55"/>
      <c r="BX55" s="55"/>
      <c r="BY55" s="55"/>
      <c r="BZ55" s="5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4"/>
      <c r="BM56" s="55"/>
      <c r="BN56" s="55"/>
      <c r="BO56" s="55"/>
      <c r="BP56" s="55"/>
      <c r="BQ56" s="55"/>
      <c r="BR56" s="55"/>
      <c r="BS56" s="55"/>
      <c r="BT56" s="55"/>
      <c r="BU56" s="55"/>
      <c r="BV56" s="55"/>
      <c r="BW56" s="55"/>
      <c r="BX56" s="55"/>
      <c r="BY56" s="55"/>
      <c r="BZ56" s="5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4"/>
      <c r="BM57" s="55"/>
      <c r="BN57" s="55"/>
      <c r="BO57" s="55"/>
      <c r="BP57" s="55"/>
      <c r="BQ57" s="55"/>
      <c r="BR57" s="55"/>
      <c r="BS57" s="55"/>
      <c r="BT57" s="55"/>
      <c r="BU57" s="55"/>
      <c r="BV57" s="55"/>
      <c r="BW57" s="55"/>
      <c r="BX57" s="55"/>
      <c r="BY57" s="55"/>
      <c r="BZ57" s="5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4"/>
      <c r="BM58" s="55"/>
      <c r="BN58" s="55"/>
      <c r="BO58" s="55"/>
      <c r="BP58" s="55"/>
      <c r="BQ58" s="55"/>
      <c r="BR58" s="55"/>
      <c r="BS58" s="55"/>
      <c r="BT58" s="55"/>
      <c r="BU58" s="55"/>
      <c r="BV58" s="55"/>
      <c r="BW58" s="55"/>
      <c r="BX58" s="55"/>
      <c r="BY58" s="55"/>
      <c r="BZ58" s="5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4"/>
      <c r="BM59" s="55"/>
      <c r="BN59" s="55"/>
      <c r="BO59" s="55"/>
      <c r="BP59" s="55"/>
      <c r="BQ59" s="55"/>
      <c r="BR59" s="55"/>
      <c r="BS59" s="55"/>
      <c r="BT59" s="55"/>
      <c r="BU59" s="55"/>
      <c r="BV59" s="55"/>
      <c r="BW59" s="55"/>
      <c r="BX59" s="55"/>
      <c r="BY59" s="55"/>
      <c r="BZ59" s="56"/>
    </row>
    <row r="60" spans="1:78" ht="13.5" customHeight="1" x14ac:dyDescent="0.2">
      <c r="A60" s="2"/>
      <c r="B60" s="67" t="s">
        <v>28</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54"/>
      <c r="BM60" s="55"/>
      <c r="BN60" s="55"/>
      <c r="BO60" s="55"/>
      <c r="BP60" s="55"/>
      <c r="BQ60" s="55"/>
      <c r="BR60" s="55"/>
      <c r="BS60" s="55"/>
      <c r="BT60" s="55"/>
      <c r="BU60" s="55"/>
      <c r="BV60" s="55"/>
      <c r="BW60" s="55"/>
      <c r="BX60" s="55"/>
      <c r="BY60" s="55"/>
      <c r="BZ60" s="56"/>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54"/>
      <c r="BM61" s="55"/>
      <c r="BN61" s="55"/>
      <c r="BO61" s="55"/>
      <c r="BP61" s="55"/>
      <c r="BQ61" s="55"/>
      <c r="BR61" s="55"/>
      <c r="BS61" s="55"/>
      <c r="BT61" s="55"/>
      <c r="BU61" s="55"/>
      <c r="BV61" s="55"/>
      <c r="BW61" s="55"/>
      <c r="BX61" s="55"/>
      <c r="BY61" s="55"/>
      <c r="BZ61" s="5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4"/>
      <c r="BM62" s="55"/>
      <c r="BN62" s="55"/>
      <c r="BO62" s="55"/>
      <c r="BP62" s="55"/>
      <c r="BQ62" s="55"/>
      <c r="BR62" s="55"/>
      <c r="BS62" s="55"/>
      <c r="BT62" s="55"/>
      <c r="BU62" s="55"/>
      <c r="BV62" s="55"/>
      <c r="BW62" s="55"/>
      <c r="BX62" s="55"/>
      <c r="BY62" s="55"/>
      <c r="BZ62" s="5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4" t="s">
        <v>113</v>
      </c>
      <c r="BM66" s="55"/>
      <c r="BN66" s="55"/>
      <c r="BO66" s="55"/>
      <c r="BP66" s="55"/>
      <c r="BQ66" s="55"/>
      <c r="BR66" s="55"/>
      <c r="BS66" s="55"/>
      <c r="BT66" s="55"/>
      <c r="BU66" s="55"/>
      <c r="BV66" s="55"/>
      <c r="BW66" s="55"/>
      <c r="BX66" s="55"/>
      <c r="BY66" s="55"/>
      <c r="BZ66" s="5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4"/>
      <c r="BM67" s="55"/>
      <c r="BN67" s="55"/>
      <c r="BO67" s="55"/>
      <c r="BP67" s="55"/>
      <c r="BQ67" s="55"/>
      <c r="BR67" s="55"/>
      <c r="BS67" s="55"/>
      <c r="BT67" s="55"/>
      <c r="BU67" s="55"/>
      <c r="BV67" s="55"/>
      <c r="BW67" s="55"/>
      <c r="BX67" s="55"/>
      <c r="BY67" s="55"/>
      <c r="BZ67" s="5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4"/>
      <c r="BM68" s="55"/>
      <c r="BN68" s="55"/>
      <c r="BO68" s="55"/>
      <c r="BP68" s="55"/>
      <c r="BQ68" s="55"/>
      <c r="BR68" s="55"/>
      <c r="BS68" s="55"/>
      <c r="BT68" s="55"/>
      <c r="BU68" s="55"/>
      <c r="BV68" s="55"/>
      <c r="BW68" s="55"/>
      <c r="BX68" s="55"/>
      <c r="BY68" s="55"/>
      <c r="BZ68" s="5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4"/>
      <c r="BM69" s="55"/>
      <c r="BN69" s="55"/>
      <c r="BO69" s="55"/>
      <c r="BP69" s="55"/>
      <c r="BQ69" s="55"/>
      <c r="BR69" s="55"/>
      <c r="BS69" s="55"/>
      <c r="BT69" s="55"/>
      <c r="BU69" s="55"/>
      <c r="BV69" s="55"/>
      <c r="BW69" s="55"/>
      <c r="BX69" s="55"/>
      <c r="BY69" s="55"/>
      <c r="BZ69" s="5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4"/>
      <c r="BM70" s="55"/>
      <c r="BN70" s="55"/>
      <c r="BO70" s="55"/>
      <c r="BP70" s="55"/>
      <c r="BQ70" s="55"/>
      <c r="BR70" s="55"/>
      <c r="BS70" s="55"/>
      <c r="BT70" s="55"/>
      <c r="BU70" s="55"/>
      <c r="BV70" s="55"/>
      <c r="BW70" s="55"/>
      <c r="BX70" s="55"/>
      <c r="BY70" s="55"/>
      <c r="BZ70" s="5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4"/>
      <c r="BM71" s="55"/>
      <c r="BN71" s="55"/>
      <c r="BO71" s="55"/>
      <c r="BP71" s="55"/>
      <c r="BQ71" s="55"/>
      <c r="BR71" s="55"/>
      <c r="BS71" s="55"/>
      <c r="BT71" s="55"/>
      <c r="BU71" s="55"/>
      <c r="BV71" s="55"/>
      <c r="BW71" s="55"/>
      <c r="BX71" s="55"/>
      <c r="BY71" s="55"/>
      <c r="BZ71" s="5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4"/>
      <c r="BM72" s="55"/>
      <c r="BN72" s="55"/>
      <c r="BO72" s="55"/>
      <c r="BP72" s="55"/>
      <c r="BQ72" s="55"/>
      <c r="BR72" s="55"/>
      <c r="BS72" s="55"/>
      <c r="BT72" s="55"/>
      <c r="BU72" s="55"/>
      <c r="BV72" s="55"/>
      <c r="BW72" s="55"/>
      <c r="BX72" s="55"/>
      <c r="BY72" s="55"/>
      <c r="BZ72" s="5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4"/>
      <c r="BM73" s="55"/>
      <c r="BN73" s="55"/>
      <c r="BO73" s="55"/>
      <c r="BP73" s="55"/>
      <c r="BQ73" s="55"/>
      <c r="BR73" s="55"/>
      <c r="BS73" s="55"/>
      <c r="BT73" s="55"/>
      <c r="BU73" s="55"/>
      <c r="BV73" s="55"/>
      <c r="BW73" s="55"/>
      <c r="BX73" s="55"/>
      <c r="BY73" s="55"/>
      <c r="BZ73" s="5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4"/>
      <c r="BM74" s="55"/>
      <c r="BN74" s="55"/>
      <c r="BO74" s="55"/>
      <c r="BP74" s="55"/>
      <c r="BQ74" s="55"/>
      <c r="BR74" s="55"/>
      <c r="BS74" s="55"/>
      <c r="BT74" s="55"/>
      <c r="BU74" s="55"/>
      <c r="BV74" s="55"/>
      <c r="BW74" s="55"/>
      <c r="BX74" s="55"/>
      <c r="BY74" s="55"/>
      <c r="BZ74" s="5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4"/>
      <c r="BM75" s="55"/>
      <c r="BN75" s="55"/>
      <c r="BO75" s="55"/>
      <c r="BP75" s="55"/>
      <c r="BQ75" s="55"/>
      <c r="BR75" s="55"/>
      <c r="BS75" s="55"/>
      <c r="BT75" s="55"/>
      <c r="BU75" s="55"/>
      <c r="BV75" s="55"/>
      <c r="BW75" s="55"/>
      <c r="BX75" s="55"/>
      <c r="BY75" s="55"/>
      <c r="BZ75" s="5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4"/>
      <c r="BM76" s="55"/>
      <c r="BN76" s="55"/>
      <c r="BO76" s="55"/>
      <c r="BP76" s="55"/>
      <c r="BQ76" s="55"/>
      <c r="BR76" s="55"/>
      <c r="BS76" s="55"/>
      <c r="BT76" s="55"/>
      <c r="BU76" s="55"/>
      <c r="BV76" s="55"/>
      <c r="BW76" s="55"/>
      <c r="BX76" s="55"/>
      <c r="BY76" s="55"/>
      <c r="BZ76" s="5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4"/>
      <c r="BM77" s="55"/>
      <c r="BN77" s="55"/>
      <c r="BO77" s="55"/>
      <c r="BP77" s="55"/>
      <c r="BQ77" s="55"/>
      <c r="BR77" s="55"/>
      <c r="BS77" s="55"/>
      <c r="BT77" s="55"/>
      <c r="BU77" s="55"/>
      <c r="BV77" s="55"/>
      <c r="BW77" s="55"/>
      <c r="BX77" s="55"/>
      <c r="BY77" s="55"/>
      <c r="BZ77" s="5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4"/>
      <c r="BM78" s="55"/>
      <c r="BN78" s="55"/>
      <c r="BO78" s="55"/>
      <c r="BP78" s="55"/>
      <c r="BQ78" s="55"/>
      <c r="BR78" s="55"/>
      <c r="BS78" s="55"/>
      <c r="BT78" s="55"/>
      <c r="BU78" s="55"/>
      <c r="BV78" s="55"/>
      <c r="BW78" s="55"/>
      <c r="BX78" s="55"/>
      <c r="BY78" s="55"/>
      <c r="BZ78" s="5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4"/>
      <c r="BM79" s="55"/>
      <c r="BN79" s="55"/>
      <c r="BO79" s="55"/>
      <c r="BP79" s="55"/>
      <c r="BQ79" s="55"/>
      <c r="BR79" s="55"/>
      <c r="BS79" s="55"/>
      <c r="BT79" s="55"/>
      <c r="BU79" s="55"/>
      <c r="BV79" s="55"/>
      <c r="BW79" s="55"/>
      <c r="BX79" s="55"/>
      <c r="BY79" s="55"/>
      <c r="BZ79" s="5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4"/>
      <c r="BM80" s="55"/>
      <c r="BN80" s="55"/>
      <c r="BO80" s="55"/>
      <c r="BP80" s="55"/>
      <c r="BQ80" s="55"/>
      <c r="BR80" s="55"/>
      <c r="BS80" s="55"/>
      <c r="BT80" s="55"/>
      <c r="BU80" s="55"/>
      <c r="BV80" s="55"/>
      <c r="BW80" s="55"/>
      <c r="BX80" s="55"/>
      <c r="BY80" s="55"/>
      <c r="BZ80" s="5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4"/>
      <c r="BM81" s="55"/>
      <c r="BN81" s="55"/>
      <c r="BO81" s="55"/>
      <c r="BP81" s="55"/>
      <c r="BQ81" s="55"/>
      <c r="BR81" s="55"/>
      <c r="BS81" s="55"/>
      <c r="BT81" s="55"/>
      <c r="BU81" s="55"/>
      <c r="BV81" s="55"/>
      <c r="BW81" s="55"/>
      <c r="BX81" s="55"/>
      <c r="BY81" s="55"/>
      <c r="BZ81" s="5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8"/>
      <c r="BN82" s="58"/>
      <c r="BO82" s="58"/>
      <c r="BP82" s="58"/>
      <c r="BQ82" s="58"/>
      <c r="BR82" s="58"/>
      <c r="BS82" s="58"/>
      <c r="BT82" s="58"/>
      <c r="BU82" s="58"/>
      <c r="BV82" s="58"/>
      <c r="BW82" s="58"/>
      <c r="BX82" s="58"/>
      <c r="BY82" s="58"/>
      <c r="BZ82" s="5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OoX1+Rf4heNvWI4rlwyiD5tDEiygyWS6feACrH2gQIqP6ZSB1tA2gSqsT2ZWdDiNGVxR8xsjMQ9w9Lk6KqOcHA==" saltValue="UAUbcGWY4WajEMi22djfWw==" spinCount="100000" sheet="1" objects="1" scenarios="1" formatCells="0" formatColumns="0" formatRows="0"/>
  <mergeCells count="51">
    <mergeCell ref="B60:BJ61"/>
    <mergeCell ref="BL64:BZ65"/>
    <mergeCell ref="C83:BJ83"/>
    <mergeCell ref="BL47:BZ63"/>
    <mergeCell ref="BL66:BZ82"/>
    <mergeCell ref="B9:H9"/>
    <mergeCell ref="B10:H10"/>
    <mergeCell ref="I10:O10"/>
    <mergeCell ref="P10:V10"/>
    <mergeCell ref="W10:AC10"/>
    <mergeCell ref="AL10:AS10"/>
    <mergeCell ref="AT10:BA10"/>
    <mergeCell ref="BB10:BI10"/>
    <mergeCell ref="BL10:BM10"/>
    <mergeCell ref="BL16:BZ44"/>
    <mergeCell ref="BN10:BY10"/>
    <mergeCell ref="BL11:BZ13"/>
    <mergeCell ref="B14:BJ15"/>
    <mergeCell ref="BL14:BZ15"/>
    <mergeCell ref="AD10:AJ10"/>
    <mergeCell ref="AT9:BA9"/>
    <mergeCell ref="BB9:BI9"/>
    <mergeCell ref="BL9:BM9"/>
    <mergeCell ref="BL45:BZ46"/>
    <mergeCell ref="BN9:BY9"/>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322032</v>
      </c>
      <c r="D6" s="19">
        <f t="shared" si="3"/>
        <v>46</v>
      </c>
      <c r="E6" s="19">
        <f t="shared" si="3"/>
        <v>17</v>
      </c>
      <c r="F6" s="19">
        <f t="shared" si="3"/>
        <v>6</v>
      </c>
      <c r="G6" s="19">
        <f t="shared" si="3"/>
        <v>0</v>
      </c>
      <c r="H6" s="19" t="str">
        <f t="shared" si="3"/>
        <v>島根県　出雲市</v>
      </c>
      <c r="I6" s="19" t="str">
        <f t="shared" si="3"/>
        <v>法適用</v>
      </c>
      <c r="J6" s="19" t="str">
        <f t="shared" si="3"/>
        <v>下水道事業</v>
      </c>
      <c r="K6" s="19" t="str">
        <f t="shared" si="3"/>
        <v>漁業集落排水</v>
      </c>
      <c r="L6" s="19" t="str">
        <f t="shared" si="3"/>
        <v>H1</v>
      </c>
      <c r="M6" s="19" t="str">
        <f t="shared" si="3"/>
        <v>自治体職員</v>
      </c>
      <c r="N6" s="20" t="str">
        <f t="shared" si="3"/>
        <v>-</v>
      </c>
      <c r="O6" s="20">
        <f t="shared" si="3"/>
        <v>53.53</v>
      </c>
      <c r="P6" s="20">
        <f t="shared" si="3"/>
        <v>1.56</v>
      </c>
      <c r="Q6" s="20">
        <f t="shared" si="3"/>
        <v>100</v>
      </c>
      <c r="R6" s="20">
        <f t="shared" si="3"/>
        <v>3352</v>
      </c>
      <c r="S6" s="20">
        <f t="shared" si="3"/>
        <v>172607</v>
      </c>
      <c r="T6" s="20">
        <f t="shared" si="3"/>
        <v>624.32000000000005</v>
      </c>
      <c r="U6" s="20">
        <f t="shared" si="3"/>
        <v>276.47000000000003</v>
      </c>
      <c r="V6" s="20">
        <f t="shared" si="3"/>
        <v>2688</v>
      </c>
      <c r="W6" s="20">
        <f t="shared" si="3"/>
        <v>0.87</v>
      </c>
      <c r="X6" s="20">
        <f t="shared" si="3"/>
        <v>3089.66</v>
      </c>
      <c r="Y6" s="21">
        <f>IF(Y7="",NA(),Y7)</f>
        <v>94.5</v>
      </c>
      <c r="Z6" s="21">
        <f t="shared" ref="Z6:AH6" si="4">IF(Z7="",NA(),Z7)</f>
        <v>95.13</v>
      </c>
      <c r="AA6" s="21">
        <f t="shared" si="4"/>
        <v>96.01</v>
      </c>
      <c r="AB6" s="21">
        <f t="shared" si="4"/>
        <v>94.97</v>
      </c>
      <c r="AC6" s="21">
        <f t="shared" si="4"/>
        <v>92.9</v>
      </c>
      <c r="AD6" s="21">
        <f t="shared" si="4"/>
        <v>100.27</v>
      </c>
      <c r="AE6" s="21">
        <f t="shared" si="4"/>
        <v>95.71</v>
      </c>
      <c r="AF6" s="21">
        <f t="shared" si="4"/>
        <v>96.59</v>
      </c>
      <c r="AG6" s="21">
        <f t="shared" si="4"/>
        <v>96.86</v>
      </c>
      <c r="AH6" s="21">
        <f t="shared" si="4"/>
        <v>97.07</v>
      </c>
      <c r="AI6" s="20" t="str">
        <f>IF(AI7="","",IF(AI7="-","【-】","【"&amp;SUBSTITUTE(TEXT(AI7,"#,##0.00"),"-","△")&amp;"】"))</f>
        <v>【102.33】</v>
      </c>
      <c r="AJ6" s="21">
        <f>IF(AJ7="",NA(),AJ7)</f>
        <v>27.4</v>
      </c>
      <c r="AK6" s="21">
        <f t="shared" ref="AK6:AS6" si="5">IF(AK7="",NA(),AK7)</f>
        <v>47.65</v>
      </c>
      <c r="AL6" s="21">
        <f t="shared" si="5"/>
        <v>65.510000000000005</v>
      </c>
      <c r="AM6" s="21">
        <f t="shared" si="5"/>
        <v>89.38</v>
      </c>
      <c r="AN6" s="21">
        <f t="shared" si="5"/>
        <v>122.73</v>
      </c>
      <c r="AO6" s="21">
        <f t="shared" si="5"/>
        <v>6.23</v>
      </c>
      <c r="AP6" s="21">
        <f t="shared" si="5"/>
        <v>11.66</v>
      </c>
      <c r="AQ6" s="21">
        <f t="shared" si="5"/>
        <v>18.57</v>
      </c>
      <c r="AR6" s="21">
        <f t="shared" si="5"/>
        <v>17.78</v>
      </c>
      <c r="AS6" s="21">
        <f t="shared" si="5"/>
        <v>40.729999999999997</v>
      </c>
      <c r="AT6" s="20" t="str">
        <f>IF(AT7="","",IF(AT7="-","【-】","【"&amp;SUBSTITUTE(TEXT(AT7,"#,##0.00"),"-","△")&amp;"】"))</f>
        <v>【114.08】</v>
      </c>
      <c r="AU6" s="21">
        <f>IF(AU7="",NA(),AU7)</f>
        <v>1.6</v>
      </c>
      <c r="AV6" s="21">
        <f t="shared" ref="AV6:BD6" si="6">IF(AV7="",NA(),AV7)</f>
        <v>1.66</v>
      </c>
      <c r="AW6" s="21">
        <f t="shared" si="6"/>
        <v>2.04</v>
      </c>
      <c r="AX6" s="21">
        <f t="shared" si="6"/>
        <v>2.15</v>
      </c>
      <c r="AY6" s="21">
        <f t="shared" si="6"/>
        <v>2.74</v>
      </c>
      <c r="AZ6" s="21">
        <f t="shared" si="6"/>
        <v>33.43</v>
      </c>
      <c r="BA6" s="21">
        <f t="shared" si="6"/>
        <v>53.11</v>
      </c>
      <c r="BB6" s="21">
        <f t="shared" si="6"/>
        <v>54.48</v>
      </c>
      <c r="BC6" s="21">
        <f t="shared" si="6"/>
        <v>51.12</v>
      </c>
      <c r="BD6" s="21">
        <f t="shared" si="6"/>
        <v>61.08</v>
      </c>
      <c r="BE6" s="20" t="str">
        <f>IF(BE7="","",IF(BE7="-","【-】","【"&amp;SUBSTITUTE(TEXT(BE7,"#,##0.00"),"-","△")&amp;"】"))</f>
        <v>【68.63】</v>
      </c>
      <c r="BF6" s="21">
        <f>IF(BF7="",NA(),BF7)</f>
        <v>954.36</v>
      </c>
      <c r="BG6" s="21">
        <f t="shared" ref="BG6:BO6" si="7">IF(BG7="",NA(),BG7)</f>
        <v>897.9</v>
      </c>
      <c r="BH6" s="21">
        <f t="shared" si="7"/>
        <v>863.36</v>
      </c>
      <c r="BI6" s="21">
        <f t="shared" si="7"/>
        <v>832.85</v>
      </c>
      <c r="BJ6" s="21">
        <f t="shared" si="7"/>
        <v>790.99</v>
      </c>
      <c r="BK6" s="21">
        <f t="shared" si="7"/>
        <v>641.42999999999995</v>
      </c>
      <c r="BL6" s="21">
        <f t="shared" si="7"/>
        <v>807.81</v>
      </c>
      <c r="BM6" s="21">
        <f t="shared" si="7"/>
        <v>733.23</v>
      </c>
      <c r="BN6" s="21">
        <f t="shared" si="7"/>
        <v>607.88</v>
      </c>
      <c r="BO6" s="21">
        <f t="shared" si="7"/>
        <v>892.29</v>
      </c>
      <c r="BP6" s="20" t="str">
        <f>IF(BP7="","",IF(BP7="-","【-】","【"&amp;SUBSTITUTE(TEXT(BP7,"#,##0.00"),"-","△")&amp;"】"))</f>
        <v>【1,069.89】</v>
      </c>
      <c r="BQ6" s="21">
        <f>IF(BQ7="",NA(),BQ7)</f>
        <v>73.989999999999995</v>
      </c>
      <c r="BR6" s="21">
        <f t="shared" ref="BR6:BZ6" si="8">IF(BR7="",NA(),BR7)</f>
        <v>81.81</v>
      </c>
      <c r="BS6" s="21">
        <f t="shared" si="8"/>
        <v>80.31</v>
      </c>
      <c r="BT6" s="21">
        <f t="shared" si="8"/>
        <v>71.78</v>
      </c>
      <c r="BU6" s="21">
        <f t="shared" si="8"/>
        <v>68.47</v>
      </c>
      <c r="BV6" s="21">
        <f t="shared" si="8"/>
        <v>56.93</v>
      </c>
      <c r="BW6" s="21">
        <f t="shared" si="8"/>
        <v>49.44</v>
      </c>
      <c r="BX6" s="21">
        <f t="shared" si="8"/>
        <v>54.39</v>
      </c>
      <c r="BY6" s="21">
        <f t="shared" si="8"/>
        <v>48.98</v>
      </c>
      <c r="BZ6" s="21">
        <f t="shared" si="8"/>
        <v>46.45</v>
      </c>
      <c r="CA6" s="20" t="str">
        <f>IF(CA7="","",IF(CA7="-","【-】","【"&amp;SUBSTITUTE(TEXT(CA7,"#,##0.00"),"-","△")&amp;"】"))</f>
        <v>【39.89】</v>
      </c>
      <c r="CB6" s="21">
        <f>IF(CB7="",NA(),CB7)</f>
        <v>232.02</v>
      </c>
      <c r="CC6" s="21">
        <f t="shared" ref="CC6:CK6" si="9">IF(CC7="",NA(),CC7)</f>
        <v>210.24</v>
      </c>
      <c r="CD6" s="21">
        <f t="shared" si="9"/>
        <v>214.9</v>
      </c>
      <c r="CE6" s="21">
        <f t="shared" si="9"/>
        <v>241.24</v>
      </c>
      <c r="CF6" s="21">
        <f t="shared" si="9"/>
        <v>254.21</v>
      </c>
      <c r="CG6" s="21">
        <f t="shared" si="9"/>
        <v>300.17</v>
      </c>
      <c r="CH6" s="21">
        <f t="shared" si="9"/>
        <v>343.49</v>
      </c>
      <c r="CI6" s="21">
        <f t="shared" si="9"/>
        <v>318.06</v>
      </c>
      <c r="CJ6" s="21">
        <f t="shared" si="9"/>
        <v>362.51</v>
      </c>
      <c r="CK6" s="21">
        <f t="shared" si="9"/>
        <v>361.83</v>
      </c>
      <c r="CL6" s="20" t="str">
        <f>IF(CL7="","",IF(CL7="-","【-】","【"&amp;SUBSTITUTE(TEXT(CL7,"#,##0.00"),"-","△")&amp;"】"))</f>
        <v>【426.52】</v>
      </c>
      <c r="CM6" s="21">
        <f>IF(CM7="",NA(),CM7)</f>
        <v>35.85</v>
      </c>
      <c r="CN6" s="21">
        <f t="shared" ref="CN6:CV6" si="10">IF(CN7="",NA(),CN7)</f>
        <v>36.08</v>
      </c>
      <c r="CO6" s="21">
        <f t="shared" si="10"/>
        <v>35.19</v>
      </c>
      <c r="CP6" s="21">
        <f t="shared" si="10"/>
        <v>33.950000000000003</v>
      </c>
      <c r="CQ6" s="21">
        <f t="shared" si="10"/>
        <v>32.94</v>
      </c>
      <c r="CR6" s="21">
        <f t="shared" si="10"/>
        <v>39.130000000000003</v>
      </c>
      <c r="CS6" s="21">
        <f t="shared" si="10"/>
        <v>40.29</v>
      </c>
      <c r="CT6" s="21">
        <f t="shared" si="10"/>
        <v>40.11</v>
      </c>
      <c r="CU6" s="21">
        <f t="shared" si="10"/>
        <v>37.67</v>
      </c>
      <c r="CV6" s="21">
        <f t="shared" si="10"/>
        <v>30.99</v>
      </c>
      <c r="CW6" s="20" t="str">
        <f>IF(CW7="","",IF(CW7="-","【-】","【"&amp;SUBSTITUTE(TEXT(CW7,"#,##0.00"),"-","△")&amp;"】"))</f>
        <v>【28.16】</v>
      </c>
      <c r="CX6" s="21">
        <f>IF(CX7="",NA(),CX7)</f>
        <v>90.62</v>
      </c>
      <c r="CY6" s="21">
        <f t="shared" ref="CY6:DG6" si="11">IF(CY7="",NA(),CY7)</f>
        <v>91.09</v>
      </c>
      <c r="CZ6" s="21">
        <f t="shared" si="11"/>
        <v>91.08</v>
      </c>
      <c r="DA6" s="21">
        <f t="shared" si="11"/>
        <v>91.24</v>
      </c>
      <c r="DB6" s="21">
        <f t="shared" si="11"/>
        <v>91.48</v>
      </c>
      <c r="DC6" s="21">
        <f t="shared" si="11"/>
        <v>86.33</v>
      </c>
      <c r="DD6" s="21">
        <f t="shared" si="11"/>
        <v>87.49</v>
      </c>
      <c r="DE6" s="21">
        <f t="shared" si="11"/>
        <v>87.61</v>
      </c>
      <c r="DF6" s="21">
        <f t="shared" si="11"/>
        <v>87.94</v>
      </c>
      <c r="DG6" s="21">
        <f t="shared" si="11"/>
        <v>85.45</v>
      </c>
      <c r="DH6" s="20" t="str">
        <f>IF(DH7="","",IF(DH7="-","【-】","【"&amp;SUBSTITUTE(TEXT(DH7,"#,##0.00"),"-","△")&amp;"】"))</f>
        <v>【80.73】</v>
      </c>
      <c r="DI6" s="21">
        <f>IF(DI7="",NA(),DI7)</f>
        <v>46.86</v>
      </c>
      <c r="DJ6" s="21">
        <f t="shared" ref="DJ6:DR6" si="12">IF(DJ7="",NA(),DJ7)</f>
        <v>49.01</v>
      </c>
      <c r="DK6" s="21">
        <f t="shared" si="12"/>
        <v>51.13</v>
      </c>
      <c r="DL6" s="21">
        <f t="shared" si="12"/>
        <v>53.17</v>
      </c>
      <c r="DM6" s="21">
        <f t="shared" si="12"/>
        <v>55.21</v>
      </c>
      <c r="DN6" s="21">
        <f t="shared" si="12"/>
        <v>32.14</v>
      </c>
      <c r="DO6" s="21">
        <f t="shared" si="12"/>
        <v>29.9</v>
      </c>
      <c r="DP6" s="21">
        <f t="shared" si="12"/>
        <v>32.58</v>
      </c>
      <c r="DQ6" s="21">
        <f t="shared" si="12"/>
        <v>37.479999999999997</v>
      </c>
      <c r="DR6" s="21">
        <f t="shared" si="12"/>
        <v>35.07</v>
      </c>
      <c r="DS6" s="20" t="str">
        <f>IF(DS7="","",IF(DS7="-","【-】","【"&amp;SUBSTITUTE(TEXT(DS7,"#,##0.00"),"-","△")&amp;"】"))</f>
        <v>【30.98】</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1">
        <f t="shared" si="14"/>
        <v>0.01</v>
      </c>
      <c r="EL6" s="20">
        <f t="shared" si="14"/>
        <v>0</v>
      </c>
      <c r="EM6" s="21">
        <f t="shared" si="14"/>
        <v>0.02</v>
      </c>
      <c r="EN6" s="20">
        <f t="shared" si="14"/>
        <v>0</v>
      </c>
      <c r="EO6" s="20" t="str">
        <f>IF(EO7="","",IF(EO7="-","【-】","【"&amp;SUBSTITUTE(TEXT(EO7,"#,##0.00"),"-","△")&amp;"】"))</f>
        <v>【0.00】</v>
      </c>
    </row>
    <row r="7" spans="1:148" s="22" customFormat="1" x14ac:dyDescent="0.2">
      <c r="A7" s="14"/>
      <c r="B7" s="23">
        <v>2023</v>
      </c>
      <c r="C7" s="23">
        <v>322032</v>
      </c>
      <c r="D7" s="23">
        <v>46</v>
      </c>
      <c r="E7" s="23">
        <v>17</v>
      </c>
      <c r="F7" s="23">
        <v>6</v>
      </c>
      <c r="G7" s="23">
        <v>0</v>
      </c>
      <c r="H7" s="23" t="s">
        <v>96</v>
      </c>
      <c r="I7" s="23" t="s">
        <v>97</v>
      </c>
      <c r="J7" s="23" t="s">
        <v>98</v>
      </c>
      <c r="K7" s="23" t="s">
        <v>99</v>
      </c>
      <c r="L7" s="23" t="s">
        <v>100</v>
      </c>
      <c r="M7" s="23" t="s">
        <v>101</v>
      </c>
      <c r="N7" s="24" t="s">
        <v>102</v>
      </c>
      <c r="O7" s="24">
        <v>53.53</v>
      </c>
      <c r="P7" s="24">
        <v>1.56</v>
      </c>
      <c r="Q7" s="24">
        <v>100</v>
      </c>
      <c r="R7" s="24">
        <v>3352</v>
      </c>
      <c r="S7" s="24">
        <v>172607</v>
      </c>
      <c r="T7" s="24">
        <v>624.32000000000005</v>
      </c>
      <c r="U7" s="24">
        <v>276.47000000000003</v>
      </c>
      <c r="V7" s="24">
        <v>2688</v>
      </c>
      <c r="W7" s="24">
        <v>0.87</v>
      </c>
      <c r="X7" s="24">
        <v>3089.66</v>
      </c>
      <c r="Y7" s="24">
        <v>94.5</v>
      </c>
      <c r="Z7" s="24">
        <v>95.13</v>
      </c>
      <c r="AA7" s="24">
        <v>96.01</v>
      </c>
      <c r="AB7" s="24">
        <v>94.97</v>
      </c>
      <c r="AC7" s="24">
        <v>92.9</v>
      </c>
      <c r="AD7" s="24">
        <v>100.27</v>
      </c>
      <c r="AE7" s="24">
        <v>95.71</v>
      </c>
      <c r="AF7" s="24">
        <v>96.59</v>
      </c>
      <c r="AG7" s="24">
        <v>96.86</v>
      </c>
      <c r="AH7" s="24">
        <v>97.07</v>
      </c>
      <c r="AI7" s="24">
        <v>102.33</v>
      </c>
      <c r="AJ7" s="24">
        <v>27.4</v>
      </c>
      <c r="AK7" s="24">
        <v>47.65</v>
      </c>
      <c r="AL7" s="24">
        <v>65.510000000000005</v>
      </c>
      <c r="AM7" s="24">
        <v>89.38</v>
      </c>
      <c r="AN7" s="24">
        <v>122.73</v>
      </c>
      <c r="AO7" s="24">
        <v>6.23</v>
      </c>
      <c r="AP7" s="24">
        <v>11.66</v>
      </c>
      <c r="AQ7" s="24">
        <v>18.57</v>
      </c>
      <c r="AR7" s="24">
        <v>17.78</v>
      </c>
      <c r="AS7" s="24">
        <v>40.729999999999997</v>
      </c>
      <c r="AT7" s="24">
        <v>114.08</v>
      </c>
      <c r="AU7" s="24">
        <v>1.6</v>
      </c>
      <c r="AV7" s="24">
        <v>1.66</v>
      </c>
      <c r="AW7" s="24">
        <v>2.04</v>
      </c>
      <c r="AX7" s="24">
        <v>2.15</v>
      </c>
      <c r="AY7" s="24">
        <v>2.74</v>
      </c>
      <c r="AZ7" s="24">
        <v>33.43</v>
      </c>
      <c r="BA7" s="24">
        <v>53.11</v>
      </c>
      <c r="BB7" s="24">
        <v>54.48</v>
      </c>
      <c r="BC7" s="24">
        <v>51.12</v>
      </c>
      <c r="BD7" s="24">
        <v>61.08</v>
      </c>
      <c r="BE7" s="24">
        <v>68.63</v>
      </c>
      <c r="BF7" s="24">
        <v>954.36</v>
      </c>
      <c r="BG7" s="24">
        <v>897.9</v>
      </c>
      <c r="BH7" s="24">
        <v>863.36</v>
      </c>
      <c r="BI7" s="24">
        <v>832.85</v>
      </c>
      <c r="BJ7" s="24">
        <v>790.99</v>
      </c>
      <c r="BK7" s="24">
        <v>641.42999999999995</v>
      </c>
      <c r="BL7" s="24">
        <v>807.81</v>
      </c>
      <c r="BM7" s="24">
        <v>733.23</v>
      </c>
      <c r="BN7" s="24">
        <v>607.88</v>
      </c>
      <c r="BO7" s="24">
        <v>892.29</v>
      </c>
      <c r="BP7" s="24">
        <v>1069.8900000000001</v>
      </c>
      <c r="BQ7" s="24">
        <v>73.989999999999995</v>
      </c>
      <c r="BR7" s="24">
        <v>81.81</v>
      </c>
      <c r="BS7" s="24">
        <v>80.31</v>
      </c>
      <c r="BT7" s="24">
        <v>71.78</v>
      </c>
      <c r="BU7" s="24">
        <v>68.47</v>
      </c>
      <c r="BV7" s="24">
        <v>56.93</v>
      </c>
      <c r="BW7" s="24">
        <v>49.44</v>
      </c>
      <c r="BX7" s="24">
        <v>54.39</v>
      </c>
      <c r="BY7" s="24">
        <v>48.98</v>
      </c>
      <c r="BZ7" s="24">
        <v>46.45</v>
      </c>
      <c r="CA7" s="24">
        <v>39.89</v>
      </c>
      <c r="CB7" s="24">
        <v>232.02</v>
      </c>
      <c r="CC7" s="24">
        <v>210.24</v>
      </c>
      <c r="CD7" s="24">
        <v>214.9</v>
      </c>
      <c r="CE7" s="24">
        <v>241.24</v>
      </c>
      <c r="CF7" s="24">
        <v>254.21</v>
      </c>
      <c r="CG7" s="24">
        <v>300.17</v>
      </c>
      <c r="CH7" s="24">
        <v>343.49</v>
      </c>
      <c r="CI7" s="24">
        <v>318.06</v>
      </c>
      <c r="CJ7" s="24">
        <v>362.51</v>
      </c>
      <c r="CK7" s="24">
        <v>361.83</v>
      </c>
      <c r="CL7" s="24">
        <v>426.52</v>
      </c>
      <c r="CM7" s="24">
        <v>35.85</v>
      </c>
      <c r="CN7" s="24">
        <v>36.08</v>
      </c>
      <c r="CO7" s="24">
        <v>35.19</v>
      </c>
      <c r="CP7" s="24">
        <v>33.950000000000003</v>
      </c>
      <c r="CQ7" s="24">
        <v>32.94</v>
      </c>
      <c r="CR7" s="24">
        <v>39.130000000000003</v>
      </c>
      <c r="CS7" s="24">
        <v>40.29</v>
      </c>
      <c r="CT7" s="24">
        <v>40.11</v>
      </c>
      <c r="CU7" s="24">
        <v>37.67</v>
      </c>
      <c r="CV7" s="24">
        <v>30.99</v>
      </c>
      <c r="CW7" s="24">
        <v>28.16</v>
      </c>
      <c r="CX7" s="24">
        <v>90.62</v>
      </c>
      <c r="CY7" s="24">
        <v>91.09</v>
      </c>
      <c r="CZ7" s="24">
        <v>91.08</v>
      </c>
      <c r="DA7" s="24">
        <v>91.24</v>
      </c>
      <c r="DB7" s="24">
        <v>91.48</v>
      </c>
      <c r="DC7" s="24">
        <v>86.33</v>
      </c>
      <c r="DD7" s="24">
        <v>87.49</v>
      </c>
      <c r="DE7" s="24">
        <v>87.61</v>
      </c>
      <c r="DF7" s="24">
        <v>87.94</v>
      </c>
      <c r="DG7" s="24">
        <v>85.45</v>
      </c>
      <c r="DH7" s="24">
        <v>80.73</v>
      </c>
      <c r="DI7" s="24">
        <v>46.86</v>
      </c>
      <c r="DJ7" s="24">
        <v>49.01</v>
      </c>
      <c r="DK7" s="24">
        <v>51.13</v>
      </c>
      <c r="DL7" s="24">
        <v>53.17</v>
      </c>
      <c r="DM7" s="24">
        <v>55.21</v>
      </c>
      <c r="DN7" s="24">
        <v>32.14</v>
      </c>
      <c r="DO7" s="24">
        <v>29.9</v>
      </c>
      <c r="DP7" s="24">
        <v>32.58</v>
      </c>
      <c r="DQ7" s="24">
        <v>37.479999999999997</v>
      </c>
      <c r="DR7" s="24">
        <v>35.07</v>
      </c>
      <c r="DS7" s="24">
        <v>30.98</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0.01</v>
      </c>
      <c r="EL7" s="24">
        <v>0</v>
      </c>
      <c r="EM7" s="24">
        <v>0.02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UCP055</cp:lastModifiedBy>
  <cp:lastPrinted>2025-02-05T23:52:18Z</cp:lastPrinted>
  <dcterms:created xsi:type="dcterms:W3CDTF">2025-01-24T07:22:02Z</dcterms:created>
  <dcterms:modified xsi:type="dcterms:W3CDTF">2025-02-05T23:52:20Z</dcterms:modified>
  <cp:category/>
</cp:coreProperties>
</file>