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flsv\庁内共有\1_課(室)共有\財政部財政課\令和06年度(2024)\040104財政調査(財務_財務)\その他財政調査一般(03／2028)\公営企業関係\250121_【県0212〆】公営企業に係る経営比較分析表（令和５年度決算）の分析等について\02_各課提出＝県提出\"/>
    </mc:Choice>
  </mc:AlternateContent>
  <xr:revisionPtr revIDLastSave="0" documentId="13_ncr:1_{D171095D-FBE6-45E6-A8F4-46E7724C2CC8}" xr6:coauthVersionLast="47" xr6:coauthVersionMax="47" xr10:uidLastSave="{00000000-0000-0000-0000-000000000000}"/>
  <workbookProtection workbookAlgorithmName="SHA-512" workbookHashValue="K7YY5ISQzVrcH7TbY3eQAKMEzIrPrYDhJsuae7kQH3IXn7yO0qOiNTCRGwsbJcDlpU4DUSj2ZxQvNIyVc0LY7w==" workbookSaltValue="QkaKWmZoT039WzOXP2yyJA==" workbookSpinCount="100000" lockStructure="1"/>
  <bookViews>
    <workbookView xWindow="-108" yWindow="-108" windowWidth="23256" windowHeight="127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J85" i="4"/>
  <c r="H85" i="4"/>
  <c r="BB10" i="4"/>
  <c r="AL10" i="4"/>
  <c r="W10" i="4"/>
  <c r="P10" i="4"/>
  <c r="BB8" i="4"/>
  <c r="AT8" i="4"/>
  <c r="AD8" i="4"/>
  <c r="W8" i="4"/>
  <c r="P8" i="4"/>
  <c r="B6" i="4"/>
</calcChain>
</file>

<file path=xl/sharedStrings.xml><?xml version="1.0" encoding="utf-8"?>
<sst xmlns="http://schemas.openxmlformats.org/spreadsheetml/2006/main" count="228" uniqueCount="114">
  <si>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</si>
  <si>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</si>
  <si>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</si>
  <si>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</si>
  <si>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</si>
  <si>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</si>
  <si>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</si>
  <si>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</si>
  <si>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</si>
  <si>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</si>
  <si>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</si>
  <si>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</si>
  <si>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</si>
  <si>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</si>
  <si>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</si>
  <si>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</si>
  <si>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</si>
  <si>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</si>
  <si>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</si>
  <si>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</si>
  <si>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</si>
  <si>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</si>
  <si>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</si>
  <si>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</si>
  <si>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</si>
  <si>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</si>
  <si>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</si>
  <si>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</si>
  <si>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</si>
  <si>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</si>
  <si>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</si>
  <si>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</si>
  <si>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</si>
  <si>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</si>
  <si>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</si>
  <si>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</si>
  <si>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</si>
  <si>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</si>
  <si>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</si>
  <si>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</si>
  <si>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</si>
  <si>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</si>
  <si>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</si>
  <si>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</si>
  <si>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</si>
  <si>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</si>
  <si>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</si>
  <si>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</si>
  <si>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</si>
  <si>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</si>
  <si>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</si>
  <si>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</si>
  <si>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</si>
  <si>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</si>
  <si>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</si>
  <si>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</si>
  <si>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</si>
  <si>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</si>
  <si>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</si>
  <si>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</si>
  <si>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</si>
  <si>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</si>
  <si>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</si>
  <si>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</si>
  <si>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</si>
  <si>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</si>
  <si>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</si>
  <si>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</si>
  <si>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</si>
  <si>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</si>
  <si>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</si>
  <si>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</si>
  <si>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</si>
  <si>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</si>
  <si>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</si>
  <si>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</si>
  <si>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</si>
  <si>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</si>
  <si>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</si>
  <si>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</si>
  <si>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</si>
  <si>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</si>
  <si>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</si>
  <si>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</si>
  <si>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</si>
  <si>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</si>
  <si>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</si>
  <si>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</si>
  <si>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</si>
  <si>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</si>
  <si>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</si>
  <si>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</si>
  <si>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</si>
  <si>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出雲市</t>
  </si>
  <si>
    <t>法適用</t>
  </si>
  <si>
    <t>水道事業</t>
  </si>
  <si>
    <t>末端給水事業</t>
  </si>
  <si>
    <t>A3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</si>
  <si>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</si>
  <si>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</si>
  <si>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</si>
  <si>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</si>
  <si>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</si>
  <si>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</si>
  <si>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</si>
  <si>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</si>
  <si>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</si>
  <si>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</si>
  <si>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</si>
  <si>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</si>
  <si>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</si>
  <si>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　収益の減少に比べ費用の減少が多かったため、前年度より高くなったが、類似団体を下回っている。
②　欠損金なし。
③　現金・預金の減少により流動資産が減少したため、前年度より低くなり、類似団体を下回っている。
④　企業債現在高が減少したため、前年度より低くなったが、類似団体を上回っている。
⑤　給水原価が減少したため、前年度より高くなり、類似団体を上回っている。
⑥　費用の減少に比べ、年間総有収水量の減少が少なかったため、前年度より低くなったが、類似団体を上回っている。
⑦　一日平均配水量が減少したため、前年度より低くなったが、類似団体を上回っている。
⑧　年間総有収水量の減少に比べ、年間総配水量の減少が少なかったため、前年度より低くなったが、類似団体を上回っている。</t>
  </si>
  <si>
    <t>①　償却対象資産の帳簿原価の増加に比べ、減価償却累計額の増加が多かったため、前年度より高くなったが、類似団体を下回っている。
②　計画的に管路更新を進めているが、基幹管路の整備を推進した影響もあり、法定耐用年数を超過した管路延長が増加したため、前年度より高くなり、類似団体を上回っている。
③　計画的に管路更新を進めているが、基幹管路の整備を推進した影響もあり、更新した管路延長が減少したため、前年度より低くなり、類似団体を下回っている。</t>
  </si>
  <si>
    <t>　経営状況については、前年度と概ね同様の比率となったが、類似団体に比べ、経常収支比率及び流動比率は低く、企業債残高対給水収益比率は高くなっている。
　老朽化の状況については、類似団体に比べ、有形固定資産減価償却率は低いが、管路経年化率は高くなっており、今後も管路の更新需要が一層高まる見込みである。
　このような状況の中、令和2年4月に水道料金を改定し経営の安定化を図り、「出雲市水道事業ビジョン」に基づいた計画的な施設の更新と耐震化の取組を推進している。</t>
    <rPh sb="1" eb="3">
      <t>ケイエイ</t>
    </rPh>
    <rPh sb="3" eb="5">
      <t>ジョウキョウ</t>
    </rPh>
    <rPh sb="11" eb="14">
      <t>ゼンネンド</t>
    </rPh>
    <rPh sb="15" eb="16">
      <t>オオム</t>
    </rPh>
    <rPh sb="17" eb="19">
      <t>ドウヨウ</t>
    </rPh>
    <rPh sb="20" eb="22">
      <t>ヒリツ</t>
    </rPh>
    <rPh sb="28" eb="30">
      <t>ルイジ</t>
    </rPh>
    <rPh sb="30" eb="32">
      <t>ダンタイ</t>
    </rPh>
    <rPh sb="33" eb="34">
      <t>クラ</t>
    </rPh>
    <rPh sb="36" eb="38">
      <t>ケイジョウ</t>
    </rPh>
    <rPh sb="38" eb="40">
      <t>シュウシ</t>
    </rPh>
    <rPh sb="40" eb="42">
      <t>ヒリツ</t>
    </rPh>
    <rPh sb="42" eb="43">
      <t>オヨ</t>
    </rPh>
    <rPh sb="44" eb="46">
      <t>リュウドウ</t>
    </rPh>
    <rPh sb="46" eb="48">
      <t>ヒリツ</t>
    </rPh>
    <rPh sb="49" eb="50">
      <t>ヒク</t>
    </rPh>
    <rPh sb="52" eb="54">
      <t>キギョウ</t>
    </rPh>
    <rPh sb="54" eb="55">
      <t>サイ</t>
    </rPh>
    <rPh sb="55" eb="57">
      <t>ザンダカ</t>
    </rPh>
    <rPh sb="57" eb="58">
      <t>タイ</t>
    </rPh>
    <rPh sb="58" eb="60">
      <t>キュウスイ</t>
    </rPh>
    <rPh sb="60" eb="62">
      <t>シュウエキ</t>
    </rPh>
    <rPh sb="62" eb="64">
      <t>ヒリツ</t>
    </rPh>
    <rPh sb="65" eb="66">
      <t>タカ</t>
    </rPh>
    <rPh sb="75" eb="78">
      <t>ロウキュウカ</t>
    </rPh>
    <rPh sb="79" eb="81">
      <t>ジョウキョウ</t>
    </rPh>
    <rPh sb="87" eb="89">
      <t>ルイジ</t>
    </rPh>
    <rPh sb="89" eb="91">
      <t>ダンタイ</t>
    </rPh>
    <rPh sb="92" eb="93">
      <t>クラ</t>
    </rPh>
    <rPh sb="95" eb="97">
      <t>ユウケイ</t>
    </rPh>
    <rPh sb="97" eb="99">
      <t>コテイ</t>
    </rPh>
    <rPh sb="99" eb="101">
      <t>シサン</t>
    </rPh>
    <rPh sb="101" eb="103">
      <t>ゲンカ</t>
    </rPh>
    <rPh sb="103" eb="105">
      <t>ショウキャク</t>
    </rPh>
    <rPh sb="105" eb="106">
      <t>リツ</t>
    </rPh>
    <rPh sb="107" eb="108">
      <t>ヒク</t>
    </rPh>
    <rPh sb="111" eb="113">
      <t>カンロ</t>
    </rPh>
    <rPh sb="113" eb="116">
      <t>ケイネンカ</t>
    </rPh>
    <rPh sb="116" eb="117">
      <t>リツ</t>
    </rPh>
    <rPh sb="118" eb="119">
      <t>タカ</t>
    </rPh>
    <rPh sb="126" eb="128">
      <t>コンゴ</t>
    </rPh>
    <rPh sb="129" eb="131">
      <t>カンロ</t>
    </rPh>
    <rPh sb="132" eb="134">
      <t>コウシン</t>
    </rPh>
    <rPh sb="134" eb="136">
      <t>ジュヨウ</t>
    </rPh>
    <rPh sb="137" eb="139">
      <t>イッソウ</t>
    </rPh>
    <rPh sb="139" eb="140">
      <t>タカ</t>
    </rPh>
    <rPh sb="142" eb="144">
      <t>ミコ</t>
    </rPh>
    <rPh sb="156" eb="158">
      <t>ジョウキョウ</t>
    </rPh>
    <rPh sb="159" eb="160">
      <t>ナカ</t>
    </rPh>
    <rPh sb="161" eb="163">
      <t>レイワ</t>
    </rPh>
    <rPh sb="164" eb="165">
      <t>ネン</t>
    </rPh>
    <rPh sb="166" eb="167">
      <t>ガツ</t>
    </rPh>
    <rPh sb="168" eb="170">
      <t>スイドウ</t>
    </rPh>
    <rPh sb="170" eb="172">
      <t>リョウキン</t>
    </rPh>
    <rPh sb="173" eb="175">
      <t>カイテイ</t>
    </rPh>
    <rPh sb="176" eb="178">
      <t>ケイエイ</t>
    </rPh>
    <rPh sb="179" eb="182">
      <t>アンテイカ</t>
    </rPh>
    <rPh sb="183" eb="184">
      <t>ハカ</t>
    </rPh>
    <rPh sb="187" eb="190">
      <t>イズモシ</t>
    </rPh>
    <rPh sb="190" eb="192">
      <t>スイドウ</t>
    </rPh>
    <rPh sb="192" eb="194">
      <t>ジギョウ</t>
    </rPh>
    <rPh sb="200" eb="201">
      <t>モト</t>
    </rPh>
    <rPh sb="204" eb="207">
      <t>ケイカクテキ</t>
    </rPh>
    <rPh sb="208" eb="210">
      <t>シセツ</t>
    </rPh>
    <rPh sb="211" eb="213">
      <t>コウシン</t>
    </rPh>
    <rPh sb="214" eb="217">
      <t>タイシンカ</t>
    </rPh>
    <rPh sb="218" eb="220">
      <t>トリクミ</t>
    </rPh>
    <rPh sb="221" eb="223">
      <t>スイシン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</si>
</sst>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0.67</c:v>
                </c:pt>
                <c:pt idx="2">
                  <c:v>0.86</c:v>
                </c:pt>
                <c:pt idx="3">
                  <c:v>0.53</c:v>
                </c:pt>
                <c:pt idx="4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7-4420-8088-ADB083AB2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0.67</c:v>
                </c:pt>
                <c:pt idx="2">
                  <c:v>0.62</c:v>
                </c:pt>
                <c:pt idx="3">
                  <c:v>0.6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7-4420-8088-ADB083AB2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63.99</c:v>
                </c:pt>
                <c:pt idx="1">
                  <c:v>67.37</c:v>
                </c:pt>
                <c:pt idx="2">
                  <c:v>66.89</c:v>
                </c:pt>
                <c:pt idx="3">
                  <c:v>66.510000000000005</c:v>
                </c:pt>
                <c:pt idx="4">
                  <c:v>65.62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A-4228-99A5-A1200618E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62.05</c:v>
                </c:pt>
                <c:pt idx="1">
                  <c:v>63.23</c:v>
                </c:pt>
                <c:pt idx="2">
                  <c:v>62.59</c:v>
                </c:pt>
                <c:pt idx="3">
                  <c:v>61.81</c:v>
                </c:pt>
                <c:pt idx="4">
                  <c:v>62.35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AA-4228-99A5-A1200618E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92.37</c:v>
                </c:pt>
                <c:pt idx="1">
                  <c:v>92.74</c:v>
                </c:pt>
                <c:pt idx="2">
                  <c:v>92.45</c:v>
                </c:pt>
                <c:pt idx="3">
                  <c:v>92.5</c:v>
                </c:pt>
                <c:pt idx="4">
                  <c:v>92.27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A-4E47-BC3E-BAC023EDF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89.11</c:v>
                </c:pt>
                <c:pt idx="1">
                  <c:v>89.35</c:v>
                </c:pt>
                <c:pt idx="2">
                  <c:v>89.7</c:v>
                </c:pt>
                <c:pt idx="3">
                  <c:v>89.24</c:v>
                </c:pt>
                <c:pt idx="4">
                  <c:v>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A-4E47-BC3E-BAC023EDF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105.54</c:v>
                </c:pt>
                <c:pt idx="1">
                  <c:v>110.44</c:v>
                </c:pt>
                <c:pt idx="2">
                  <c:v>110.17</c:v>
                </c:pt>
                <c:pt idx="3">
                  <c:v>107.89</c:v>
                </c:pt>
                <c:pt idx="4">
                  <c:v>108.47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3-4562-9313-A7295A712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112.82</c:v>
                </c:pt>
                <c:pt idx="1">
                  <c:v>111.21</c:v>
                </c:pt>
                <c:pt idx="2">
                  <c:v>111.89</c:v>
                </c:pt>
                <c:pt idx="3">
                  <c:v>109.99</c:v>
                </c:pt>
                <c:pt idx="4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3-4562-9313-A7295A712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41.74</c:v>
                </c:pt>
                <c:pt idx="1">
                  <c:v>42.34</c:v>
                </c:pt>
                <c:pt idx="2">
                  <c:v>43.71</c:v>
                </c:pt>
                <c:pt idx="3">
                  <c:v>45.27</c:v>
                </c:pt>
                <c:pt idx="4">
                  <c:v>46.37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0-43F4-AB50-3AAFF600D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48.69</c:v>
                </c:pt>
                <c:pt idx="1">
                  <c:v>49.62</c:v>
                </c:pt>
                <c:pt idx="2">
                  <c:v>50.5</c:v>
                </c:pt>
                <c:pt idx="3">
                  <c:v>51.28</c:v>
                </c:pt>
                <c:pt idx="4">
                  <c:v>51.95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0-43F4-AB50-3AAFF600D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26.39</c:v>
                </c:pt>
                <c:pt idx="1">
                  <c:v>28.97</c:v>
                </c:pt>
                <c:pt idx="2">
                  <c:v>31.34</c:v>
                </c:pt>
                <c:pt idx="3">
                  <c:v>33.04</c:v>
                </c:pt>
                <c:pt idx="4">
                  <c:v>34.090000000000003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3-4EAC-B4AD-7E75B05E2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18.260000000000002</c:v>
                </c:pt>
                <c:pt idx="1">
                  <c:v>19.510000000000002</c:v>
                </c:pt>
                <c:pt idx="2">
                  <c:v>21.19</c:v>
                </c:pt>
                <c:pt idx="3">
                  <c:v>22.64</c:v>
                </c:pt>
                <c:pt idx="4">
                  <c:v>24.49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3-4EAC-B4AD-7E75B05E2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E-454B-B0BA-5EB8D86CE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0.45</c:v>
                </c:pt>
                <c:pt idx="3">
                  <c:v>0</c:v>
                </c:pt>
                <c:pt idx="4" formatCode="#,##0.00;&quot;△&quot;#,##0.00;&quot;-&quot;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E-454B-B0BA-5EB8D86CE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157.66999999999999</c:v>
                </c:pt>
                <c:pt idx="1">
                  <c:v>150.62</c:v>
                </c:pt>
                <c:pt idx="2">
                  <c:v>151.38999999999999</c:v>
                </c:pt>
                <c:pt idx="3">
                  <c:v>161.63</c:v>
                </c:pt>
                <c:pt idx="4">
                  <c:v>135.19999999999999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9-42D5-BF9F-65E5E2736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358.91</c:v>
                </c:pt>
                <c:pt idx="1">
                  <c:v>360.96</c:v>
                </c:pt>
                <c:pt idx="2">
                  <c:v>351.29</c:v>
                </c:pt>
                <c:pt idx="3">
                  <c:v>364.24</c:v>
                </c:pt>
                <c:pt idx="4">
                  <c:v>369.82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9-42D5-BF9F-65E5E2736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551.86</c:v>
                </c:pt>
                <c:pt idx="1">
                  <c:v>483.59</c:v>
                </c:pt>
                <c:pt idx="2">
                  <c:v>460.16</c:v>
                </c:pt>
                <c:pt idx="3">
                  <c:v>441.26</c:v>
                </c:pt>
                <c:pt idx="4">
                  <c:v>432.02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2-4761-8667-6F58830BE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247.27</c:v>
                </c:pt>
                <c:pt idx="1">
                  <c:v>239.18</c:v>
                </c:pt>
                <c:pt idx="2">
                  <c:v>236.29</c:v>
                </c:pt>
                <c:pt idx="3">
                  <c:v>238.77</c:v>
                </c:pt>
                <c:pt idx="4">
                  <c:v>218.57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2-4761-8667-6F58830BE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97.32</c:v>
                </c:pt>
                <c:pt idx="1">
                  <c:v>104.36</c:v>
                </c:pt>
                <c:pt idx="2">
                  <c:v>104.61</c:v>
                </c:pt>
                <c:pt idx="3">
                  <c:v>101.33</c:v>
                </c:pt>
                <c:pt idx="4">
                  <c:v>102.54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B-4D93-9BD9-30ACE494F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105.34</c:v>
                </c:pt>
                <c:pt idx="1">
                  <c:v>101.89</c:v>
                </c:pt>
                <c:pt idx="2">
                  <c:v>104.33</c:v>
                </c:pt>
                <c:pt idx="3">
                  <c:v>98.85</c:v>
                </c:pt>
                <c:pt idx="4">
                  <c:v>101.78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B-4D93-9BD9-30ACE494F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164.8</c:v>
                </c:pt>
                <c:pt idx="1">
                  <c:v>168.07</c:v>
                </c:pt>
                <c:pt idx="2">
                  <c:v>170.9</c:v>
                </c:pt>
                <c:pt idx="3">
                  <c:v>176.73</c:v>
                </c:pt>
                <c:pt idx="4">
                  <c:v>175.21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0-4F3F-A8C7-5969D9F46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159.6</c:v>
                </c:pt>
                <c:pt idx="1">
                  <c:v>156.32</c:v>
                </c:pt>
                <c:pt idx="2">
                  <c:v>157.4</c:v>
                </c:pt>
                <c:pt idx="3">
                  <c:v>162.61000000000001</c:v>
                </c:pt>
                <c:pt idx="4">
                  <c:v>163.94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10-4F3F-A8C7-5969D9F46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2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2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6" t="str">
        <f>データ!H6</f>
        <v>島根県　出雲市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5" t="s">
        <v>1</v>
      </c>
      <c r="C7" s="56"/>
      <c r="D7" s="56"/>
      <c r="E7" s="56"/>
      <c r="F7" s="56"/>
      <c r="G7" s="56"/>
      <c r="H7" s="56"/>
      <c r="I7" s="55" t="s">
        <v>2</v>
      </c>
      <c r="J7" s="56"/>
      <c r="K7" s="56"/>
      <c r="L7" s="56"/>
      <c r="M7" s="56"/>
      <c r="N7" s="56"/>
      <c r="O7" s="66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2"/>
      <c r="AL7" s="57" t="s">
        <v>6</v>
      </c>
      <c r="AM7" s="57"/>
      <c r="AN7" s="57"/>
      <c r="AO7" s="57"/>
      <c r="AP7" s="57"/>
      <c r="AQ7" s="57"/>
      <c r="AR7" s="57"/>
      <c r="AS7" s="57"/>
      <c r="AT7" s="55" t="s">
        <v>7</v>
      </c>
      <c r="AU7" s="56"/>
      <c r="AV7" s="56"/>
      <c r="AW7" s="56"/>
      <c r="AX7" s="56"/>
      <c r="AY7" s="56"/>
      <c r="AZ7" s="56"/>
      <c r="BA7" s="56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2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末端給水事業</v>
      </c>
      <c r="Q8" s="74"/>
      <c r="R8" s="74"/>
      <c r="S8" s="74"/>
      <c r="T8" s="74"/>
      <c r="U8" s="74"/>
      <c r="V8" s="74"/>
      <c r="W8" s="74" t="str">
        <f>データ!$L$6</f>
        <v>A3</v>
      </c>
      <c r="X8" s="74"/>
      <c r="Y8" s="74"/>
      <c r="Z8" s="74"/>
      <c r="AA8" s="74"/>
      <c r="AB8" s="74"/>
      <c r="AC8" s="74"/>
      <c r="AD8" s="74" t="str">
        <f>データ!$M$6</f>
        <v>自治体職員</v>
      </c>
      <c r="AE8" s="74"/>
      <c r="AF8" s="74"/>
      <c r="AG8" s="74"/>
      <c r="AH8" s="74"/>
      <c r="AI8" s="74"/>
      <c r="AJ8" s="74"/>
      <c r="AK8" s="2"/>
      <c r="AL8" s="54">
        <f>データ!$R$6</f>
        <v>172607</v>
      </c>
      <c r="AM8" s="54"/>
      <c r="AN8" s="54"/>
      <c r="AO8" s="54"/>
      <c r="AP8" s="54"/>
      <c r="AQ8" s="54"/>
      <c r="AR8" s="54"/>
      <c r="AS8" s="54"/>
      <c r="AT8" s="50">
        <f>データ!$S$6</f>
        <v>624.32000000000005</v>
      </c>
      <c r="AU8" s="51"/>
      <c r="AV8" s="51"/>
      <c r="AW8" s="51"/>
      <c r="AX8" s="51"/>
      <c r="AY8" s="51"/>
      <c r="AZ8" s="51"/>
      <c r="BA8" s="51"/>
      <c r="BB8" s="53">
        <f>データ!$T$6</f>
        <v>276.47000000000003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">
      <c r="A9" s="2"/>
      <c r="B9" s="55" t="s">
        <v>12</v>
      </c>
      <c r="C9" s="56"/>
      <c r="D9" s="56"/>
      <c r="E9" s="56"/>
      <c r="F9" s="56"/>
      <c r="G9" s="56"/>
      <c r="H9" s="56"/>
      <c r="I9" s="55" t="s">
        <v>13</v>
      </c>
      <c r="J9" s="56"/>
      <c r="K9" s="56"/>
      <c r="L9" s="56"/>
      <c r="M9" s="56"/>
      <c r="N9" s="56"/>
      <c r="O9" s="66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2"/>
      <c r="AE9" s="2"/>
      <c r="AF9" s="2"/>
      <c r="AG9" s="2"/>
      <c r="AH9" s="2"/>
      <c r="AI9" s="2"/>
      <c r="AJ9" s="2"/>
      <c r="AK9" s="2"/>
      <c r="AL9" s="57" t="s">
        <v>16</v>
      </c>
      <c r="AM9" s="57"/>
      <c r="AN9" s="57"/>
      <c r="AO9" s="57"/>
      <c r="AP9" s="57"/>
      <c r="AQ9" s="57"/>
      <c r="AR9" s="57"/>
      <c r="AS9" s="57"/>
      <c r="AT9" s="55" t="s">
        <v>17</v>
      </c>
      <c r="AU9" s="56"/>
      <c r="AV9" s="56"/>
      <c r="AW9" s="56"/>
      <c r="AX9" s="56"/>
      <c r="AY9" s="56"/>
      <c r="AZ9" s="56"/>
      <c r="BA9" s="56"/>
      <c r="BB9" s="57" t="s">
        <v>18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19</v>
      </c>
      <c r="BM9" s="59"/>
      <c r="BN9" s="60" t="s">
        <v>20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2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68.739999999999995</v>
      </c>
      <c r="J10" s="51"/>
      <c r="K10" s="51"/>
      <c r="L10" s="51"/>
      <c r="M10" s="51"/>
      <c r="N10" s="51"/>
      <c r="O10" s="52"/>
      <c r="P10" s="53">
        <f>データ!$P$6</f>
        <v>81.709999999999994</v>
      </c>
      <c r="Q10" s="53"/>
      <c r="R10" s="53"/>
      <c r="S10" s="53"/>
      <c r="T10" s="53"/>
      <c r="U10" s="53"/>
      <c r="V10" s="53"/>
      <c r="W10" s="54">
        <f>データ!$Q$6</f>
        <v>3330</v>
      </c>
      <c r="X10" s="54"/>
      <c r="Y10" s="54"/>
      <c r="Z10" s="54"/>
      <c r="AA10" s="54"/>
      <c r="AB10" s="54"/>
      <c r="AC10" s="54"/>
      <c r="AD10" s="2"/>
      <c r="AE10" s="2"/>
      <c r="AF10" s="2"/>
      <c r="AG10" s="2"/>
      <c r="AH10" s="2"/>
      <c r="AI10" s="2"/>
      <c r="AJ10" s="2"/>
      <c r="AK10" s="2"/>
      <c r="AL10" s="54">
        <f>データ!$U$6</f>
        <v>140920</v>
      </c>
      <c r="AM10" s="54"/>
      <c r="AN10" s="54"/>
      <c r="AO10" s="54"/>
      <c r="AP10" s="54"/>
      <c r="AQ10" s="54"/>
      <c r="AR10" s="54"/>
      <c r="AS10" s="54"/>
      <c r="AT10" s="50">
        <f>データ!$V$6</f>
        <v>236.48</v>
      </c>
      <c r="AU10" s="51"/>
      <c r="AV10" s="51"/>
      <c r="AW10" s="51"/>
      <c r="AX10" s="51"/>
      <c r="AY10" s="51"/>
      <c r="AZ10" s="51"/>
      <c r="BA10" s="51"/>
      <c r="BB10" s="53">
        <f>データ!$W$6</f>
        <v>595.91</v>
      </c>
      <c r="BC10" s="53"/>
      <c r="BD10" s="53"/>
      <c r="BE10" s="53"/>
      <c r="BF10" s="53"/>
      <c r="BG10" s="53"/>
      <c r="BH10" s="53"/>
      <c r="BI10" s="53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5" t="s">
        <v>23</v>
      </c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</row>
    <row r="14" spans="1:78" ht="13.5" customHeight="1" x14ac:dyDescent="0.2">
      <c r="A14" s="2"/>
      <c r="B14" s="47" t="s">
        <v>24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9"/>
      <c r="BK14" s="2"/>
      <c r="BL14" s="36" t="s">
        <v>25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111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0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2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26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112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0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28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113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3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5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n9Hzu8Pitdhay176TiKOrA7u0RnGYhqpslIyRrYSHTnq3Y6WmEy3NNqKJWbdaYHuFMoBRFk27nLwhNrmVcqTEQ==" saltValue="DSPiZ/2v5zuyhNkcnc/QX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7:BZ63"/>
    <mergeCell ref="BL66:BZ82"/>
    <mergeCell ref="BL45:BZ46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322032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島根県　出雲市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A3</v>
      </c>
      <c r="M6" s="20" t="str">
        <f t="shared" si="3"/>
        <v>自治体職員</v>
      </c>
      <c r="N6" s="21" t="str">
        <f t="shared" si="3"/>
        <v>-</v>
      </c>
      <c r="O6" s="21">
        <f t="shared" si="3"/>
        <v>68.739999999999995</v>
      </c>
      <c r="P6" s="21">
        <f t="shared" si="3"/>
        <v>81.709999999999994</v>
      </c>
      <c r="Q6" s="21">
        <f t="shared" si="3"/>
        <v>3330</v>
      </c>
      <c r="R6" s="21">
        <f t="shared" si="3"/>
        <v>172607</v>
      </c>
      <c r="S6" s="21">
        <f t="shared" si="3"/>
        <v>624.32000000000005</v>
      </c>
      <c r="T6" s="21">
        <f t="shared" si="3"/>
        <v>276.47000000000003</v>
      </c>
      <c r="U6" s="21">
        <f t="shared" si="3"/>
        <v>140920</v>
      </c>
      <c r="V6" s="21">
        <f t="shared" si="3"/>
        <v>236.48</v>
      </c>
      <c r="W6" s="21">
        <f t="shared" si="3"/>
        <v>595.91</v>
      </c>
      <c r="X6" s="22">
        <f>IF(X7="",NA(),X7)</f>
        <v>105.54</v>
      </c>
      <c r="Y6" s="22">
        <f t="shared" ref="Y6:AG6" si="4">IF(Y7="",NA(),Y7)</f>
        <v>110.44</v>
      </c>
      <c r="Z6" s="22">
        <f t="shared" si="4"/>
        <v>110.17</v>
      </c>
      <c r="AA6" s="22">
        <f t="shared" si="4"/>
        <v>107.89</v>
      </c>
      <c r="AB6" s="22">
        <f t="shared" si="4"/>
        <v>108.47</v>
      </c>
      <c r="AC6" s="22">
        <f t="shared" si="4"/>
        <v>112.82</v>
      </c>
      <c r="AD6" s="22">
        <f t="shared" si="4"/>
        <v>111.21</v>
      </c>
      <c r="AE6" s="22">
        <f t="shared" si="4"/>
        <v>111.89</v>
      </c>
      <c r="AF6" s="22">
        <f t="shared" si="4"/>
        <v>109.99</v>
      </c>
      <c r="AG6" s="22">
        <f t="shared" si="4"/>
        <v>110.2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2">
        <f t="shared" si="5"/>
        <v>0.45</v>
      </c>
      <c r="AQ6" s="21">
        <f t="shared" si="5"/>
        <v>0</v>
      </c>
      <c r="AR6" s="22">
        <f t="shared" si="5"/>
        <v>0.05</v>
      </c>
      <c r="AS6" s="21" t="str">
        <f>IF(AS7="","",IF(AS7="-","【-】","【"&amp;SUBSTITUTE(TEXT(AS7,"#,##0.00"),"-","△")&amp;"】"))</f>
        <v>【1.50】</v>
      </c>
      <c r="AT6" s="22">
        <f>IF(AT7="",NA(),AT7)</f>
        <v>157.66999999999999</v>
      </c>
      <c r="AU6" s="22">
        <f t="shared" ref="AU6:BC6" si="6">IF(AU7="",NA(),AU7)</f>
        <v>150.62</v>
      </c>
      <c r="AV6" s="22">
        <f t="shared" si="6"/>
        <v>151.38999999999999</v>
      </c>
      <c r="AW6" s="22">
        <f t="shared" si="6"/>
        <v>161.63</v>
      </c>
      <c r="AX6" s="22">
        <f t="shared" si="6"/>
        <v>135.19999999999999</v>
      </c>
      <c r="AY6" s="22">
        <f t="shared" si="6"/>
        <v>358.91</v>
      </c>
      <c r="AZ6" s="22">
        <f t="shared" si="6"/>
        <v>360.96</v>
      </c>
      <c r="BA6" s="22">
        <f t="shared" si="6"/>
        <v>351.29</v>
      </c>
      <c r="BB6" s="22">
        <f t="shared" si="6"/>
        <v>364.24</v>
      </c>
      <c r="BC6" s="22">
        <f t="shared" si="6"/>
        <v>369.82</v>
      </c>
      <c r="BD6" s="21" t="str">
        <f>IF(BD7="","",IF(BD7="-","【-】","【"&amp;SUBSTITUTE(TEXT(BD7,"#,##0.00"),"-","△")&amp;"】"))</f>
        <v>【243.36】</v>
      </c>
      <c r="BE6" s="22">
        <f>IF(BE7="",NA(),BE7)</f>
        <v>551.86</v>
      </c>
      <c r="BF6" s="22">
        <f t="shared" ref="BF6:BN6" si="7">IF(BF7="",NA(),BF7)</f>
        <v>483.59</v>
      </c>
      <c r="BG6" s="22">
        <f t="shared" si="7"/>
        <v>460.16</v>
      </c>
      <c r="BH6" s="22">
        <f t="shared" si="7"/>
        <v>441.26</v>
      </c>
      <c r="BI6" s="22">
        <f t="shared" si="7"/>
        <v>432.02</v>
      </c>
      <c r="BJ6" s="22">
        <f t="shared" si="7"/>
        <v>247.27</v>
      </c>
      <c r="BK6" s="22">
        <f t="shared" si="7"/>
        <v>239.18</v>
      </c>
      <c r="BL6" s="22">
        <f t="shared" si="7"/>
        <v>236.29</v>
      </c>
      <c r="BM6" s="22">
        <f t="shared" si="7"/>
        <v>238.77</v>
      </c>
      <c r="BN6" s="22">
        <f t="shared" si="7"/>
        <v>218.57</v>
      </c>
      <c r="BO6" s="21" t="str">
        <f>IF(BO7="","",IF(BO7="-","【-】","【"&amp;SUBSTITUTE(TEXT(BO7,"#,##0.00"),"-","△")&amp;"】"))</f>
        <v>【265.93】</v>
      </c>
      <c r="BP6" s="22">
        <f>IF(BP7="",NA(),BP7)</f>
        <v>97.32</v>
      </c>
      <c r="BQ6" s="22">
        <f t="shared" ref="BQ6:BY6" si="8">IF(BQ7="",NA(),BQ7)</f>
        <v>104.36</v>
      </c>
      <c r="BR6" s="22">
        <f t="shared" si="8"/>
        <v>104.61</v>
      </c>
      <c r="BS6" s="22">
        <f t="shared" si="8"/>
        <v>101.33</v>
      </c>
      <c r="BT6" s="22">
        <f t="shared" si="8"/>
        <v>102.54</v>
      </c>
      <c r="BU6" s="22">
        <f t="shared" si="8"/>
        <v>105.34</v>
      </c>
      <c r="BV6" s="22">
        <f t="shared" si="8"/>
        <v>101.89</v>
      </c>
      <c r="BW6" s="22">
        <f t="shared" si="8"/>
        <v>104.33</v>
      </c>
      <c r="BX6" s="22">
        <f t="shared" si="8"/>
        <v>98.85</v>
      </c>
      <c r="BY6" s="22">
        <f t="shared" si="8"/>
        <v>101.78</v>
      </c>
      <c r="BZ6" s="21" t="str">
        <f>IF(BZ7="","",IF(BZ7="-","【-】","【"&amp;SUBSTITUTE(TEXT(BZ7,"#,##0.00"),"-","△")&amp;"】"))</f>
        <v>【97.82】</v>
      </c>
      <c r="CA6" s="22">
        <f>IF(CA7="",NA(),CA7)</f>
        <v>164.8</v>
      </c>
      <c r="CB6" s="22">
        <f t="shared" ref="CB6:CJ6" si="9">IF(CB7="",NA(),CB7)</f>
        <v>168.07</v>
      </c>
      <c r="CC6" s="22">
        <f t="shared" si="9"/>
        <v>170.9</v>
      </c>
      <c r="CD6" s="22">
        <f t="shared" si="9"/>
        <v>176.73</v>
      </c>
      <c r="CE6" s="22">
        <f t="shared" si="9"/>
        <v>175.21</v>
      </c>
      <c r="CF6" s="22">
        <f t="shared" si="9"/>
        <v>159.6</v>
      </c>
      <c r="CG6" s="22">
        <f t="shared" si="9"/>
        <v>156.32</v>
      </c>
      <c r="CH6" s="22">
        <f t="shared" si="9"/>
        <v>157.4</v>
      </c>
      <c r="CI6" s="22">
        <f t="shared" si="9"/>
        <v>162.61000000000001</v>
      </c>
      <c r="CJ6" s="22">
        <f t="shared" si="9"/>
        <v>163.94</v>
      </c>
      <c r="CK6" s="21" t="str">
        <f>IF(CK7="","",IF(CK7="-","【-】","【"&amp;SUBSTITUTE(TEXT(CK7,"#,##0.00"),"-","△")&amp;"】"))</f>
        <v>【177.56】</v>
      </c>
      <c r="CL6" s="22">
        <f>IF(CL7="",NA(),CL7)</f>
        <v>63.99</v>
      </c>
      <c r="CM6" s="22">
        <f t="shared" ref="CM6:CU6" si="10">IF(CM7="",NA(),CM7)</f>
        <v>67.37</v>
      </c>
      <c r="CN6" s="22">
        <f t="shared" si="10"/>
        <v>66.89</v>
      </c>
      <c r="CO6" s="22">
        <f t="shared" si="10"/>
        <v>66.510000000000005</v>
      </c>
      <c r="CP6" s="22">
        <f t="shared" si="10"/>
        <v>65.62</v>
      </c>
      <c r="CQ6" s="22">
        <f t="shared" si="10"/>
        <v>62.05</v>
      </c>
      <c r="CR6" s="22">
        <f t="shared" si="10"/>
        <v>63.23</v>
      </c>
      <c r="CS6" s="22">
        <f t="shared" si="10"/>
        <v>62.59</v>
      </c>
      <c r="CT6" s="22">
        <f t="shared" si="10"/>
        <v>61.81</v>
      </c>
      <c r="CU6" s="22">
        <f t="shared" si="10"/>
        <v>62.35</v>
      </c>
      <c r="CV6" s="21" t="str">
        <f>IF(CV7="","",IF(CV7="-","【-】","【"&amp;SUBSTITUTE(TEXT(CV7,"#,##0.00"),"-","△")&amp;"】"))</f>
        <v>【59.81】</v>
      </c>
      <c r="CW6" s="22">
        <f>IF(CW7="",NA(),CW7)</f>
        <v>92.37</v>
      </c>
      <c r="CX6" s="22">
        <f t="shared" ref="CX6:DF6" si="11">IF(CX7="",NA(),CX7)</f>
        <v>92.74</v>
      </c>
      <c r="CY6" s="22">
        <f t="shared" si="11"/>
        <v>92.45</v>
      </c>
      <c r="CZ6" s="22">
        <f t="shared" si="11"/>
        <v>92.5</v>
      </c>
      <c r="DA6" s="22">
        <f t="shared" si="11"/>
        <v>92.27</v>
      </c>
      <c r="DB6" s="22">
        <f t="shared" si="11"/>
        <v>89.11</v>
      </c>
      <c r="DC6" s="22">
        <f t="shared" si="11"/>
        <v>89.35</v>
      </c>
      <c r="DD6" s="22">
        <f t="shared" si="11"/>
        <v>89.7</v>
      </c>
      <c r="DE6" s="22">
        <f t="shared" si="11"/>
        <v>89.24</v>
      </c>
      <c r="DF6" s="22">
        <f t="shared" si="11"/>
        <v>88.71</v>
      </c>
      <c r="DG6" s="21" t="str">
        <f>IF(DG7="","",IF(DG7="-","【-】","【"&amp;SUBSTITUTE(TEXT(DG7,"#,##0.00"),"-","△")&amp;"】"))</f>
        <v>【89.42】</v>
      </c>
      <c r="DH6" s="22">
        <f>IF(DH7="",NA(),DH7)</f>
        <v>41.74</v>
      </c>
      <c r="DI6" s="22">
        <f t="shared" ref="DI6:DQ6" si="12">IF(DI7="",NA(),DI7)</f>
        <v>42.34</v>
      </c>
      <c r="DJ6" s="22">
        <f t="shared" si="12"/>
        <v>43.71</v>
      </c>
      <c r="DK6" s="22">
        <f t="shared" si="12"/>
        <v>45.27</v>
      </c>
      <c r="DL6" s="22">
        <f t="shared" si="12"/>
        <v>46.37</v>
      </c>
      <c r="DM6" s="22">
        <f t="shared" si="12"/>
        <v>48.69</v>
      </c>
      <c r="DN6" s="22">
        <f t="shared" si="12"/>
        <v>49.62</v>
      </c>
      <c r="DO6" s="22">
        <f t="shared" si="12"/>
        <v>50.5</v>
      </c>
      <c r="DP6" s="22">
        <f t="shared" si="12"/>
        <v>51.28</v>
      </c>
      <c r="DQ6" s="22">
        <f t="shared" si="12"/>
        <v>51.95</v>
      </c>
      <c r="DR6" s="21" t="str">
        <f>IF(DR7="","",IF(DR7="-","【-】","【"&amp;SUBSTITUTE(TEXT(DR7,"#,##0.00"),"-","△")&amp;"】"))</f>
        <v>【52.02】</v>
      </c>
      <c r="DS6" s="22">
        <f>IF(DS7="",NA(),DS7)</f>
        <v>26.39</v>
      </c>
      <c r="DT6" s="22">
        <f t="shared" ref="DT6:EB6" si="13">IF(DT7="",NA(),DT7)</f>
        <v>28.97</v>
      </c>
      <c r="DU6" s="22">
        <f t="shared" si="13"/>
        <v>31.34</v>
      </c>
      <c r="DV6" s="22">
        <f t="shared" si="13"/>
        <v>33.04</v>
      </c>
      <c r="DW6" s="22">
        <f t="shared" si="13"/>
        <v>34.090000000000003</v>
      </c>
      <c r="DX6" s="22">
        <f t="shared" si="13"/>
        <v>18.260000000000002</v>
      </c>
      <c r="DY6" s="22">
        <f t="shared" si="13"/>
        <v>19.510000000000002</v>
      </c>
      <c r="DZ6" s="22">
        <f t="shared" si="13"/>
        <v>21.19</v>
      </c>
      <c r="EA6" s="22">
        <f t="shared" si="13"/>
        <v>22.64</v>
      </c>
      <c r="EB6" s="22">
        <f t="shared" si="13"/>
        <v>24.49</v>
      </c>
      <c r="EC6" s="21" t="str">
        <f>IF(EC7="","",IF(EC7="-","【-】","【"&amp;SUBSTITUTE(TEXT(EC7,"#,##0.00"),"-","△")&amp;"】"))</f>
        <v>【25.37】</v>
      </c>
      <c r="ED6" s="22">
        <f>IF(ED7="",NA(),ED7)</f>
        <v>0.63</v>
      </c>
      <c r="EE6" s="22">
        <f t="shared" ref="EE6:EM6" si="14">IF(EE7="",NA(),EE7)</f>
        <v>0.67</v>
      </c>
      <c r="EF6" s="22">
        <f t="shared" si="14"/>
        <v>0.86</v>
      </c>
      <c r="EG6" s="22">
        <f t="shared" si="14"/>
        <v>0.53</v>
      </c>
      <c r="EH6" s="22">
        <f t="shared" si="14"/>
        <v>0.51</v>
      </c>
      <c r="EI6" s="22">
        <f t="shared" si="14"/>
        <v>0.66</v>
      </c>
      <c r="EJ6" s="22">
        <f t="shared" si="14"/>
        <v>0.67</v>
      </c>
      <c r="EK6" s="22">
        <f t="shared" si="14"/>
        <v>0.62</v>
      </c>
      <c r="EL6" s="22">
        <f t="shared" si="14"/>
        <v>0.6</v>
      </c>
      <c r="EM6" s="22">
        <f t="shared" si="14"/>
        <v>0.57999999999999996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322032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68.739999999999995</v>
      </c>
      <c r="P7" s="25">
        <v>81.709999999999994</v>
      </c>
      <c r="Q7" s="25">
        <v>3330</v>
      </c>
      <c r="R7" s="25">
        <v>172607</v>
      </c>
      <c r="S7" s="25">
        <v>624.32000000000005</v>
      </c>
      <c r="T7" s="25">
        <v>276.47000000000003</v>
      </c>
      <c r="U7" s="25">
        <v>140920</v>
      </c>
      <c r="V7" s="25">
        <v>236.48</v>
      </c>
      <c r="W7" s="25">
        <v>595.91</v>
      </c>
      <c r="X7" s="25">
        <v>105.54</v>
      </c>
      <c r="Y7" s="25">
        <v>110.44</v>
      </c>
      <c r="Z7" s="25">
        <v>110.17</v>
      </c>
      <c r="AA7" s="25">
        <v>107.89</v>
      </c>
      <c r="AB7" s="25">
        <v>108.47</v>
      </c>
      <c r="AC7" s="25">
        <v>112.82</v>
      </c>
      <c r="AD7" s="25">
        <v>111.21</v>
      </c>
      <c r="AE7" s="25">
        <v>111.89</v>
      </c>
      <c r="AF7" s="25">
        <v>109.99</v>
      </c>
      <c r="AG7" s="25">
        <v>110.2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0.45</v>
      </c>
      <c r="AQ7" s="25">
        <v>0</v>
      </c>
      <c r="AR7" s="25">
        <v>0.05</v>
      </c>
      <c r="AS7" s="25">
        <v>1.5</v>
      </c>
      <c r="AT7" s="25">
        <v>157.66999999999999</v>
      </c>
      <c r="AU7" s="25">
        <v>150.62</v>
      </c>
      <c r="AV7" s="25">
        <v>151.38999999999999</v>
      </c>
      <c r="AW7" s="25">
        <v>161.63</v>
      </c>
      <c r="AX7" s="25">
        <v>135.19999999999999</v>
      </c>
      <c r="AY7" s="25">
        <v>358.91</v>
      </c>
      <c r="AZ7" s="25">
        <v>360.96</v>
      </c>
      <c r="BA7" s="25">
        <v>351.29</v>
      </c>
      <c r="BB7" s="25">
        <v>364.24</v>
      </c>
      <c r="BC7" s="25">
        <v>369.82</v>
      </c>
      <c r="BD7" s="25">
        <v>243.36</v>
      </c>
      <c r="BE7" s="25">
        <v>551.86</v>
      </c>
      <c r="BF7" s="25">
        <v>483.59</v>
      </c>
      <c r="BG7" s="25">
        <v>460.16</v>
      </c>
      <c r="BH7" s="25">
        <v>441.26</v>
      </c>
      <c r="BI7" s="25">
        <v>432.02</v>
      </c>
      <c r="BJ7" s="25">
        <v>247.27</v>
      </c>
      <c r="BK7" s="25">
        <v>239.18</v>
      </c>
      <c r="BL7" s="25">
        <v>236.29</v>
      </c>
      <c r="BM7" s="25">
        <v>238.77</v>
      </c>
      <c r="BN7" s="25">
        <v>218.57</v>
      </c>
      <c r="BO7" s="25">
        <v>265.93</v>
      </c>
      <c r="BP7" s="25">
        <v>97.32</v>
      </c>
      <c r="BQ7" s="25">
        <v>104.36</v>
      </c>
      <c r="BR7" s="25">
        <v>104.61</v>
      </c>
      <c r="BS7" s="25">
        <v>101.33</v>
      </c>
      <c r="BT7" s="25">
        <v>102.54</v>
      </c>
      <c r="BU7" s="25">
        <v>105.34</v>
      </c>
      <c r="BV7" s="25">
        <v>101.89</v>
      </c>
      <c r="BW7" s="25">
        <v>104.33</v>
      </c>
      <c r="BX7" s="25">
        <v>98.85</v>
      </c>
      <c r="BY7" s="25">
        <v>101.78</v>
      </c>
      <c r="BZ7" s="25">
        <v>97.82</v>
      </c>
      <c r="CA7" s="25">
        <v>164.8</v>
      </c>
      <c r="CB7" s="25">
        <v>168.07</v>
      </c>
      <c r="CC7" s="25">
        <v>170.9</v>
      </c>
      <c r="CD7" s="25">
        <v>176.73</v>
      </c>
      <c r="CE7" s="25">
        <v>175.21</v>
      </c>
      <c r="CF7" s="25">
        <v>159.6</v>
      </c>
      <c r="CG7" s="25">
        <v>156.32</v>
      </c>
      <c r="CH7" s="25">
        <v>157.4</v>
      </c>
      <c r="CI7" s="25">
        <v>162.61000000000001</v>
      </c>
      <c r="CJ7" s="25">
        <v>163.94</v>
      </c>
      <c r="CK7" s="25">
        <v>177.56</v>
      </c>
      <c r="CL7" s="25">
        <v>63.99</v>
      </c>
      <c r="CM7" s="25">
        <v>67.37</v>
      </c>
      <c r="CN7" s="25">
        <v>66.89</v>
      </c>
      <c r="CO7" s="25">
        <v>66.510000000000005</v>
      </c>
      <c r="CP7" s="25">
        <v>65.62</v>
      </c>
      <c r="CQ7" s="25">
        <v>62.05</v>
      </c>
      <c r="CR7" s="25">
        <v>63.23</v>
      </c>
      <c r="CS7" s="25">
        <v>62.59</v>
      </c>
      <c r="CT7" s="25">
        <v>61.81</v>
      </c>
      <c r="CU7" s="25">
        <v>62.35</v>
      </c>
      <c r="CV7" s="25">
        <v>59.81</v>
      </c>
      <c r="CW7" s="25">
        <v>92.37</v>
      </c>
      <c r="CX7" s="25">
        <v>92.74</v>
      </c>
      <c r="CY7" s="25">
        <v>92.45</v>
      </c>
      <c r="CZ7" s="25">
        <v>92.5</v>
      </c>
      <c r="DA7" s="25">
        <v>92.27</v>
      </c>
      <c r="DB7" s="25">
        <v>89.11</v>
      </c>
      <c r="DC7" s="25">
        <v>89.35</v>
      </c>
      <c r="DD7" s="25">
        <v>89.7</v>
      </c>
      <c r="DE7" s="25">
        <v>89.24</v>
      </c>
      <c r="DF7" s="25">
        <v>88.71</v>
      </c>
      <c r="DG7" s="25">
        <v>89.42</v>
      </c>
      <c r="DH7" s="25">
        <v>41.74</v>
      </c>
      <c r="DI7" s="25">
        <v>42.34</v>
      </c>
      <c r="DJ7" s="25">
        <v>43.71</v>
      </c>
      <c r="DK7" s="25">
        <v>45.27</v>
      </c>
      <c r="DL7" s="25">
        <v>46.37</v>
      </c>
      <c r="DM7" s="25">
        <v>48.69</v>
      </c>
      <c r="DN7" s="25">
        <v>49.62</v>
      </c>
      <c r="DO7" s="25">
        <v>50.5</v>
      </c>
      <c r="DP7" s="25">
        <v>51.28</v>
      </c>
      <c r="DQ7" s="25">
        <v>51.95</v>
      </c>
      <c r="DR7" s="25">
        <v>52.02</v>
      </c>
      <c r="DS7" s="25">
        <v>26.39</v>
      </c>
      <c r="DT7" s="25">
        <v>28.97</v>
      </c>
      <c r="DU7" s="25">
        <v>31.34</v>
      </c>
      <c r="DV7" s="25">
        <v>33.04</v>
      </c>
      <c r="DW7" s="25">
        <v>34.090000000000003</v>
      </c>
      <c r="DX7" s="25">
        <v>18.260000000000002</v>
      </c>
      <c r="DY7" s="25">
        <v>19.510000000000002</v>
      </c>
      <c r="DZ7" s="25">
        <v>21.19</v>
      </c>
      <c r="EA7" s="25">
        <v>22.64</v>
      </c>
      <c r="EB7" s="25">
        <v>24.49</v>
      </c>
      <c r="EC7" s="25">
        <v>25.37</v>
      </c>
      <c r="ED7" s="25">
        <v>0.63</v>
      </c>
      <c r="EE7" s="25">
        <v>0.67</v>
      </c>
      <c r="EF7" s="25">
        <v>0.86</v>
      </c>
      <c r="EG7" s="25">
        <v>0.53</v>
      </c>
      <c r="EH7" s="25">
        <v>0.51</v>
      </c>
      <c r="EI7" s="25">
        <v>0.66</v>
      </c>
      <c r="EJ7" s="25">
        <v>0.67</v>
      </c>
      <c r="EK7" s="25">
        <v>0.62</v>
      </c>
      <c r="EL7" s="25">
        <v>0.6</v>
      </c>
      <c r="EM7" s="25">
        <v>0.57999999999999996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UCP055</cp:lastModifiedBy>
  <cp:lastPrinted>2025-02-05T23:51:10Z</cp:lastPrinted>
  <dcterms:created xsi:type="dcterms:W3CDTF">2025-01-24T06:53:07Z</dcterms:created>
  <dcterms:modified xsi:type="dcterms:W3CDTF">2025-02-05T23:51:12Z</dcterms:modified>
  <cp:category/>
</cp:coreProperties>
</file>