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vrfile\保存\01本庁\04保_財政\H25年度\財政課\財政課\地方公営企業関係\R6地方公営企業関係\県メール\70_20250123_【県提出〆切２／１２（水）】公営企業に係る経営比較分析表（令和５年度決算）の分析等について\03_回答\"/>
    </mc:Choice>
  </mc:AlternateContent>
  <workbookProtection workbookAlgorithmName="SHA-512" workbookHashValue="Q1UR3HjDLJyY1LDH/vNTBQMeXLfobteJZyd6oHV9mHdIEQrB3nvIAsRvyNCMfD12Z0Kt3cjsBt9TqnRWTX1WZw==" workbookSaltValue="wW4eYQyMPu1LZ9efgLiaKg==" workbookSpinCount="100000" lockStructure="1"/>
  <bookViews>
    <workbookView xWindow="0" yWindow="0" windowWidth="23040" windowHeight="9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I10" i="4"/>
  <c r="AL8"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<sst xmlns="http://schemas.openxmlformats.org/spreadsheetml/2006/main" count="236" uniqueCount="120">
  <si>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</si>
  <si>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</si>
  <si>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</si>
  <si>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</si>
  <si>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</si>
  <si>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</si>
  <si>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</si>
  <si>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</si>
  <si>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</si>
  <si>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</si>
  <si>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</si>
  <si>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</si>
  <si>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</si>
  <si>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</si>
  <si>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</si>
  <si>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</si>
  <si>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</si>
  <si>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</si>
  <si>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</si>
  <si>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</si>
  <si>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</si>
  <si>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</si>
  <si>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</si>
  <si>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</si>
  <si>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</si>
  <si>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</si>
  <si>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</si>
  <si>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</si>
  <si>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</si>
  <si>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</si>
  <si>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</si>
  <si>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</si>
  <si>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</si>
  <si>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</si>
  <si>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</si>
  <si>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</si>
  <si>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</si>
  <si>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</si>
  <si>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</si>
  <si>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</si>
  <si>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</si>
  <si>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</si>
  <si>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</si>
  <si>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</si>
  <si>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</si>
  <si>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</si>
  <si>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</si>
  <si>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</si>
  <si>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</si>
  <si>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</si>
  <si>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</si>
  <si>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</si>
  <si>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</si>
  <si>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</si>
  <si>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</si>
  <si>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</si>
  <si>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</si>
  <si>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</si>
  <si>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</si>
  <si>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</si>
  <si>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</si>
  <si>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</si>
  <si>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</si>
  <si>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</si>
  <si>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</si>
  <si>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</si>
  <si>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</si>
  <si>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</si>
  <si>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</si>
  <si>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</si>
  <si>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</si>
  <si>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</si>
  <si>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</si>
  <si>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</si>
  <si>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</si>
  <si>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</si>
  <si>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</si>
  <si>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</si>
  <si>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</si>
  <si>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</si>
  <si>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</si>
  <si>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</si>
  <si>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</si>
  <si>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</si>
  <si>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</si>
  <si>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</si>
  <si>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</si>
  <si>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</si>
  <si>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</si>
  <si>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</si>
  <si>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</si>
  <si>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</si>
  <si>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</si>
  <si>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</si>
  <si>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</si>
  <si>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</si>
  <si>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</si>
  <si>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</si>
  <si>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浜田市</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</si>
  <si>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</si>
  <si>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</si>
  <si>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</si>
  <si>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</si>
  <si>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</si>
  <si>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</si>
  <si>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</si>
  <si>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</si>
  <si>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</si>
  <si>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</si>
  <si>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</si>
  <si>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</si>
  <si>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</si>
  <si>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</si>
  <si>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</si>
  <si>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</si>
  <si>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</si>
  <si>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</si>
  <si>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①収益的収支比率は、打切り決算に伴う令和6年度の特例的支出を賄うために、一般会計繰出金を当年度中に受け入れたことにより、総収益が総費用に比べ多くなったことから、前年度に比べ5.41ポイント改善した。一方で、収入の大半を一般会計からの繰入金に依存していること、今後の更新投資等に充てる財源が確保されていないこと等、経営面での課題が大きい。
　④企業債残高対事業規模比率は、分流式下水道に要する経費として地方債現在高に対する一般会計の負担率が高いことから当年度も比率が低く、類似団体と比較しても大幅に低くなっている。
　⑤経費回収率は、打切り決算により使用料収入が前年度に比べ22%減少したたため、前年度に比べ2.22ポイント悪化し、類似団体の水準を下回っている。
　⑥汚水処理原価は、打切り決算により汚水処理費が前年度比18％あまり減少したため、前年度に比べ108.81円の大幅減となっている。
　⑦施設利用率は前年度比で0.44ポイント改善したものの、処理能力に余裕があるため類似団体の水準を下回った。
　⑧水洗化率は、類似団体と比較して高く、概ね良好と言える。安定的な使用料収入の確保や水質保全の観点から、さらなる水洗化率の向上と、同指標の推移を注視する必要がある。</t>
    <rPh sb="2" eb="4">
      <t>シュウエキ</t>
    </rPh>
    <rPh sb="4" eb="5">
      <t>テキ</t>
    </rPh>
    <rPh sb="5" eb="7">
      <t>シュウシ</t>
    </rPh>
    <rPh sb="7" eb="9">
      <t>ヒリツ</t>
    </rPh>
    <rPh sb="11" eb="13">
      <t>ウチキ</t>
    </rPh>
    <rPh sb="14" eb="16">
      <t>ケッサン</t>
    </rPh>
    <rPh sb="17" eb="18">
      <t>トモナ</t>
    </rPh>
    <rPh sb="19" eb="21">
      <t>レイワ</t>
    </rPh>
    <rPh sb="22" eb="24">
      <t>ネンド</t>
    </rPh>
    <rPh sb="25" eb="28">
      <t>トクレイテキ</t>
    </rPh>
    <rPh sb="28" eb="30">
      <t>シシュツ</t>
    </rPh>
    <rPh sb="31" eb="32">
      <t>マカナ</t>
    </rPh>
    <rPh sb="37" eb="39">
      <t>イッパン</t>
    </rPh>
    <rPh sb="39" eb="41">
      <t>カイケイ</t>
    </rPh>
    <rPh sb="41" eb="43">
      <t>クリダ</t>
    </rPh>
    <rPh sb="43" eb="44">
      <t>キン</t>
    </rPh>
    <rPh sb="45" eb="48">
      <t>トウネンド</t>
    </rPh>
    <rPh sb="48" eb="49">
      <t>チュウ</t>
    </rPh>
    <rPh sb="50" eb="51">
      <t>ウ</t>
    </rPh>
    <rPh sb="52" eb="53">
      <t>イ</t>
    </rPh>
    <rPh sb="61" eb="62">
      <t>ソウ</t>
    </rPh>
    <rPh sb="62" eb="64">
      <t>シュウエキ</t>
    </rPh>
    <rPh sb="65" eb="66">
      <t>ソウ</t>
    </rPh>
    <rPh sb="66" eb="68">
      <t>ヒヨウ</t>
    </rPh>
    <rPh sb="69" eb="70">
      <t>クラ</t>
    </rPh>
    <rPh sb="71" eb="72">
      <t>オオ</t>
    </rPh>
    <rPh sb="81" eb="84">
      <t>ゼンネンド</t>
    </rPh>
    <rPh sb="85" eb="86">
      <t>クラ</t>
    </rPh>
    <rPh sb="95" eb="97">
      <t>カイゼン</t>
    </rPh>
    <rPh sb="100" eb="102">
      <t>イッポウ</t>
    </rPh>
    <rPh sb="104" eb="106">
      <t>シュウニュウ</t>
    </rPh>
    <rPh sb="107" eb="109">
      <t>タイハン</t>
    </rPh>
    <rPh sb="110" eb="112">
      <t>イッパン</t>
    </rPh>
    <rPh sb="112" eb="114">
      <t>カイケイ</t>
    </rPh>
    <rPh sb="117" eb="119">
      <t>クリイレ</t>
    </rPh>
    <rPh sb="119" eb="120">
      <t>キン</t>
    </rPh>
    <rPh sb="121" eb="123">
      <t>イゾン</t>
    </rPh>
    <rPh sb="130" eb="132">
      <t>コンゴ</t>
    </rPh>
    <rPh sb="133" eb="135">
      <t>コウシン</t>
    </rPh>
    <rPh sb="135" eb="137">
      <t>トウシ</t>
    </rPh>
    <rPh sb="137" eb="138">
      <t>トウ</t>
    </rPh>
    <rPh sb="139" eb="140">
      <t>ア</t>
    </rPh>
    <rPh sb="142" eb="144">
      <t>ザイゲン</t>
    </rPh>
    <rPh sb="145" eb="147">
      <t>カクホ</t>
    </rPh>
    <rPh sb="155" eb="156">
      <t>トウ</t>
    </rPh>
    <rPh sb="157" eb="159">
      <t>ケイエイ</t>
    </rPh>
    <rPh sb="159" eb="160">
      <t>メン</t>
    </rPh>
    <rPh sb="162" eb="164">
      <t>カダイ</t>
    </rPh>
    <rPh sb="165" eb="166">
      <t>オオ</t>
    </rPh>
    <rPh sb="172" eb="174">
      <t>キギョウ</t>
    </rPh>
    <rPh sb="174" eb="175">
      <t>サイ</t>
    </rPh>
    <rPh sb="175" eb="177">
      <t>ザンダカ</t>
    </rPh>
    <rPh sb="177" eb="178">
      <t>タイ</t>
    </rPh>
    <rPh sb="178" eb="180">
      <t>ジギョウ</t>
    </rPh>
    <rPh sb="180" eb="182">
      <t>キボ</t>
    </rPh>
    <rPh sb="182" eb="184">
      <t>ヒリツ</t>
    </rPh>
    <rPh sb="186" eb="188">
      <t>ブンリュウ</t>
    </rPh>
    <rPh sb="188" eb="189">
      <t>シキ</t>
    </rPh>
    <rPh sb="189" eb="192">
      <t>ゲスイドウ</t>
    </rPh>
    <rPh sb="193" eb="194">
      <t>ヨウ</t>
    </rPh>
    <rPh sb="196" eb="198">
      <t>ケイヒ</t>
    </rPh>
    <rPh sb="201" eb="204">
      <t>チホウサイ</t>
    </rPh>
    <rPh sb="204" eb="206">
      <t>ゲンザイ</t>
    </rPh>
    <rPh sb="206" eb="207">
      <t>ダカ</t>
    </rPh>
    <rPh sb="208" eb="209">
      <t>タイ</t>
    </rPh>
    <rPh sb="211" eb="213">
      <t>イッパン</t>
    </rPh>
    <rPh sb="213" eb="215">
      <t>カイケイ</t>
    </rPh>
    <rPh sb="216" eb="218">
      <t>フタン</t>
    </rPh>
    <rPh sb="218" eb="219">
      <t>リツ</t>
    </rPh>
    <rPh sb="220" eb="221">
      <t>タカ</t>
    </rPh>
    <rPh sb="226" eb="229">
      <t>トウネンド</t>
    </rPh>
    <rPh sb="230" eb="232">
      <t>ヒリツ</t>
    </rPh>
    <rPh sb="233" eb="234">
      <t>ヒク</t>
    </rPh>
    <rPh sb="236" eb="238">
      <t>ルイジ</t>
    </rPh>
    <rPh sb="238" eb="240">
      <t>ダンタイ</t>
    </rPh>
    <rPh sb="241" eb="243">
      <t>ヒカク</t>
    </rPh>
    <rPh sb="246" eb="248">
      <t>オオハバ</t>
    </rPh>
    <rPh sb="249" eb="250">
      <t>ヒク</t>
    </rPh>
    <rPh sb="260" eb="262">
      <t>ケイヒ</t>
    </rPh>
    <rPh sb="262" eb="264">
      <t>カイシュウ</t>
    </rPh>
    <rPh sb="264" eb="265">
      <t>リツ</t>
    </rPh>
    <rPh sb="267" eb="269">
      <t>ウチキ</t>
    </rPh>
    <rPh sb="270" eb="272">
      <t>ケッサン</t>
    </rPh>
    <rPh sb="275" eb="278">
      <t>シヨウリョウ</t>
    </rPh>
    <rPh sb="278" eb="280">
      <t>シュウニュウ</t>
    </rPh>
    <rPh sb="281" eb="284">
      <t>ゼンネンド</t>
    </rPh>
    <rPh sb="285" eb="286">
      <t>クラ</t>
    </rPh>
    <rPh sb="290" eb="292">
      <t>ゲンショウ</t>
    </rPh>
    <rPh sb="298" eb="301">
      <t>ゼンネンド</t>
    </rPh>
    <rPh sb="302" eb="303">
      <t>クラ</t>
    </rPh>
    <rPh sb="312" eb="314">
      <t>アッカ</t>
    </rPh>
    <rPh sb="316" eb="318">
      <t>ルイジ</t>
    </rPh>
    <rPh sb="318" eb="320">
      <t>ダンタイ</t>
    </rPh>
    <rPh sb="321" eb="323">
      <t>スイジュン</t>
    </rPh>
    <rPh sb="324" eb="326">
      <t>シタマワ</t>
    </rPh>
    <rPh sb="334" eb="336">
      <t>オスイ</t>
    </rPh>
    <rPh sb="336" eb="338">
      <t>ショリ</t>
    </rPh>
    <rPh sb="338" eb="340">
      <t>ゲンカ</t>
    </rPh>
    <rPh sb="342" eb="344">
      <t>ウチキ</t>
    </rPh>
    <rPh sb="345" eb="347">
      <t>ケッサン</t>
    </rPh>
    <rPh sb="350" eb="352">
      <t>オスイ</t>
    </rPh>
    <rPh sb="352" eb="354">
      <t>ショリ</t>
    </rPh>
    <rPh sb="354" eb="355">
      <t>ヒ</t>
    </rPh>
    <rPh sb="356" eb="359">
      <t>ゼンネンド</t>
    </rPh>
    <rPh sb="359" eb="360">
      <t>ヒ</t>
    </rPh>
    <rPh sb="366" eb="368">
      <t>ゲンショウ</t>
    </rPh>
    <rPh sb="373" eb="376">
      <t>ゼンネンド</t>
    </rPh>
    <rPh sb="377" eb="378">
      <t>クラ</t>
    </rPh>
    <rPh sb="400" eb="402">
      <t>シセツ</t>
    </rPh>
    <rPh sb="402" eb="404">
      <t>リヨウ</t>
    </rPh>
    <rPh sb="404" eb="405">
      <t>リツ</t>
    </rPh>
    <rPh sb="406" eb="409">
      <t>ゼンネンド</t>
    </rPh>
    <rPh sb="409" eb="410">
      <t>ヒ</t>
    </rPh>
    <rPh sb="419" eb="421">
      <t>カイゼン</t>
    </rPh>
    <rPh sb="427" eb="429">
      <t>ショリ</t>
    </rPh>
    <rPh sb="429" eb="431">
      <t>ノウリョク</t>
    </rPh>
    <rPh sb="432" eb="434">
      <t>ヨユウ</t>
    </rPh>
    <rPh sb="455" eb="458">
      <t>スイセンカ</t>
    </rPh>
    <rPh sb="458" eb="459">
      <t>リツ</t>
    </rPh>
    <rPh sb="461" eb="463">
      <t>ルイジ</t>
    </rPh>
    <rPh sb="463" eb="465">
      <t>ダンタイ</t>
    </rPh>
    <rPh sb="466" eb="468">
      <t>ヒカク</t>
    </rPh>
    <rPh sb="470" eb="471">
      <t>タカ</t>
    </rPh>
    <rPh sb="473" eb="474">
      <t>オオム</t>
    </rPh>
    <rPh sb="475" eb="477">
      <t>リョウコウ</t>
    </rPh>
    <rPh sb="478" eb="479">
      <t>イ</t>
    </rPh>
    <rPh sb="482" eb="485">
      <t>アンテイテキ</t>
    </rPh>
    <rPh sb="486" eb="489">
      <t>シヨウリョウ</t>
    </rPh>
    <rPh sb="489" eb="491">
      <t>シュウニュウ</t>
    </rPh>
    <rPh sb="492" eb="494">
      <t>カクホ</t>
    </rPh>
    <rPh sb="495" eb="497">
      <t>スイシツ</t>
    </rPh>
    <rPh sb="497" eb="499">
      <t>ホゼン</t>
    </rPh>
    <rPh sb="500" eb="502">
      <t>カンテン</t>
    </rPh>
    <rPh sb="509" eb="512">
      <t>スイセンカ</t>
    </rPh>
    <rPh sb="512" eb="513">
      <t>リツ</t>
    </rPh>
    <rPh sb="514" eb="516">
      <t>コウジョウ</t>
    </rPh>
    <rPh sb="518" eb="519">
      <t>ドウ</t>
    </rPh>
    <rPh sb="519" eb="521">
      <t>シヒョウ</t>
    </rPh>
    <rPh sb="522" eb="524">
      <t>スイイ</t>
    </rPh>
    <rPh sb="525" eb="527">
      <t>チュウシ</t>
    </rPh>
    <rPh sb="529" eb="531">
      <t>ヒツヨウ</t>
    </rPh>
    <phoneticPr fontId="4"/>
  </si>
  <si>
    <t>　平成12年度に供用開始し23年が経過したところで、管渠の更新化は未着手である。
　今後も設備の更新需要が見込まれるため、必要な事業費を確保し計画的な更新を行うとともに、維持管理費の最小化を図る。</t>
    <rPh sb="1" eb="3">
      <t>ヘイセイ</t>
    </rPh>
    <rPh sb="5" eb="6">
      <t>ネン</t>
    </rPh>
    <rPh sb="6" eb="7">
      <t>ド</t>
    </rPh>
    <rPh sb="8" eb="10">
      <t>キョウヨウ</t>
    </rPh>
    <rPh sb="10" eb="12">
      <t>カイシ</t>
    </rPh>
    <rPh sb="15" eb="16">
      <t>ネン</t>
    </rPh>
    <rPh sb="17" eb="19">
      <t>ケイカ</t>
    </rPh>
    <rPh sb="26" eb="28">
      <t>カンキョ</t>
    </rPh>
    <rPh sb="29" eb="31">
      <t>コウシン</t>
    </rPh>
    <rPh sb="31" eb="32">
      <t>カ</t>
    </rPh>
    <rPh sb="33" eb="36">
      <t>ミチャクシュ</t>
    </rPh>
    <rPh sb="42" eb="44">
      <t>コンゴ</t>
    </rPh>
    <rPh sb="45" eb="47">
      <t>セツビ</t>
    </rPh>
    <rPh sb="48" eb="50">
      <t>コウシン</t>
    </rPh>
    <rPh sb="50" eb="52">
      <t>ジュヨウ</t>
    </rPh>
    <rPh sb="53" eb="55">
      <t>ミコ</t>
    </rPh>
    <rPh sb="61" eb="63">
      <t>ヒツヨウ</t>
    </rPh>
    <rPh sb="64" eb="66">
      <t>ジギョウ</t>
    </rPh>
    <rPh sb="66" eb="67">
      <t>ヒ</t>
    </rPh>
    <rPh sb="68" eb="70">
      <t>カクホ</t>
    </rPh>
    <rPh sb="71" eb="73">
      <t>ケイカク</t>
    </rPh>
    <rPh sb="73" eb="74">
      <t>テキ</t>
    </rPh>
    <rPh sb="75" eb="77">
      <t>コウシン</t>
    </rPh>
    <rPh sb="78" eb="79">
      <t>オコナ</t>
    </rPh>
    <rPh sb="85" eb="87">
      <t>イジ</t>
    </rPh>
    <rPh sb="87" eb="90">
      <t>カンリヒ</t>
    </rPh>
    <rPh sb="91" eb="94">
      <t>サイショウカ</t>
    </rPh>
    <rPh sb="95" eb="96">
      <t>ハカ</t>
    </rPh>
    <phoneticPr fontId="4"/>
  </si>
  <si>
    <t>　施設の維持管理費を全て使用料収入で賄うことを経営方針の基本に据えた事業運営を行ってきたが、令和4年4月に漁業集落排水事業の一部を公共下水道事業に統合したこと等により区域内人口も減少しており、継続的に維持管理費の削減に努める必要がある。
　令和6年4月の公営企業会計の適用により、経営成績、財務状況等の会計情報が明確となるため、今後必要となる更新投資を見据え、効率的な事業運営に努める。
　</t>
    <rPh sb="1" eb="3">
      <t>シセツ</t>
    </rPh>
    <rPh sb="4" eb="6">
      <t>イジ</t>
    </rPh>
    <rPh sb="6" eb="9">
      <t>カンリヒ</t>
    </rPh>
    <rPh sb="10" eb="11">
      <t>スベ</t>
    </rPh>
    <rPh sb="12" eb="15">
      <t>シヨウリョウ</t>
    </rPh>
    <rPh sb="15" eb="17">
      <t>シュウニュウ</t>
    </rPh>
    <rPh sb="18" eb="19">
      <t>マカナ</t>
    </rPh>
    <rPh sb="23" eb="25">
      <t>ケイエイ</t>
    </rPh>
    <rPh sb="25" eb="27">
      <t>ホウシン</t>
    </rPh>
    <rPh sb="28" eb="30">
      <t>キホン</t>
    </rPh>
    <rPh sb="31" eb="32">
      <t>ス</t>
    </rPh>
    <rPh sb="34" eb="36">
      <t>ジギョウ</t>
    </rPh>
    <rPh sb="36" eb="38">
      <t>ウンエイ</t>
    </rPh>
    <rPh sb="39" eb="40">
      <t>オコナ</t>
    </rPh>
    <rPh sb="46" eb="48">
      <t>レイワ</t>
    </rPh>
    <rPh sb="49" eb="50">
      <t>ネン</t>
    </rPh>
    <rPh sb="51" eb="52">
      <t>ガツ</t>
    </rPh>
    <rPh sb="53" eb="55">
      <t>ギョギョウ</t>
    </rPh>
    <rPh sb="55" eb="57">
      <t>シュウラク</t>
    </rPh>
    <rPh sb="57" eb="59">
      <t>ハイスイ</t>
    </rPh>
    <rPh sb="59" eb="61">
      <t>ジギョウ</t>
    </rPh>
    <rPh sb="62" eb="64">
      <t>イチブ</t>
    </rPh>
    <rPh sb="65" eb="67">
      <t>コウキョウ</t>
    </rPh>
    <rPh sb="67" eb="70">
      <t>ゲスイドウ</t>
    </rPh>
    <rPh sb="70" eb="72">
      <t>ジギョウ</t>
    </rPh>
    <rPh sb="73" eb="75">
      <t>トウゴウ</t>
    </rPh>
    <rPh sb="79" eb="80">
      <t>トウ</t>
    </rPh>
    <rPh sb="83" eb="85">
      <t>クイキ</t>
    </rPh>
    <rPh sb="85" eb="86">
      <t>ナイ</t>
    </rPh>
    <rPh sb="86" eb="88">
      <t>ジンコウ</t>
    </rPh>
    <rPh sb="89" eb="91">
      <t>ゲンショウ</t>
    </rPh>
    <rPh sb="96" eb="99">
      <t>ケイゾクテキ</t>
    </rPh>
    <rPh sb="100" eb="102">
      <t>イジ</t>
    </rPh>
    <rPh sb="102" eb="105">
      <t>カンリヒ</t>
    </rPh>
    <rPh sb="106" eb="108">
      <t>サクゲン</t>
    </rPh>
    <rPh sb="109" eb="110">
      <t>ツト</t>
    </rPh>
    <rPh sb="112" eb="11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</si>
</sst>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92-4BC5-9364-F90E616275E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0.01</c:v>
                </c:pt>
                <c:pt idx="2" formatCode="#,##0.00;&quot;△&quot;#,##0.00">
                  <c:v>0</c:v>
                </c:pt>
                <c:pt idx="3">
                  <c:v>0.02</c:v>
                </c:pt>
                <c:pt idx="4" formatCode="#,##0.00;&quot;△&quot;#,##0.00">
                  <c:v>0</c:v>
                </c:pt>
              </c:numCache>
            </c:numRef>
          </c:val>
          <c:smooth val="0"/>
          <c:extLst>
            <c:ext xmlns:c16="http://schemas.microsoft.com/office/drawing/2014/chart" uri="{C3380CC4-5D6E-409C-BE32-E72D297353CC}">
              <c16:uniqueId val="{00000001-2292-4BC5-9364-F90E616275E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56.5</c:v>
                </c:pt>
                <c:pt idx="1">
                  <c:v>55.7</c:v>
                </c:pt>
                <c:pt idx="2">
                  <c:v>58.89</c:v>
                </c:pt>
                <c:pt idx="3">
                  <c:v>27.39</c:v>
                </c:pt>
                <c:pt idx="4">
                  <c:v>27.83</c:v>
                </c:pt>
              </c:numCache>
            </c:numRef>
          </c:val>
          <c:extLst>
            <c:ext xmlns:c16="http://schemas.microsoft.com/office/drawing/2014/chart" uri="{C3380CC4-5D6E-409C-BE32-E72D297353CC}">
              <c16:uniqueId val="{00000000-E393-4718-A30B-9CBF47A460B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39.130000000000003</c:v>
                </c:pt>
                <c:pt idx="1">
                  <c:v>40.29</c:v>
                </c:pt>
                <c:pt idx="2">
                  <c:v>40.11</c:v>
                </c:pt>
                <c:pt idx="3">
                  <c:v>37.67</c:v>
                </c:pt>
                <c:pt idx="4">
                  <c:v>30.99</c:v>
                </c:pt>
              </c:numCache>
            </c:numRef>
          </c:val>
          <c:smooth val="0"/>
          <c:extLst>
            <c:ext xmlns:c16="http://schemas.microsoft.com/office/drawing/2014/chart" uri="{C3380CC4-5D6E-409C-BE32-E72D297353CC}">
              <c16:uniqueId val="{00000001-E393-4718-A30B-9CBF47A460B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96.57</c:v>
                </c:pt>
                <c:pt idx="1">
                  <c:v>97.04</c:v>
                </c:pt>
                <c:pt idx="2">
                  <c:v>96.95</c:v>
                </c:pt>
                <c:pt idx="3">
                  <c:v>95.74</c:v>
                </c:pt>
                <c:pt idx="4">
                  <c:v>95.99</c:v>
                </c:pt>
              </c:numCache>
            </c:numRef>
          </c:val>
          <c:extLst>
            <c:ext xmlns:c16="http://schemas.microsoft.com/office/drawing/2014/chart" uri="{C3380CC4-5D6E-409C-BE32-E72D297353CC}">
              <c16:uniqueId val="{00000000-D0DC-4E75-8D3F-0C08F3E6FB9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86.33</c:v>
                </c:pt>
                <c:pt idx="1">
                  <c:v>87.49</c:v>
                </c:pt>
                <c:pt idx="2">
                  <c:v>87.61</c:v>
                </c:pt>
                <c:pt idx="3">
                  <c:v>87.94</c:v>
                </c:pt>
                <c:pt idx="4">
                  <c:v>85.45</c:v>
                </c:pt>
              </c:numCache>
            </c:numRef>
          </c:val>
          <c:smooth val="0"/>
          <c:extLst>
            <c:ext xmlns:c16="http://schemas.microsoft.com/office/drawing/2014/chart" uri="{C3380CC4-5D6E-409C-BE32-E72D297353CC}">
              <c16:uniqueId val="{00000001-D0DC-4E75-8D3F-0C08F3E6FB9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99.85</c:v>
                </c:pt>
                <c:pt idx="1">
                  <c:v>93.48</c:v>
                </c:pt>
                <c:pt idx="2">
                  <c:v>91.96</c:v>
                </c:pt>
                <c:pt idx="3">
                  <c:v>99.7</c:v>
                </c:pt>
                <c:pt idx="4">
                  <c:v>105.11</c:v>
                </c:pt>
              </c:numCache>
            </c:numRef>
          </c:val>
          <c:extLst>
            <c:ext xmlns:c16="http://schemas.microsoft.com/office/drawing/2014/chart" uri="{C3380CC4-5D6E-409C-BE32-E72D297353CC}">
              <c16:uniqueId val="{00000000-A657-46CC-889E-41680416372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57-46CC-889E-41680416372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64-4BD1-8855-DFC28D36605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64-4BD1-8855-DFC28D36605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75-4CB5-947B-3A60152A10D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75-4CB5-947B-3A60152A10D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E5-4BB0-924F-B736839389A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E5-4BB0-924F-B736839389A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06-4CD4-B885-427AFDA17E5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06-4CD4-B885-427AFDA17E5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23.06</c:v>
                </c:pt>
                <c:pt idx="1">
                  <c:v>21.29</c:v>
                </c:pt>
                <c:pt idx="2">
                  <c:v>19.57</c:v>
                </c:pt>
                <c:pt idx="3">
                  <c:v>2.58</c:v>
                </c:pt>
                <c:pt idx="4">
                  <c:v>2.91</c:v>
                </c:pt>
              </c:numCache>
            </c:numRef>
          </c:val>
          <c:extLst>
            <c:ext xmlns:c16="http://schemas.microsoft.com/office/drawing/2014/chart" uri="{C3380CC4-5D6E-409C-BE32-E72D297353CC}">
              <c16:uniqueId val="{00000000-ECCC-4847-8DA0-D0CD49218AD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641.42999999999995</c:v>
                </c:pt>
                <c:pt idx="1">
                  <c:v>807.81</c:v>
                </c:pt>
                <c:pt idx="2">
                  <c:v>733.23</c:v>
                </c:pt>
                <c:pt idx="3">
                  <c:v>607.88</c:v>
                </c:pt>
                <c:pt idx="4">
                  <c:v>892.29</c:v>
                </c:pt>
              </c:numCache>
            </c:numRef>
          </c:val>
          <c:smooth val="0"/>
          <c:extLst>
            <c:ext xmlns:c16="http://schemas.microsoft.com/office/drawing/2014/chart" uri="{C3380CC4-5D6E-409C-BE32-E72D297353CC}">
              <c16:uniqueId val="{00000001-ECCC-4847-8DA0-D0CD49218AD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99.58</c:v>
                </c:pt>
                <c:pt idx="1">
                  <c:v>90.25</c:v>
                </c:pt>
                <c:pt idx="2">
                  <c:v>87.04</c:v>
                </c:pt>
                <c:pt idx="3">
                  <c:v>43.24</c:v>
                </c:pt>
                <c:pt idx="4">
                  <c:v>41.02</c:v>
                </c:pt>
              </c:numCache>
            </c:numRef>
          </c:val>
          <c:extLst>
            <c:ext xmlns:c16="http://schemas.microsoft.com/office/drawing/2014/chart" uri="{C3380CC4-5D6E-409C-BE32-E72D297353CC}">
              <c16:uniqueId val="{00000000-DF8B-480A-9695-62788DEDF69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56.93</c:v>
                </c:pt>
                <c:pt idx="1">
                  <c:v>49.44</c:v>
                </c:pt>
                <c:pt idx="2">
                  <c:v>54.39</c:v>
                </c:pt>
                <c:pt idx="3">
                  <c:v>48.98</c:v>
                </c:pt>
                <c:pt idx="4">
                  <c:v>46.45</c:v>
                </c:pt>
              </c:numCache>
            </c:numRef>
          </c:val>
          <c:smooth val="0"/>
          <c:extLst>
            <c:ext xmlns:c16="http://schemas.microsoft.com/office/drawing/2014/chart" uri="{C3380CC4-5D6E-409C-BE32-E72D297353CC}">
              <c16:uniqueId val="{00000001-DF8B-480A-9695-62788DEDF69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179.99</c:v>
                </c:pt>
                <c:pt idx="1">
                  <c:v>201.11</c:v>
                </c:pt>
                <c:pt idx="2">
                  <c:v>211.7</c:v>
                </c:pt>
                <c:pt idx="3">
                  <c:v>499.13</c:v>
                </c:pt>
                <c:pt idx="4">
                  <c:v>390.32</c:v>
                </c:pt>
              </c:numCache>
            </c:numRef>
          </c:val>
          <c:extLst>
            <c:ext xmlns:c16="http://schemas.microsoft.com/office/drawing/2014/chart" uri="{C3380CC4-5D6E-409C-BE32-E72D297353CC}">
              <c16:uniqueId val="{00000000-53B5-488C-A65F-71CA147C3B1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300.17</c:v>
                </c:pt>
                <c:pt idx="1">
                  <c:v>343.49</c:v>
                </c:pt>
                <c:pt idx="2">
                  <c:v>318.06</c:v>
                </c:pt>
                <c:pt idx="3">
                  <c:v>362.51</c:v>
                </c:pt>
                <c:pt idx="4">
                  <c:v>361.83</c:v>
                </c:pt>
              </c:numCache>
            </c:numRef>
          </c:val>
          <c:smooth val="0"/>
          <c:extLst>
            <c:ext xmlns:c16="http://schemas.microsoft.com/office/drawing/2014/chart" uri="{C3380CC4-5D6E-409C-BE32-E72D297353CC}">
              <c16:uniqueId val="{00000001-53B5-488C-A65F-71CA147C3B1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島根県　浜田市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H1</v>
      </c>
      <c r="X8" s="65"/>
      <c r="Y8" s="65"/>
      <c r="Z8" s="65"/>
      <c r="AA8" s="65"/>
      <c r="AB8" s="65"/>
      <c r="AC8" s="65"/>
      <c r="AD8" s="66" t="str">
        <f>データ!$M$6</f>
        <v>非設置</v>
      </c>
      <c r="AE8" s="66"/>
      <c r="AF8" s="66"/>
      <c r="AG8" s="66"/>
      <c r="AH8" s="66"/>
      <c r="AI8" s="66"/>
      <c r="AJ8" s="66"/>
      <c r="AK8" s="3"/>
      <c r="AL8" s="54">
        <f>データ!S6</f>
        <v>49678</v>
      </c>
      <c r="AM8" s="54"/>
      <c r="AN8" s="54"/>
      <c r="AO8" s="54"/>
      <c r="AP8" s="54"/>
      <c r="AQ8" s="54"/>
      <c r="AR8" s="54"/>
      <c r="AS8" s="54"/>
      <c r="AT8" s="53">
        <f>データ!T6</f>
        <v>690.64</v>
      </c>
      <c r="AU8" s="53"/>
      <c r="AV8" s="53"/>
      <c r="AW8" s="53"/>
      <c r="AX8" s="53"/>
      <c r="AY8" s="53"/>
      <c r="AZ8" s="53"/>
      <c r="BA8" s="53"/>
      <c r="BB8" s="53">
        <f>データ!U6</f>
        <v>71.930000000000007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0.56000000000000005</v>
      </c>
      <c r="Q10" s="53"/>
      <c r="R10" s="53"/>
      <c r="S10" s="53"/>
      <c r="T10" s="53"/>
      <c r="U10" s="53"/>
      <c r="V10" s="53"/>
      <c r="W10" s="53">
        <f>データ!Q6</f>
        <v>100</v>
      </c>
      <c r="X10" s="53"/>
      <c r="Y10" s="53"/>
      <c r="Z10" s="53"/>
      <c r="AA10" s="53"/>
      <c r="AB10" s="53"/>
      <c r="AC10" s="53"/>
      <c r="AD10" s="54">
        <f>データ!R6</f>
        <v>3025</v>
      </c>
      <c r="AE10" s="54"/>
      <c r="AF10" s="54"/>
      <c r="AG10" s="54"/>
      <c r="AH10" s="54"/>
      <c r="AI10" s="54"/>
      <c r="AJ10" s="54"/>
      <c r="AK10" s="2"/>
      <c r="AL10" s="54">
        <f>データ!V6</f>
        <v>274</v>
      </c>
      <c r="AM10" s="54"/>
      <c r="AN10" s="54"/>
      <c r="AO10" s="54"/>
      <c r="AP10" s="54"/>
      <c r="AQ10" s="54"/>
      <c r="AR10" s="54"/>
      <c r="AS10" s="54"/>
      <c r="AT10" s="53">
        <f>データ!W6</f>
        <v>0.16</v>
      </c>
      <c r="AU10" s="53"/>
      <c r="AV10" s="53"/>
      <c r="AW10" s="53"/>
      <c r="AX10" s="53"/>
      <c r="AY10" s="53"/>
      <c r="AZ10" s="53"/>
      <c r="BA10" s="53"/>
      <c r="BB10" s="53">
        <f>データ!X6</f>
        <v>1712.5</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【1,069.89】</v>
      </c>
      <c r="I86" s="12" t="str">
        <f>データ!CA6</f>
        <v>【39.89】</v>
      </c>
      <c r="J86" s="12" t="str">
        <f>データ!CL6</f>
        <v>【426.52】</v>
      </c>
      <c r="K86" s="12" t="str">
        <f>データ!CW6</f>
        <v>【28.16】</v>
      </c>
      <c r="L86" s="12" t="str">
        <f>データ!DH6</f>
        <v>【80.73】</v>
      </c>
      <c r="M86" s="12" t="s">
        <v>44</v>
      </c>
      <c r="N86" s="12" t="s">
        <v>44</v>
      </c>
      <c r="O86" s="12" t="str">
        <f>データ!EO6</f>
        <v>【0.00】</v>
      </c>
    </row>
  </sheetData>
  <sheetProtection algorithmName="SHA-512" hashValue="21G3py02vEFtP2SJ1EU6Lhtq4atqOKWXhdz7v2Bs76Eg18FGBzKKQSrA7pxLsZ6KShyFR64x1k3ZEvsmpRaCdg==" saltValue="m+U3p7rZr6Yulanb4XBLa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322024</v>
      </c>
      <c r="D6" s="19">
        <f t="shared" si="3"/>
        <v>47</v>
      </c>
      <c r="E6" s="19">
        <f t="shared" si="3"/>
        <v>17</v>
      </c>
      <c r="F6" s="19">
        <f t="shared" si="3"/>
        <v>6</v>
      </c>
      <c r="G6" s="19">
        <f t="shared" si="3"/>
        <v>0</v>
      </c>
      <c r="H6" s="19" t="str">
        <f t="shared" si="3"/>
        <v>島根県　浜田市</v>
      </c>
      <c r="I6" s="19" t="str">
        <f t="shared" si="3"/>
        <v>法非適用</v>
      </c>
      <c r="J6" s="19" t="str">
        <f t="shared" si="3"/>
        <v>下水道事業</v>
      </c>
      <c r="K6" s="19" t="str">
        <f t="shared" si="3"/>
        <v>漁業集落排水</v>
      </c>
      <c r="L6" s="19" t="str">
        <f t="shared" si="3"/>
        <v>H1</v>
      </c>
      <c r="M6" s="19" t="str">
        <f t="shared" si="3"/>
        <v>非設置</v>
      </c>
      <c r="N6" s="20" t="str">
        <f t="shared" si="3"/>
        <v>-</v>
      </c>
      <c r="O6" s="20" t="str">
        <f t="shared" si="3"/>
        <v>該当数値なし</v>
      </c>
      <c r="P6" s="20">
        <f t="shared" si="3"/>
        <v>0.56000000000000005</v>
      </c>
      <c r="Q6" s="20">
        <f t="shared" si="3"/>
        <v>100</v>
      </c>
      <c r="R6" s="20">
        <f t="shared" si="3"/>
        <v>3025</v>
      </c>
      <c r="S6" s="20">
        <f t="shared" si="3"/>
        <v>49678</v>
      </c>
      <c r="T6" s="20">
        <f t="shared" si="3"/>
        <v>690.64</v>
      </c>
      <c r="U6" s="20">
        <f t="shared" si="3"/>
        <v>71.930000000000007</v>
      </c>
      <c r="V6" s="20">
        <f t="shared" si="3"/>
        <v>274</v>
      </c>
      <c r="W6" s="20">
        <f t="shared" si="3"/>
        <v>0.16</v>
      </c>
      <c r="X6" s="20">
        <f t="shared" si="3"/>
        <v>1712.5</v>
      </c>
      <c r="Y6" s="21">
        <f>IF(Y7="",NA(),Y7)</f>
        <v>99.85</v>
      </c>
      <c r="Z6" s="21">
        <f t="shared" ref="Z6:AH6" si="4">IF(Z7="",NA(),Z7)</f>
        <v>93.48</v>
      </c>
      <c r="AA6" s="21">
        <f t="shared" si="4"/>
        <v>91.96</v>
      </c>
      <c r="AB6" s="21">
        <f t="shared" si="4"/>
        <v>99.7</v>
      </c>
      <c r="AC6" s="21">
        <f t="shared" si="4"/>
        <v>105.11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23.06</v>
      </c>
      <c r="BG6" s="21">
        <f t="shared" ref="BG6:BO6" si="7">IF(BG7="",NA(),BG7)</f>
        <v>21.29</v>
      </c>
      <c r="BH6" s="21">
        <f t="shared" si="7"/>
        <v>19.57</v>
      </c>
      <c r="BI6" s="21">
        <f t="shared" si="7"/>
        <v>2.58</v>
      </c>
      <c r="BJ6" s="21">
        <f t="shared" si="7"/>
        <v>2.91</v>
      </c>
      <c r="BK6" s="21">
        <f t="shared" si="7"/>
        <v>641.42999999999995</v>
      </c>
      <c r="BL6" s="21">
        <f t="shared" si="7"/>
        <v>807.81</v>
      </c>
      <c r="BM6" s="21">
        <f t="shared" si="7"/>
        <v>733.23</v>
      </c>
      <c r="BN6" s="21">
        <f t="shared" si="7"/>
        <v>607.88</v>
      </c>
      <c r="BO6" s="21">
        <f t="shared" si="7"/>
        <v>892.29</v>
      </c>
      <c r="BP6" s="20" t="str">
        <f>IF(BP7="","",IF(BP7="-","【-】","【"&amp;SUBSTITUTE(TEXT(BP7,"#,##0.00"),"-","△")&amp;"】"))</f>
        <v>【1,069.89】</v>
      </c>
      <c r="BQ6" s="21">
        <f>IF(BQ7="",NA(),BQ7)</f>
        <v>99.58</v>
      </c>
      <c r="BR6" s="21">
        <f t="shared" ref="BR6:BZ6" si="8">IF(BR7="",NA(),BR7)</f>
        <v>90.25</v>
      </c>
      <c r="BS6" s="21">
        <f t="shared" si="8"/>
        <v>87.04</v>
      </c>
      <c r="BT6" s="21">
        <f t="shared" si="8"/>
        <v>43.24</v>
      </c>
      <c r="BU6" s="21">
        <f t="shared" si="8"/>
        <v>41.02</v>
      </c>
      <c r="BV6" s="21">
        <f t="shared" si="8"/>
        <v>56.93</v>
      </c>
      <c r="BW6" s="21">
        <f t="shared" si="8"/>
        <v>49.44</v>
      </c>
      <c r="BX6" s="21">
        <f t="shared" si="8"/>
        <v>54.39</v>
      </c>
      <c r="BY6" s="21">
        <f t="shared" si="8"/>
        <v>48.98</v>
      </c>
      <c r="BZ6" s="21">
        <f t="shared" si="8"/>
        <v>46.45</v>
      </c>
      <c r="CA6" s="20" t="str">
        <f>IF(CA7="","",IF(CA7="-","【-】","【"&amp;SUBSTITUTE(TEXT(CA7,"#,##0.00"),"-","△")&amp;"】"))</f>
        <v>【39.89】</v>
      </c>
      <c r="CB6" s="21">
        <f>IF(CB7="",NA(),CB7)</f>
        <v>179.99</v>
      </c>
      <c r="CC6" s="21">
        <f t="shared" ref="CC6:CK6" si="9">IF(CC7="",NA(),CC7)</f>
        <v>201.11</v>
      </c>
      <c r="CD6" s="21">
        <f t="shared" si="9"/>
        <v>211.7</v>
      </c>
      <c r="CE6" s="21">
        <f t="shared" si="9"/>
        <v>499.13</v>
      </c>
      <c r="CF6" s="21">
        <f t="shared" si="9"/>
        <v>390.32</v>
      </c>
      <c r="CG6" s="21">
        <f t="shared" si="9"/>
        <v>300.17</v>
      </c>
      <c r="CH6" s="21">
        <f t="shared" si="9"/>
        <v>343.49</v>
      </c>
      <c r="CI6" s="21">
        <f t="shared" si="9"/>
        <v>318.06</v>
      </c>
      <c r="CJ6" s="21">
        <f t="shared" si="9"/>
        <v>362.51</v>
      </c>
      <c r="CK6" s="21">
        <f t="shared" si="9"/>
        <v>361.83</v>
      </c>
      <c r="CL6" s="20" t="str">
        <f>IF(CL7="","",IF(CL7="-","【-】","【"&amp;SUBSTITUTE(TEXT(CL7,"#,##0.00"),"-","△")&amp;"】"))</f>
        <v>【426.52】</v>
      </c>
      <c r="CM6" s="21">
        <f>IF(CM7="",NA(),CM7)</f>
        <v>56.5</v>
      </c>
      <c r="CN6" s="21">
        <f t="shared" ref="CN6:CV6" si="10">IF(CN7="",NA(),CN7)</f>
        <v>55.7</v>
      </c>
      <c r="CO6" s="21">
        <f t="shared" si="10"/>
        <v>58.89</v>
      </c>
      <c r="CP6" s="21">
        <f t="shared" si="10"/>
        <v>27.39</v>
      </c>
      <c r="CQ6" s="21">
        <f t="shared" si="10"/>
        <v>27.83</v>
      </c>
      <c r="CR6" s="21">
        <f t="shared" si="10"/>
        <v>39.130000000000003</v>
      </c>
      <c r="CS6" s="21">
        <f t="shared" si="10"/>
        <v>40.29</v>
      </c>
      <c r="CT6" s="21">
        <f t="shared" si="10"/>
        <v>40.11</v>
      </c>
      <c r="CU6" s="21">
        <f t="shared" si="10"/>
        <v>37.67</v>
      </c>
      <c r="CV6" s="21">
        <f t="shared" si="10"/>
        <v>30.99</v>
      </c>
      <c r="CW6" s="20" t="str">
        <f>IF(CW7="","",IF(CW7="-","【-】","【"&amp;SUBSTITUTE(TEXT(CW7,"#,##0.00"),"-","△")&amp;"】"))</f>
        <v>【28.16】</v>
      </c>
      <c r="CX6" s="21">
        <f>IF(CX7="",NA(),CX7)</f>
        <v>96.57</v>
      </c>
      <c r="CY6" s="21">
        <f t="shared" ref="CY6:DG6" si="11">IF(CY7="",NA(),CY7)</f>
        <v>97.04</v>
      </c>
      <c r="CZ6" s="21">
        <f t="shared" si="11"/>
        <v>96.95</v>
      </c>
      <c r="DA6" s="21">
        <f t="shared" si="11"/>
        <v>95.74</v>
      </c>
      <c r="DB6" s="21">
        <f t="shared" si="11"/>
        <v>95.99</v>
      </c>
      <c r="DC6" s="21">
        <f t="shared" si="11"/>
        <v>86.33</v>
      </c>
      <c r="DD6" s="21">
        <f t="shared" si="11"/>
        <v>87.49</v>
      </c>
      <c r="DE6" s="21">
        <f t="shared" si="11"/>
        <v>87.61</v>
      </c>
      <c r="DF6" s="21">
        <f t="shared" si="11"/>
        <v>87.94</v>
      </c>
      <c r="DG6" s="21">
        <f t="shared" si="11"/>
        <v>85.45</v>
      </c>
      <c r="DH6" s="20" t="str">
        <f>IF(DH7="","",IF(DH7="-","【-】","【"&amp;SUBSTITUTE(TEXT(DH7,"#,##0.00"),"-","△")&amp;"】"))</f>
        <v>【80.73】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1">
        <f t="shared" si="14"/>
        <v>0.01</v>
      </c>
      <c r="EL6" s="20">
        <f t="shared" si="14"/>
        <v>0</v>
      </c>
      <c r="EM6" s="21">
        <f t="shared" si="14"/>
        <v>0.02</v>
      </c>
      <c r="EN6" s="20">
        <f t="shared" si="14"/>
        <v>0</v>
      </c>
      <c r="EO6" s="20" t="str">
        <f>IF(EO7="","",IF(EO7="-","【-】","【"&amp;SUBSTITUTE(TEXT(EO7,"#,##0.00"),"-","△")&amp;"】"))</f>
        <v>【0.00】</v>
      </c>
    </row>
    <row r="7" spans="1:145" s="22" customFormat="1" x14ac:dyDescent="0.15">
      <c r="A7" s="14"/>
      <c r="B7" s="23">
        <v>2023</v>
      </c>
      <c r="C7" s="23">
        <v>322024</v>
      </c>
      <c r="D7" s="23">
        <v>47</v>
      </c>
      <c r="E7" s="23">
        <v>17</v>
      </c>
      <c r="F7" s="23">
        <v>6</v>
      </c>
      <c r="G7" s="23">
        <v>0</v>
      </c>
      <c r="H7" s="23" t="s">
        <v>98</v>
      </c>
      <c r="I7" s="23" t="s">
        <v>99</v>
      </c>
      <c r="J7" s="23" t="s">
        <v>100</v>
      </c>
      <c r="K7" s="23" t="s">
        <v>101</v>
      </c>
      <c r="L7" s="23" t="s">
        <v>102</v>
      </c>
      <c r="M7" s="23" t="s">
        <v>103</v>
      </c>
      <c r="N7" s="24" t="s">
        <v>104</v>
      </c>
      <c r="O7" s="24" t="s">
        <v>105</v>
      </c>
      <c r="P7" s="24">
        <v>0.56000000000000005</v>
      </c>
      <c r="Q7" s="24">
        <v>100</v>
      </c>
      <c r="R7" s="24">
        <v>3025</v>
      </c>
      <c r="S7" s="24">
        <v>49678</v>
      </c>
      <c r="T7" s="24">
        <v>690.64</v>
      </c>
      <c r="U7" s="24">
        <v>71.930000000000007</v>
      </c>
      <c r="V7" s="24">
        <v>274</v>
      </c>
      <c r="W7" s="24">
        <v>0.16</v>
      </c>
      <c r="X7" s="24">
        <v>1712.5</v>
      </c>
      <c r="Y7" s="24">
        <v>99.85</v>
      </c>
      <c r="Z7" s="24">
        <v>93.48</v>
      </c>
      <c r="AA7" s="24">
        <v>91.96</v>
      </c>
      <c r="AB7" s="24">
        <v>99.7</v>
      </c>
      <c r="AC7" s="24">
        <v>105.11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23.06</v>
      </c>
      <c r="BG7" s="24">
        <v>21.29</v>
      </c>
      <c r="BH7" s="24">
        <v>19.57</v>
      </c>
      <c r="BI7" s="24">
        <v>2.58</v>
      </c>
      <c r="BJ7" s="24">
        <v>2.91</v>
      </c>
      <c r="BK7" s="24">
        <v>641.42999999999995</v>
      </c>
      <c r="BL7" s="24">
        <v>807.81</v>
      </c>
      <c r="BM7" s="24">
        <v>733.23</v>
      </c>
      <c r="BN7" s="24">
        <v>607.88</v>
      </c>
      <c r="BO7" s="24">
        <v>892.29</v>
      </c>
      <c r="BP7" s="24">
        <v>1069.8900000000001</v>
      </c>
      <c r="BQ7" s="24">
        <v>99.58</v>
      </c>
      <c r="BR7" s="24">
        <v>90.25</v>
      </c>
      <c r="BS7" s="24">
        <v>87.04</v>
      </c>
      <c r="BT7" s="24">
        <v>43.24</v>
      </c>
      <c r="BU7" s="24">
        <v>41.02</v>
      </c>
      <c r="BV7" s="24">
        <v>56.93</v>
      </c>
      <c r="BW7" s="24">
        <v>49.44</v>
      </c>
      <c r="BX7" s="24">
        <v>54.39</v>
      </c>
      <c r="BY7" s="24">
        <v>48.98</v>
      </c>
      <c r="BZ7" s="24">
        <v>46.45</v>
      </c>
      <c r="CA7" s="24">
        <v>39.89</v>
      </c>
      <c r="CB7" s="24">
        <v>179.99</v>
      </c>
      <c r="CC7" s="24">
        <v>201.11</v>
      </c>
      <c r="CD7" s="24">
        <v>211.7</v>
      </c>
      <c r="CE7" s="24">
        <v>499.13</v>
      </c>
      <c r="CF7" s="24">
        <v>390.32</v>
      </c>
      <c r="CG7" s="24">
        <v>300.17</v>
      </c>
      <c r="CH7" s="24">
        <v>343.49</v>
      </c>
      <c r="CI7" s="24">
        <v>318.06</v>
      </c>
      <c r="CJ7" s="24">
        <v>362.51</v>
      </c>
      <c r="CK7" s="24">
        <v>361.83</v>
      </c>
      <c r="CL7" s="24">
        <v>426.52</v>
      </c>
      <c r="CM7" s="24">
        <v>56.5</v>
      </c>
      <c r="CN7" s="24">
        <v>55.7</v>
      </c>
      <c r="CO7" s="24">
        <v>58.89</v>
      </c>
      <c r="CP7" s="24">
        <v>27.39</v>
      </c>
      <c r="CQ7" s="24">
        <v>27.83</v>
      </c>
      <c r="CR7" s="24">
        <v>39.130000000000003</v>
      </c>
      <c r="CS7" s="24">
        <v>40.29</v>
      </c>
      <c r="CT7" s="24">
        <v>40.11</v>
      </c>
      <c r="CU7" s="24">
        <v>37.67</v>
      </c>
      <c r="CV7" s="24">
        <v>30.99</v>
      </c>
      <c r="CW7" s="24">
        <v>28.16</v>
      </c>
      <c r="CX7" s="24">
        <v>96.57</v>
      </c>
      <c r="CY7" s="24">
        <v>97.04</v>
      </c>
      <c r="CZ7" s="24">
        <v>96.95</v>
      </c>
      <c r="DA7" s="24">
        <v>95.74</v>
      </c>
      <c r="DB7" s="24">
        <v>95.99</v>
      </c>
      <c r="DC7" s="24">
        <v>86.33</v>
      </c>
      <c r="DD7" s="24">
        <v>87.49</v>
      </c>
      <c r="DE7" s="24">
        <v>87.61</v>
      </c>
      <c r="DF7" s="24">
        <v>87.94</v>
      </c>
      <c r="DG7" s="24">
        <v>85.45</v>
      </c>
      <c r="DH7" s="24">
        <v>80.73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0.01</v>
      </c>
      <c r="EL7" s="24">
        <v>0</v>
      </c>
      <c r="EM7" s="24">
        <v>0.02</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船崎 翼</cp:lastModifiedBy>
  <dcterms:created xsi:type="dcterms:W3CDTF">2025-01-24T07:38:01Z</dcterms:created>
  <dcterms:modified xsi:type="dcterms:W3CDTF">2025-02-07T00:41:06Z</dcterms:modified>
  <cp:category/>
</cp:coreProperties>
</file>