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04保_財政\H25年度\財政課\財政課\地方公営企業関係\R6地方公営企業関係\県メール\70_20250123_【県提出〆切２／１２（水）】公営企業に係る経営比較分析表（令和５年度決算）の分析等について\03_回答\"/>
    </mc:Choice>
  </mc:AlternateContent>
  <workbookProtection workbookAlgorithmName="SHA-512" workbookHashValue="ezKP84xcuVLQUr4EPQIxuzmDsu5EMDs3KRez1CeYA4QuzC6ZAbgWjJA5gcou7pglWkC9FXYbMPMtDqYU/pandQ==" workbookSaltValue="lSjR0JperoSfPdW60Mvbgw=="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<sst xmlns="http://schemas.openxmlformats.org/spreadsheetml/2006/main" count="236" uniqueCount="119">
  <si>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</si>
  <si>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</si>
  <si>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</si>
  <si>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</si>
  <si>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</si>
  <si>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</si>
  <si>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</si>
  <si>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</si>
  <si>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</si>
  <si>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</si>
  <si>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</si>
  <si>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</si>
  <si>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</si>
  <si>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</si>
  <si>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</si>
  <si>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</si>
  <si>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</si>
  <si>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</si>
  <si>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</si>
  <si>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</si>
  <si>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</si>
  <si>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</si>
  <si>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</si>
  <si>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</si>
  <si>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</si>
  <si>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</si>
  <si>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</si>
  <si>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</si>
  <si>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</si>
  <si>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</si>
  <si>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</si>
  <si>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</si>
  <si>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</si>
  <si>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</si>
  <si>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</si>
  <si>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</si>
  <si>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</si>
  <si>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</si>
  <si>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</si>
  <si>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</si>
  <si>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</si>
  <si>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</si>
  <si>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</si>
  <si>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</si>
  <si>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</si>
  <si>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</si>
  <si>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</si>
  <si>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</si>
  <si>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</si>
  <si>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</si>
  <si>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</si>
  <si>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</si>
  <si>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</si>
  <si>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</si>
  <si>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</si>
  <si>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</si>
  <si>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</si>
  <si>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</si>
  <si>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</si>
  <si>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</si>
  <si>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</si>
  <si>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</si>
  <si>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</si>
  <si>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</si>
  <si>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</si>
  <si>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</si>
  <si>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</si>
  <si>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</si>
  <si>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</si>
  <si>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</si>
  <si>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</si>
  <si>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</si>
  <si>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</si>
  <si>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</si>
  <si>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</si>
  <si>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</si>
  <si>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</si>
  <si>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</si>
  <si>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</si>
  <si>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</si>
  <si>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</si>
  <si>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</si>
  <si>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</si>
  <si>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</si>
  <si>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</si>
  <si>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</si>
  <si>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</si>
  <si>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</si>
  <si>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</si>
  <si>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</si>
  <si>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</si>
  <si>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</si>
  <si>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</si>
  <si>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</si>
  <si>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</si>
  <si>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</si>
  <si>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</si>
  <si>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</si>
  <si>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</si>
  <si>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</si>
  <si>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</si>
  <si>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</si>
  <si>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</si>
  <si>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</si>
  <si>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</si>
  <si>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</si>
  <si>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</si>
  <si>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</si>
  <si>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</si>
  <si>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</si>
  <si>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</si>
  <si>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</si>
  <si>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</si>
  <si>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</si>
  <si>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</si>
  <si>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</si>
  <si>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r>
      <t>　①収益的収支比率は、打切り決算に伴う令和6年度の特例的支出を賄うために、一般会計繰出金を当年度中に受け入れたことにより、総費用に対し総収益の増加が多く、企業債償還金も減少したため、</t>
    </r>
    <r>
      <rPr>
        <sz val="11"/>
        <rFont val="ＭＳ ゴシック"/>
        <family val="3"/>
        <charset val="128"/>
      </rPr>
      <t>前年度に比べ9.11ポイント改善した。
　一方で、企業債償還の負担は依然として大きく、収益的収支の圧迫要因となっている。
　⑥汚水処理原価は打切り決算に伴う汚水資本費の減により前年度比55.48円減となったが、依然として</t>
    </r>
    <r>
      <rPr>
        <sz val="11"/>
        <color theme="1"/>
        <rFont val="ＭＳ ゴシック"/>
        <family val="3"/>
        <charset val="128"/>
      </rPr>
      <t>類似団体に比べ高い水準となっている。
　総収入の大半を一般会計からの繰入金に依存しているため、経費削減等により繰入金の縮減を図る必要がある。
　④企業債残高対事業規模比率は、高資本費対策に要する経費及び分流式下水道等に要する経費として地方債残高の一部を一般会計が負担しているため、類似団体と比較して著しく低くなっている。
　⑦施設利用率は人口減少による汚水処理水量の減により、前年度比</t>
    </r>
    <r>
      <rPr>
        <sz val="11"/>
        <rFont val="ＭＳ ゴシック"/>
        <family val="3"/>
        <charset val="128"/>
      </rPr>
      <t>2.51</t>
    </r>
    <r>
      <rPr>
        <sz val="11"/>
        <color theme="1"/>
        <rFont val="ＭＳ ゴシック"/>
        <family val="3"/>
        <charset val="128"/>
      </rPr>
      <t>ポイント低下している。
　また、⑧水洗化率も前年度比0.38ポイント改善しているものの類似団体と比べて2ポイント以上低い。水洗化率が低い原因としては、住民の高齢化や経済的な負担等が考えられる。
※④企業債残高対事業規模比率(％)のR元年度決算数値については、算出式分子の一般会計負担額が誤りであったため、正しい企業債残高対事業規模比率は17.98％である。</t>
    </r>
    <rPh sb="74" eb="75">
      <t>オオ</t>
    </rPh>
    <rPh sb="84" eb="86">
      <t>ゲンショウ</t>
    </rPh>
    <rPh sb="105" eb="107">
      <t>カイゼン</t>
    </rPh>
    <rPh sb="112" eb="114">
      <t>イッポウ</t>
    </rPh>
    <rPh sb="116" eb="118">
      <t>キギョウ</t>
    </rPh>
    <rPh sb="161" eb="163">
      <t>ウチキ</t>
    </rPh>
    <rPh sb="164" eb="166">
      <t>ケッサン</t>
    </rPh>
    <rPh sb="167" eb="168">
      <t>トモナ</t>
    </rPh>
    <rPh sb="169" eb="171">
      <t>オスイ</t>
    </rPh>
    <rPh sb="171" eb="173">
      <t>シホン</t>
    </rPh>
    <rPh sb="173" eb="174">
      <t>ヒ</t>
    </rPh>
    <rPh sb="175" eb="176">
      <t>ゲン</t>
    </rPh>
    <rPh sb="179" eb="182">
      <t>ゼンネンド</t>
    </rPh>
    <rPh sb="182" eb="183">
      <t>ヒ</t>
    </rPh>
    <rPh sb="188" eb="189">
      <t>エン</t>
    </rPh>
    <rPh sb="189" eb="190">
      <t>ゲン</t>
    </rPh>
    <rPh sb="196" eb="198">
      <t>イゼン</t>
    </rPh>
    <rPh sb="206" eb="207">
      <t>クラ</t>
    </rPh>
    <rPh sb="350" eb="351">
      <t>イチジル</t>
    </rPh>
    <rPh sb="370" eb="372">
      <t>ジンコウ</t>
    </rPh>
    <rPh sb="372" eb="374">
      <t>ゲンショウ</t>
    </rPh>
    <rPh sb="377" eb="379">
      <t>オスイ</t>
    </rPh>
    <rPh sb="379" eb="381">
      <t>ショリ</t>
    </rPh>
    <rPh sb="381" eb="383">
      <t>スイリョウ</t>
    </rPh>
    <rPh sb="384" eb="385">
      <t>ゲン</t>
    </rPh>
    <rPh sb="401" eb="403">
      <t>テイカ</t>
    </rPh>
    <rPh sb="431" eb="433">
      <t>カイゼン</t>
    </rPh>
    <rPh sb="453" eb="455">
      <t>イジョウ</t>
    </rPh>
    <phoneticPr fontId="4"/>
  </si>
  <si>
    <t>　供用開始が最も早い地区では平成7年度の供用開始から28年が経過しているが、管渠の計画更新は未着手である。
　処理施設の電気、機械設備は老朽化が進んでおり、今後も設備の更新需要が見込まれるため、必要な事業費を確保し、計画的な更新を行う必要がある。
　</t>
    <rPh sb="1" eb="3">
      <t>キョウヨウ</t>
    </rPh>
    <rPh sb="3" eb="5">
      <t>カイシ</t>
    </rPh>
    <rPh sb="6" eb="7">
      <t>モット</t>
    </rPh>
    <rPh sb="8" eb="9">
      <t>ハヤ</t>
    </rPh>
    <rPh sb="10" eb="12">
      <t>チク</t>
    </rPh>
    <rPh sb="41" eb="43">
      <t>ケイカク</t>
    </rPh>
    <rPh sb="86" eb="88">
      <t>ジュヨウ</t>
    </rPh>
    <rPh sb="97" eb="99">
      <t>ヒツヨウ</t>
    </rPh>
    <rPh sb="100" eb="103">
      <t>ジギョウヒ</t>
    </rPh>
    <rPh sb="104" eb="106">
      <t>カクホ</t>
    </rPh>
    <rPh sb="108" eb="111">
      <t>ケイカクテキ</t>
    </rPh>
    <rPh sb="112" eb="114">
      <t>コウシン</t>
    </rPh>
    <rPh sb="115" eb="116">
      <t>オコナ</t>
    </rPh>
    <rPh sb="117" eb="119">
      <t>ヒツヨウ</t>
    </rPh>
    <phoneticPr fontId="4"/>
  </si>
  <si>
    <t xml:space="preserve"> 本市は、企業債償還金は一般会計からの繰入金（基準内）で負担し、施設の維持管理費を使用料収入で賄うことを経営方針の基本に据え事業運営を行っている。
　令和6年4月の公営企業会計の適用により、経営成績、財務状況等の会計情報が明確となるため、今後必要となる更新投資を見据え、効率的な事業運営に努める。</t>
    <rPh sb="23" eb="26">
      <t>キジュンナイ</t>
    </rPh>
    <rPh sb="111" eb="113">
      <t>メイカク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</si>
</sst>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0.56999999999999995</c:v>
                </c:pt>
                <c:pt idx="2">
                  <c:v>0.21</c:v>
                </c:pt>
                <c:pt idx="3" formatCode="#,##0.00;&quot;△&quot;#,##0.00">
                  <c:v>0</c:v>
                </c:pt>
                <c:pt idx="4" formatCode="#,##0.00;&quot;△&quot;#,##0.00">
                  <c:v>0</c:v>
                </c:pt>
              </c:numCache>
            </c:numRef>
          </c:val>
          <c:extLst>
            <c:ext xmlns:c16="http://schemas.microsoft.com/office/drawing/2014/chart" uri="{C3380CC4-5D6E-409C-BE32-E72D297353CC}">
              <c16:uniqueId val="{00000000-CF10-492E-AE7D-3CA8FFBC941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CF10-492E-AE7D-3CA8FFBC941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48.96</c:v>
                </c:pt>
                <c:pt idx="1">
                  <c:v>50.92</c:v>
                </c:pt>
                <c:pt idx="2">
                  <c:v>48.66</c:v>
                </c:pt>
                <c:pt idx="3">
                  <c:v>45.5</c:v>
                </c:pt>
                <c:pt idx="4">
                  <c:v>42.99</c:v>
                </c:pt>
              </c:numCache>
            </c:numRef>
          </c:val>
          <c:extLst>
            <c:ext xmlns:c16="http://schemas.microsoft.com/office/drawing/2014/chart" uri="{C3380CC4-5D6E-409C-BE32-E72D297353CC}">
              <c16:uniqueId val="{00000000-353B-4A10-8D58-8FD64984BE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53B-4A10-8D58-8FD64984BE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80.23</c:v>
                </c:pt>
                <c:pt idx="1">
                  <c:v>80.650000000000006</c:v>
                </c:pt>
                <c:pt idx="2">
                  <c:v>80.13</c:v>
                </c:pt>
                <c:pt idx="3">
                  <c:v>81.34</c:v>
                </c:pt>
                <c:pt idx="4">
                  <c:v>81.72</c:v>
                </c:pt>
              </c:numCache>
            </c:numRef>
          </c:val>
          <c:extLst>
            <c:ext xmlns:c16="http://schemas.microsoft.com/office/drawing/2014/chart" uri="{C3380CC4-5D6E-409C-BE32-E72D297353CC}">
              <c16:uniqueId val="{00000000-A429-4F66-BE7C-38D257BB524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A429-4F66-BE7C-38D257BB524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72.680000000000007</c:v>
                </c:pt>
                <c:pt idx="1">
                  <c:v>74.62</c:v>
                </c:pt>
                <c:pt idx="2">
                  <c:v>81.87</c:v>
                </c:pt>
                <c:pt idx="3">
                  <c:v>83.59</c:v>
                </c:pt>
                <c:pt idx="4">
                  <c:v>92.7</c:v>
                </c:pt>
              </c:numCache>
            </c:numRef>
          </c:val>
          <c:extLst>
            <c:ext xmlns:c16="http://schemas.microsoft.com/office/drawing/2014/chart" uri="{C3380CC4-5D6E-409C-BE32-E72D297353CC}">
              <c16:uniqueId val="{00000000-7244-4475-831A-512B667A2D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44-4475-831A-512B667A2D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EA-41AC-9BBE-FF2408E4C3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EA-41AC-9BBE-FF2408E4C3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69-4DFA-85D0-EDEFCEF06C9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69-4DFA-85D0-EDEFCEF06C9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5C-4E6A-8747-8E043476709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5C-4E6A-8747-8E043476709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75-43F1-86E0-D250A205F7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75-43F1-86E0-D250A205F7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440.6</c:v>
                </c:pt>
                <c:pt idx="1">
                  <c:v>16.260000000000002</c:v>
                </c:pt>
                <c:pt idx="2">
                  <c:v>13.03</c:v>
                </c:pt>
                <c:pt idx="3">
                  <c:v>8.18</c:v>
                </c:pt>
                <c:pt idx="4">
                  <c:v>9.0500000000000007</c:v>
                </c:pt>
              </c:numCache>
            </c:numRef>
          </c:val>
          <c:extLst>
            <c:ext xmlns:c16="http://schemas.microsoft.com/office/drawing/2014/chart" uri="{C3380CC4-5D6E-409C-BE32-E72D297353CC}">
              <c16:uniqueId val="{00000000-FB24-423B-9CB9-CD858D7D05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FB24-423B-9CB9-CD858D7D05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47.48</c:v>
                </c:pt>
                <c:pt idx="1">
                  <c:v>47.51</c:v>
                </c:pt>
                <c:pt idx="2">
                  <c:v>47.34</c:v>
                </c:pt>
                <c:pt idx="3">
                  <c:v>45.32</c:v>
                </c:pt>
                <c:pt idx="4">
                  <c:v>43.31</c:v>
                </c:pt>
              </c:numCache>
            </c:numRef>
          </c:val>
          <c:extLst>
            <c:ext xmlns:c16="http://schemas.microsoft.com/office/drawing/2014/chart" uri="{C3380CC4-5D6E-409C-BE32-E72D297353CC}">
              <c16:uniqueId val="{00000000-CB6A-45E5-8EC2-81D24B6DBB2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CB6A-45E5-8EC2-81D24B6DBB2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388.48</c:v>
                </c:pt>
                <c:pt idx="1">
                  <c:v>391.87</c:v>
                </c:pt>
                <c:pt idx="2">
                  <c:v>390.28</c:v>
                </c:pt>
                <c:pt idx="3">
                  <c:v>410.17</c:v>
                </c:pt>
                <c:pt idx="4">
                  <c:v>354.69</c:v>
                </c:pt>
              </c:numCache>
            </c:numRef>
          </c:val>
          <c:extLst>
            <c:ext xmlns:c16="http://schemas.microsoft.com/office/drawing/2014/chart" uri="{C3380CC4-5D6E-409C-BE32-E72D297353CC}">
              <c16:uniqueId val="{00000000-2E50-49D2-BD11-4E975368E88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2E50-49D2-BD11-4E975368E88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島根県　浜田市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49678</v>
      </c>
      <c r="AM8" s="54"/>
      <c r="AN8" s="54"/>
      <c r="AO8" s="54"/>
      <c r="AP8" s="54"/>
      <c r="AQ8" s="54"/>
      <c r="AR8" s="54"/>
      <c r="AS8" s="54"/>
      <c r="AT8" s="53">
        <f>データ!T6</f>
        <v>690.64</v>
      </c>
      <c r="AU8" s="53"/>
      <c r="AV8" s="53"/>
      <c r="AW8" s="53"/>
      <c r="AX8" s="53"/>
      <c r="AY8" s="53"/>
      <c r="AZ8" s="53"/>
      <c r="BA8" s="53"/>
      <c r="BB8" s="53">
        <f>データ!U6</f>
        <v>71.930000000000007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7.95</v>
      </c>
      <c r="Q10" s="53"/>
      <c r="R10" s="53"/>
      <c r="S10" s="53"/>
      <c r="T10" s="53"/>
      <c r="U10" s="53"/>
      <c r="V10" s="53"/>
      <c r="W10" s="53">
        <f>データ!Q6</f>
        <v>100</v>
      </c>
      <c r="X10" s="53"/>
      <c r="Y10" s="53"/>
      <c r="Z10" s="53"/>
      <c r="AA10" s="53"/>
      <c r="AB10" s="53"/>
      <c r="AC10" s="53"/>
      <c r="AD10" s="54">
        <f>データ!R6</f>
        <v>3025</v>
      </c>
      <c r="AE10" s="54"/>
      <c r="AF10" s="54"/>
      <c r="AG10" s="54"/>
      <c r="AH10" s="54"/>
      <c r="AI10" s="54"/>
      <c r="AJ10" s="54"/>
      <c r="AK10" s="2"/>
      <c r="AL10" s="54">
        <f>データ!V6</f>
        <v>3905</v>
      </c>
      <c r="AM10" s="54"/>
      <c r="AN10" s="54"/>
      <c r="AO10" s="54"/>
      <c r="AP10" s="54"/>
      <c r="AQ10" s="54"/>
      <c r="AR10" s="54"/>
      <c r="AS10" s="54"/>
      <c r="AT10" s="53">
        <f>データ!W6</f>
        <v>14.12</v>
      </c>
      <c r="AU10" s="53"/>
      <c r="AV10" s="53"/>
      <c r="AW10" s="53"/>
      <c r="AX10" s="53"/>
      <c r="AY10" s="53"/>
      <c r="AZ10" s="53"/>
      <c r="BA10" s="53"/>
      <c r="BB10" s="53">
        <f>データ!X6</f>
        <v>276.56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79"/>
      <c r="BM60" s="80"/>
      <c r="BN60" s="80"/>
      <c r="BO60" s="80"/>
      <c r="BP60" s="80"/>
      <c r="BQ60" s="80"/>
      <c r="BR60" s="80"/>
      <c r="BS60" s="80"/>
      <c r="BT60" s="80"/>
      <c r="BU60" s="80"/>
      <c r="BV60" s="80"/>
      <c r="BW60" s="80"/>
      <c r="BX60" s="80"/>
      <c r="BY60" s="80"/>
      <c r="BZ60" s="81"/>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lyZT9xJQm0DzEyLIO9B/Ir5x7eHoXvm8wl1+p1D59V4jSEn7hrJvtf+8XWiq7otxSfv3ZVvSVO78iHv2tYrG7A==" saltValue="qsUcMLBfjJl1RE0L8BxC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322024</v>
      </c>
      <c r="D6" s="19">
        <f t="shared" si="3"/>
        <v>47</v>
      </c>
      <c r="E6" s="19">
        <f t="shared" si="3"/>
        <v>17</v>
      </c>
      <c r="F6" s="19">
        <f t="shared" si="3"/>
        <v>5</v>
      </c>
      <c r="G6" s="19">
        <f t="shared" si="3"/>
        <v>0</v>
      </c>
      <c r="H6" s="19" t="str">
        <f t="shared" si="3"/>
        <v>島根県　浜田市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7.95</v>
      </c>
      <c r="Q6" s="20">
        <f t="shared" si="3"/>
        <v>100</v>
      </c>
      <c r="R6" s="20">
        <f t="shared" si="3"/>
        <v>3025</v>
      </c>
      <c r="S6" s="20">
        <f t="shared" si="3"/>
        <v>49678</v>
      </c>
      <c r="T6" s="20">
        <f t="shared" si="3"/>
        <v>690.64</v>
      </c>
      <c r="U6" s="20">
        <f t="shared" si="3"/>
        <v>71.930000000000007</v>
      </c>
      <c r="V6" s="20">
        <f t="shared" si="3"/>
        <v>3905</v>
      </c>
      <c r="W6" s="20">
        <f t="shared" si="3"/>
        <v>14.12</v>
      </c>
      <c r="X6" s="20">
        <f t="shared" si="3"/>
        <v>276.56</v>
      </c>
      <c r="Y6" s="21">
        <f>IF(Y7="",NA(),Y7)</f>
        <v>72.680000000000007</v>
      </c>
      <c r="Z6" s="21">
        <f t="shared" ref="Z6:AH6" si="4">IF(Z7="",NA(),Z7)</f>
        <v>74.62</v>
      </c>
      <c r="AA6" s="21">
        <f t="shared" si="4"/>
        <v>81.87</v>
      </c>
      <c r="AB6" s="21">
        <f t="shared" si="4"/>
        <v>83.59</v>
      </c>
      <c r="AC6" s="21">
        <f t="shared" si="4"/>
        <v>92.7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440.6</v>
      </c>
      <c r="BG6" s="21">
        <f t="shared" ref="BG6:BO6" si="7">IF(BG7="",NA(),BG7)</f>
        <v>16.260000000000002</v>
      </c>
      <c r="BH6" s="21">
        <f t="shared" si="7"/>
        <v>13.03</v>
      </c>
      <c r="BI6" s="21">
        <f t="shared" si="7"/>
        <v>8.18</v>
      </c>
      <c r="BJ6" s="21">
        <f t="shared" si="7"/>
        <v>9.0500000000000007</v>
      </c>
      <c r="BK6" s="21">
        <f t="shared" si="7"/>
        <v>826.83</v>
      </c>
      <c r="BL6" s="21">
        <f t="shared" si="7"/>
        <v>867.83</v>
      </c>
      <c r="BM6" s="21">
        <f t="shared" si="7"/>
        <v>791.76</v>
      </c>
      <c r="BN6" s="21">
        <f t="shared" si="7"/>
        <v>900.82</v>
      </c>
      <c r="BO6" s="21">
        <f t="shared" si="7"/>
        <v>839.21</v>
      </c>
      <c r="BP6" s="20" t="str">
        <f>IF(BP7="","",IF(BP7="-","【-】","【"&amp;SUBSTITUTE(TEXT(BP7,"#,##0.00"),"-","△")&amp;"】"))</f>
        <v>【785.10】</v>
      </c>
      <c r="BQ6" s="21">
        <f>IF(BQ7="",NA(),BQ7)</f>
        <v>47.48</v>
      </c>
      <c r="BR6" s="21">
        <f t="shared" ref="BR6:BZ6" si="8">IF(BR7="",NA(),BR7)</f>
        <v>47.51</v>
      </c>
      <c r="BS6" s="21">
        <f t="shared" si="8"/>
        <v>47.34</v>
      </c>
      <c r="BT6" s="21">
        <f t="shared" si="8"/>
        <v>45.32</v>
      </c>
      <c r="BU6" s="21">
        <f t="shared" si="8"/>
        <v>43.31</v>
      </c>
      <c r="BV6" s="21">
        <f t="shared" si="8"/>
        <v>57.31</v>
      </c>
      <c r="BW6" s="21">
        <f t="shared" si="8"/>
        <v>57.08</v>
      </c>
      <c r="BX6" s="21">
        <f t="shared" si="8"/>
        <v>56.26</v>
      </c>
      <c r="BY6" s="21">
        <f t="shared" si="8"/>
        <v>52.94</v>
      </c>
      <c r="BZ6" s="21">
        <f t="shared" si="8"/>
        <v>52.05</v>
      </c>
      <c r="CA6" s="20" t="str">
        <f>IF(CA7="","",IF(CA7="-","【-】","【"&amp;SUBSTITUTE(TEXT(CA7,"#,##0.00"),"-","△")&amp;"】"))</f>
        <v>【56.93】</v>
      </c>
      <c r="CB6" s="21">
        <f>IF(CB7="",NA(),CB7)</f>
        <v>388.48</v>
      </c>
      <c r="CC6" s="21">
        <f t="shared" ref="CC6:CK6" si="9">IF(CC7="",NA(),CC7)</f>
        <v>391.87</v>
      </c>
      <c r="CD6" s="21">
        <f t="shared" si="9"/>
        <v>390.28</v>
      </c>
      <c r="CE6" s="21">
        <f t="shared" si="9"/>
        <v>410.17</v>
      </c>
      <c r="CF6" s="21">
        <f t="shared" si="9"/>
        <v>354.69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48.96</v>
      </c>
      <c r="CN6" s="21">
        <f t="shared" ref="CN6:CV6" si="10">IF(CN7="",NA(),CN7)</f>
        <v>50.92</v>
      </c>
      <c r="CO6" s="21">
        <f t="shared" si="10"/>
        <v>48.66</v>
      </c>
      <c r="CP6" s="21">
        <f t="shared" si="10"/>
        <v>45.5</v>
      </c>
      <c r="CQ6" s="21">
        <f t="shared" si="10"/>
        <v>42.99</v>
      </c>
      <c r="CR6" s="21">
        <f t="shared" si="10"/>
        <v>50.14</v>
      </c>
      <c r="CS6" s="21">
        <f t="shared" si="10"/>
        <v>54.83</v>
      </c>
      <c r="CT6" s="21">
        <f t="shared" si="10"/>
        <v>66.53</v>
      </c>
      <c r="CU6" s="21">
        <f t="shared" si="10"/>
        <v>52.35</v>
      </c>
      <c r="CV6" s="21">
        <f t="shared" si="10"/>
        <v>46.25</v>
      </c>
      <c r="CW6" s="20" t="str">
        <f>IF(CW7="","",IF(CW7="-","【-】","【"&amp;SUBSTITUTE(TEXT(CW7,"#,##0.00"),"-","△")&amp;"】"))</f>
        <v>【49.87】</v>
      </c>
      <c r="CX6" s="21">
        <f>IF(CX7="",NA(),CX7)</f>
        <v>80.23</v>
      </c>
      <c r="CY6" s="21">
        <f t="shared" ref="CY6:DG6" si="11">IF(CY7="",NA(),CY7)</f>
        <v>80.650000000000006</v>
      </c>
      <c r="CZ6" s="21">
        <f t="shared" si="11"/>
        <v>80.13</v>
      </c>
      <c r="DA6" s="21">
        <f t="shared" si="11"/>
        <v>81.34</v>
      </c>
      <c r="DB6" s="21">
        <f t="shared" si="11"/>
        <v>81.72</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0.56999999999999995</v>
      </c>
      <c r="EG6" s="21">
        <f t="shared" si="14"/>
        <v>0.21</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322024</v>
      </c>
      <c r="D7" s="23">
        <v>47</v>
      </c>
      <c r="E7" s="23">
        <v>17</v>
      </c>
      <c r="F7" s="23">
        <v>5</v>
      </c>
      <c r="G7" s="23">
        <v>0</v>
      </c>
      <c r="H7" s="23" t="s">
        <v>98</v>
      </c>
      <c r="I7" s="23" t="s">
        <v>99</v>
      </c>
      <c r="J7" s="23" t="s">
        <v>100</v>
      </c>
      <c r="K7" s="23" t="s">
        <v>101</v>
      </c>
      <c r="L7" s="23" t="s">
        <v>102</v>
      </c>
      <c r="M7" s="23" t="s">
        <v>103</v>
      </c>
      <c r="N7" s="24" t="s">
        <v>104</v>
      </c>
      <c r="O7" s="24" t="s">
        <v>105</v>
      </c>
      <c r="P7" s="24">
        <v>7.95</v>
      </c>
      <c r="Q7" s="24">
        <v>100</v>
      </c>
      <c r="R7" s="24">
        <v>3025</v>
      </c>
      <c r="S7" s="24">
        <v>49678</v>
      </c>
      <c r="T7" s="24">
        <v>690.64</v>
      </c>
      <c r="U7" s="24">
        <v>71.930000000000007</v>
      </c>
      <c r="V7" s="24">
        <v>3905</v>
      </c>
      <c r="W7" s="24">
        <v>14.12</v>
      </c>
      <c r="X7" s="24">
        <v>276.56</v>
      </c>
      <c r="Y7" s="24">
        <v>72.680000000000007</v>
      </c>
      <c r="Z7" s="24">
        <v>74.62</v>
      </c>
      <c r="AA7" s="24">
        <v>81.87</v>
      </c>
      <c r="AB7" s="24">
        <v>83.59</v>
      </c>
      <c r="AC7" s="24">
        <v>92.7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440.6</v>
      </c>
      <c r="BG7" s="24">
        <v>16.260000000000002</v>
      </c>
      <c r="BH7" s="24">
        <v>13.03</v>
      </c>
      <c r="BI7" s="24">
        <v>8.18</v>
      </c>
      <c r="BJ7" s="24">
        <v>9.0500000000000007</v>
      </c>
      <c r="BK7" s="24">
        <v>826.83</v>
      </c>
      <c r="BL7" s="24">
        <v>867.83</v>
      </c>
      <c r="BM7" s="24">
        <v>791.76</v>
      </c>
      <c r="BN7" s="24">
        <v>900.82</v>
      </c>
      <c r="BO7" s="24">
        <v>839.21</v>
      </c>
      <c r="BP7" s="24">
        <v>785.1</v>
      </c>
      <c r="BQ7" s="24">
        <v>47.48</v>
      </c>
      <c r="BR7" s="24">
        <v>47.51</v>
      </c>
      <c r="BS7" s="24">
        <v>47.34</v>
      </c>
      <c r="BT7" s="24">
        <v>45.32</v>
      </c>
      <c r="BU7" s="24">
        <v>43.31</v>
      </c>
      <c r="BV7" s="24">
        <v>57.31</v>
      </c>
      <c r="BW7" s="24">
        <v>57.08</v>
      </c>
      <c r="BX7" s="24">
        <v>56.26</v>
      </c>
      <c r="BY7" s="24">
        <v>52.94</v>
      </c>
      <c r="BZ7" s="24">
        <v>52.05</v>
      </c>
      <c r="CA7" s="24">
        <v>56.93</v>
      </c>
      <c r="CB7" s="24">
        <v>388.48</v>
      </c>
      <c r="CC7" s="24">
        <v>391.87</v>
      </c>
      <c r="CD7" s="24">
        <v>390.28</v>
      </c>
      <c r="CE7" s="24">
        <v>410.17</v>
      </c>
      <c r="CF7" s="24">
        <v>354.69</v>
      </c>
      <c r="CG7" s="24">
        <v>273.52</v>
      </c>
      <c r="CH7" s="24">
        <v>274.99</v>
      </c>
      <c r="CI7" s="24">
        <v>282.08999999999997</v>
      </c>
      <c r="CJ7" s="24">
        <v>303.27999999999997</v>
      </c>
      <c r="CK7" s="24">
        <v>301.86</v>
      </c>
      <c r="CL7" s="24">
        <v>271.14999999999998</v>
      </c>
      <c r="CM7" s="24">
        <v>48.96</v>
      </c>
      <c r="CN7" s="24">
        <v>50.92</v>
      </c>
      <c r="CO7" s="24">
        <v>48.66</v>
      </c>
      <c r="CP7" s="24">
        <v>45.5</v>
      </c>
      <c r="CQ7" s="24">
        <v>42.99</v>
      </c>
      <c r="CR7" s="24">
        <v>50.14</v>
      </c>
      <c r="CS7" s="24">
        <v>54.83</v>
      </c>
      <c r="CT7" s="24">
        <v>66.53</v>
      </c>
      <c r="CU7" s="24">
        <v>52.35</v>
      </c>
      <c r="CV7" s="24">
        <v>46.25</v>
      </c>
      <c r="CW7" s="24">
        <v>49.87</v>
      </c>
      <c r="CX7" s="24">
        <v>80.23</v>
      </c>
      <c r="CY7" s="24">
        <v>80.650000000000006</v>
      </c>
      <c r="CZ7" s="24">
        <v>80.13</v>
      </c>
      <c r="DA7" s="24">
        <v>81.34</v>
      </c>
      <c r="DB7" s="24">
        <v>81.72</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0.56999999999999995</v>
      </c>
      <c r="EG7" s="24">
        <v>0.21</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船崎 翼</cp:lastModifiedBy>
  <dcterms:created xsi:type="dcterms:W3CDTF">2025-01-24T07:35:41Z</dcterms:created>
  <dcterms:modified xsi:type="dcterms:W3CDTF">2025-02-07T00:40:12Z</dcterms:modified>
  <cp:category/>
</cp:coreProperties>
</file>