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rfile\保存\01本庁\04保_財政\H25年度\財政課\財政課\地方公営企業関係\R6地方公営企業関係\県メール\70_20250123_【県提出〆切２／１２（水）】公営企業に係る経営比較分析表（令和５年度決算）の分析等について\03_回答\"/>
    </mc:Choice>
  </mc:AlternateContent>
  <workbookProtection workbookAlgorithmName="SHA-512" workbookHashValue="UUyP8bXy0AZ2Tpq6w8AEO9X/aQhOzH8w2I2D2vYT9ZzRR/kzYHPJPYQm5L7OkUiqeNCh2CH2tncWH043uenmIg==" workbookSaltValue="sd8/H9OR2Hm5rpPUt3Hf6g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N52" i="4" s="1"/>
  <c r="AU7" i="5"/>
  <c r="AS7" i="5"/>
  <c r="HJ32" i="4" s="1"/>
  <c r="AR7" i="5"/>
  <c r="AQ7" i="5"/>
  <c r="FX32" i="4" s="1"/>
  <c r="AP7" i="5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FJ8" i="4" s="1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U52" i="4"/>
  <c r="LH32" i="4"/>
  <c r="KO32" i="4"/>
  <c r="JV32" i="4"/>
  <c r="GQ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CF10" i="4"/>
  <c r="B10" i="4"/>
  <c r="LJ8" i="4"/>
  <c r="HX8" i="4"/>
  <c r="DU8" i="4"/>
  <c r="AQ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  <c r="AN51" i="4"/>
  <c r="AN30" i="4"/>
  <c r="AG76" i="4"/>
  <c r="JV51" i="4"/>
  <c r="KP76" i="4"/>
  <c r="FE51" i="4"/>
  <c r="JV30" i="4"/>
  <c r="HA76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<sst xmlns="http://schemas.openxmlformats.org/spreadsheetml/2006/main" count="278" uniqueCount="135">
  <si>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</si>
  <si>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</si>
  <si>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</si>
  <si>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</si>
  <si>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</si>
  <si>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</si>
  <si>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</si>
  <si>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</si>
  <si>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</si>
  <si>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</si>
  <si>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</si>
  <si>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</si>
  <si>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</si>
  <si>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</si>
  <si>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</si>
  <si>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</si>
  <si>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</si>
  <si>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</si>
  <si>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</si>
  <si>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</si>
  <si>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</si>
  <si>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</si>
  <si>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</si>
  <si>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</si>
  <si>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</si>
  <si>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</si>
  <si>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</si>
  <si>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</si>
  <si>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</si>
  <si>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</si>
  <si>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</si>
  <si>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</si>
  <si>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</si>
  <si>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</si>
  <si>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</si>
  <si>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</si>
  <si>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</si>
  <si>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</si>
  <si>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</si>
  <si>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</si>
  <si>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</si>
  <si>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</si>
  <si>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</si>
  <si>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</si>
  <si>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</si>
  <si>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</si>
  <si>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</si>
  <si>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</si>
  <si>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</si>
  <si>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</si>
  <si>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</si>
  <si>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</si>
  <si>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</si>
  <si>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</si>
  <si>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</si>
  <si>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</si>
  <si>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</si>
  <si>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</si>
  <si>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</si>
  <si>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</si>
  <si>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</si>
  <si>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</si>
  <si>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</si>
  <si>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</si>
  <si>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</si>
  <si>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</si>
  <si>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</si>
  <si>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</si>
  <si>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</si>
  <si>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</si>
  <si>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</si>
  <si>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</si>
  <si>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</si>
  <si>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</si>
  <si>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</si>
  <si>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</si>
  <si>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</si>
  <si>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</si>
  <si>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</si>
  <si>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</si>
  <si>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</si>
  <si>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</si>
  <si>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</si>
  <si>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</si>
  <si>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</si>
  <si>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</si>
  <si>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</si>
  <si>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</si>
  <si>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</si>
  <si>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</si>
  <si>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</si>
  <si>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</si>
  <si>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</si>
  <si>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</si>
  <si>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</si>
  <si>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</si>
  <si>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</si>
  <si>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</si>
  <si>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</si>
  <si>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</si>
  <si>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</si>
  <si>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</si>
  <si>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</si>
  <si>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</si>
  <si>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</si>
  <si>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</si>
  <si>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</si>
  <si>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</si>
  <si>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</si>
  <si>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</si>
  <si>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</si>
  <si>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</si>
  <si>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</si>
  <si>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島根県　浜田市</t>
  </si>
  <si>
    <t>浜田市栄町駐車場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</si>
  <si>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</si>
  <si>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</si>
  <si>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</si>
  <si>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</si>
  <si>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</si>
  <si>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</si>
  <si>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</si>
  <si>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</si>
  <si>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</si>
  <si>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</si>
  <si>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</si>
  <si>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</si>
  <si>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</si>
  <si>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</si>
  <si>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</si>
  <si>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</si>
  <si>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本駐車場については、維持管理経費が大きくないため、一定の稼働率を確保すれば安定した経営が可能と考えられる。
　利便性や稼働率の向上を図るため、指定管理者等と連携して管理運営を行っていく必要がある。</t>
    <rPh sb="1" eb="2">
      <t>ホン</t>
    </rPh>
    <rPh sb="2" eb="5">
      <t>チュウシャジョウ</t>
    </rPh>
    <rPh sb="11" eb="13">
      <t>イジ</t>
    </rPh>
    <rPh sb="13" eb="15">
      <t>カンリ</t>
    </rPh>
    <rPh sb="15" eb="17">
      <t>ケイヒ</t>
    </rPh>
    <rPh sb="18" eb="19">
      <t>オオ</t>
    </rPh>
    <rPh sb="26" eb="28">
      <t>イッテイ</t>
    </rPh>
    <rPh sb="29" eb="31">
      <t>カドウ</t>
    </rPh>
    <rPh sb="31" eb="32">
      <t>リツ</t>
    </rPh>
    <rPh sb="33" eb="35">
      <t>カクホ</t>
    </rPh>
    <rPh sb="38" eb="40">
      <t>アンテイ</t>
    </rPh>
    <rPh sb="42" eb="44">
      <t>ケイエイ</t>
    </rPh>
    <rPh sb="45" eb="47">
      <t>カノウ</t>
    </rPh>
    <rPh sb="48" eb="49">
      <t>カンガ</t>
    </rPh>
    <rPh sb="56" eb="59">
      <t>リベンセイ</t>
    </rPh>
    <rPh sb="60" eb="62">
      <t>カドウ</t>
    </rPh>
    <rPh sb="62" eb="63">
      <t>リツ</t>
    </rPh>
    <rPh sb="64" eb="66">
      <t>コウジョウ</t>
    </rPh>
    <rPh sb="67" eb="68">
      <t>ハカ</t>
    </rPh>
    <rPh sb="72" eb="74">
      <t>シテイ</t>
    </rPh>
    <rPh sb="74" eb="77">
      <t>カンリシャ</t>
    </rPh>
    <rPh sb="77" eb="78">
      <t>トウ</t>
    </rPh>
    <rPh sb="79" eb="81">
      <t>レンケイ</t>
    </rPh>
    <rPh sb="83" eb="85">
      <t>カンリ</t>
    </rPh>
    <rPh sb="85" eb="87">
      <t>ウンエイ</t>
    </rPh>
    <rPh sb="88" eb="89">
      <t>オコナ</t>
    </rPh>
    <rPh sb="93" eb="95">
      <t>ヒツヨウ</t>
    </rPh>
    <phoneticPr fontId="5"/>
  </si>
  <si>
    <t>　借入金もなく、今のところ大規模修繕や設備投資を行う予定もないため、将来的な民間譲渡の可能性も含めた経営方針を検討していく。</t>
    <rPh sb="1" eb="3">
      <t>カリイレ</t>
    </rPh>
    <rPh sb="3" eb="4">
      <t>キン</t>
    </rPh>
    <rPh sb="8" eb="9">
      <t>イマ</t>
    </rPh>
    <rPh sb="13" eb="16">
      <t>ダイキボ</t>
    </rPh>
    <rPh sb="16" eb="18">
      <t>シュウゼン</t>
    </rPh>
    <rPh sb="19" eb="21">
      <t>セツビ</t>
    </rPh>
    <rPh sb="21" eb="23">
      <t>トウシ</t>
    </rPh>
    <rPh sb="24" eb="25">
      <t>オコナ</t>
    </rPh>
    <rPh sb="26" eb="28">
      <t>ヨテイ</t>
    </rPh>
    <rPh sb="34" eb="37">
      <t>ショウライテキ</t>
    </rPh>
    <rPh sb="38" eb="40">
      <t>ミンカン</t>
    </rPh>
    <rPh sb="40" eb="42">
      <t>ジョウト</t>
    </rPh>
    <rPh sb="43" eb="46">
      <t>カノウセイ</t>
    </rPh>
    <rPh sb="47" eb="48">
      <t>フク</t>
    </rPh>
    <rPh sb="50" eb="52">
      <t>ケイエイ</t>
    </rPh>
    <rPh sb="52" eb="54">
      <t>ホウシン</t>
    </rPh>
    <rPh sb="55" eb="57">
      <t>ケントウ</t>
    </rPh>
    <phoneticPr fontId="5"/>
  </si>
  <si>
    <t>　収益的収支比率は121.9％となり前年度より6.4pt減少したが、通常の維持管理経費は駐車場使用料収入で賄えている。
　利用者の減少により、各指標とも低調なため、利用者増に向けた取組を進める必要がある。</t>
    <rPh sb="1" eb="4">
      <t>シュウエキテキ</t>
    </rPh>
    <rPh sb="4" eb="6">
      <t>シュウシ</t>
    </rPh>
    <rPh sb="6" eb="8">
      <t>ヒリツ</t>
    </rPh>
    <rPh sb="18" eb="21">
      <t>ゼンネンド</t>
    </rPh>
    <rPh sb="28" eb="30">
      <t>ゲンショウ</t>
    </rPh>
    <rPh sb="34" eb="36">
      <t>ツウジョウ</t>
    </rPh>
    <rPh sb="37" eb="39">
      <t>イジ</t>
    </rPh>
    <rPh sb="39" eb="41">
      <t>カンリ</t>
    </rPh>
    <rPh sb="41" eb="43">
      <t>ケイヒ</t>
    </rPh>
    <rPh sb="44" eb="47">
      <t>チュウシャジョウ</t>
    </rPh>
    <rPh sb="47" eb="50">
      <t>シヨウリョウ</t>
    </rPh>
    <rPh sb="50" eb="52">
      <t>シュウニュウ</t>
    </rPh>
    <rPh sb="53" eb="54">
      <t>マカナ</t>
    </rPh>
    <rPh sb="61" eb="64">
      <t>リヨウシャ</t>
    </rPh>
    <rPh sb="65" eb="67">
      <t>ゲンショウ</t>
    </rPh>
    <rPh sb="71" eb="72">
      <t>カク</t>
    </rPh>
    <rPh sb="72" eb="74">
      <t>シヒョウ</t>
    </rPh>
    <rPh sb="82" eb="85">
      <t>リヨウシャ</t>
    </rPh>
    <rPh sb="85" eb="86">
      <t>ゾウ</t>
    </rPh>
    <rPh sb="87" eb="88">
      <t>ム</t>
    </rPh>
    <rPh sb="90" eb="92">
      <t>トリクミ</t>
    </rPh>
    <rPh sb="93" eb="94">
      <t>スス</t>
    </rPh>
    <rPh sb="96" eb="98">
      <t>ヒツヨウ</t>
    </rPh>
    <phoneticPr fontId="5"/>
  </si>
  <si>
    <t>　稼働率は前年度より10pt増加したものの、周辺店舗の減少に歯止めがかからず利用は低調となっている。</t>
    <rPh sb="1" eb="3">
      <t>カドウ</t>
    </rPh>
    <rPh sb="3" eb="4">
      <t>リツ</t>
    </rPh>
    <rPh sb="5" eb="8">
      <t>ゼンネンド</t>
    </rPh>
    <rPh sb="14" eb="16">
      <t>ゾウカ</t>
    </rPh>
    <rPh sb="22" eb="24">
      <t>シュウヘン</t>
    </rPh>
    <rPh sb="24" eb="26">
      <t>テンポ</t>
    </rPh>
    <rPh sb="27" eb="29">
      <t>ゲンショウ</t>
    </rPh>
    <rPh sb="30" eb="32">
      <t>ハド</t>
    </rPh>
    <rPh sb="38" eb="40">
      <t>リヨウ</t>
    </rPh>
    <rPh sb="41" eb="43">
      <t>テイチョウ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</si>
</sst>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113</c:v>
                </c:pt>
                <c:pt idx="1">
                  <c:v>121.9</c:v>
                </c:pt>
                <c:pt idx="2">
                  <c:v>134.30000000000001</c:v>
                </c:pt>
                <c:pt idx="3">
                  <c:v>128.30000000000001</c:v>
                </c:pt>
                <c:pt idx="4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8-4707-9960-2B629501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8-4707-9960-2B629501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F-43EE-982D-7CC8F524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F-43EE-982D-7CC8F524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4E1-41E2-A18E-67DF10A8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1-41E2-A18E-67DF10A8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A5D-4765-AE57-A18E81FE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D-4765-AE57-A18E81FE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5-43C8-98BB-548AA514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5-43C8-98BB-548AA514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E5F-8320-430A4748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A-4E5F-8320-430A4748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115</c:v>
                </c:pt>
                <c:pt idx="2">
                  <c:v>117.5</c:v>
                </c:pt>
                <c:pt idx="3">
                  <c:v>105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8-477E-9AE3-4AE94210E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8-477E-9AE3-4AE94210E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11.5</c:v>
                </c:pt>
                <c:pt idx="1">
                  <c:v>14.5</c:v>
                </c:pt>
                <c:pt idx="2">
                  <c:v>23.6</c:v>
                </c:pt>
                <c:pt idx="3">
                  <c:v>22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5-4FFA-B69C-EDCBBA84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5-4FFA-B69C-EDCBBA84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454</c:v>
                </c:pt>
                <c:pt idx="1">
                  <c:v>548</c:v>
                </c:pt>
                <c:pt idx="2">
                  <c:v>780</c:v>
                </c:pt>
                <c:pt idx="3">
                  <c:v>673</c:v>
                </c:pt>
                <c:pt idx="4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1-436A-9999-870939A4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1-436A-9999-870939A4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島根県浜田市　浜田市栄町駐車場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1265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113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121.9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134.30000000000001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128.30000000000001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121.9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147.5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115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117.5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105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115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754.2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383.4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338.4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1268.9000000000001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2085.8000000000002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10.199999999999999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5.0999999999999996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295.5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224.4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251.9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291.5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314.89999999999998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11.5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14.5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23.6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22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11.7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454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548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780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673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629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407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33.6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-122.5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8.5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36.5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2576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3406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54.4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70.3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47.6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36.1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zktgyq3f30r7HtJGMmnoHbBYf1gX2MdlKYHnl0GCucdWptJrXgPpM5OePrn+ZbtfTUvch2YNOivemy2yNz35g==" saltValue="Xwr3jb1JlULzQOr/SwMtS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102</v>
      </c>
      <c r="AW5" s="47" t="s">
        <v>103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100</v>
      </c>
      <c r="BH5" s="47" t="s">
        <v>105</v>
      </c>
      <c r="BI5" s="47" t="s">
        <v>106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100</v>
      </c>
      <c r="BS5" s="47" t="s">
        <v>103</v>
      </c>
      <c r="BT5" s="47" t="s">
        <v>106</v>
      </c>
      <c r="BU5" s="47" t="s">
        <v>101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107</v>
      </c>
      <c r="CC5" s="47" t="s">
        <v>102</v>
      </c>
      <c r="CD5" s="47" t="s">
        <v>103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107</v>
      </c>
      <c r="CP5" s="47" t="s">
        <v>100</v>
      </c>
      <c r="CQ5" s="47" t="s">
        <v>103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100</v>
      </c>
      <c r="DB5" s="47" t="s">
        <v>103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100</v>
      </c>
      <c r="DM5" s="47" t="s">
        <v>105</v>
      </c>
      <c r="DN5" s="47" t="s">
        <v>92</v>
      </c>
      <c r="DO5" s="47" t="s">
        <v>108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109</v>
      </c>
      <c r="B6" s="48">
        <f>B8</f>
        <v>2023</v>
      </c>
      <c r="C6" s="48">
        <f t="shared" ref="C6:X6" si="1">C8</f>
        <v>322024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島根県浜田市</v>
      </c>
      <c r="I6" s="48" t="str">
        <f t="shared" si="1"/>
        <v>浜田市栄町駐車場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広場式</v>
      </c>
      <c r="R6" s="51">
        <f t="shared" si="1"/>
        <v>52</v>
      </c>
      <c r="S6" s="50" t="str">
        <f t="shared" si="1"/>
        <v>商業施設</v>
      </c>
      <c r="T6" s="50" t="str">
        <f t="shared" si="1"/>
        <v>無</v>
      </c>
      <c r="U6" s="51">
        <f t="shared" si="1"/>
        <v>1265</v>
      </c>
      <c r="V6" s="51">
        <f t="shared" si="1"/>
        <v>40</v>
      </c>
      <c r="W6" s="51">
        <f t="shared" si="1"/>
        <v>100</v>
      </c>
      <c r="X6" s="50" t="str">
        <f t="shared" si="1"/>
        <v>利用料金制</v>
      </c>
      <c r="Y6" s="52">
        <f>IF(Y8="-",NA(),Y8)</f>
        <v>113</v>
      </c>
      <c r="Z6" s="52">
        <f t="shared" ref="Z6:AH6" si="2">IF(Z8="-",NA(),Z8)</f>
        <v>121.9</v>
      </c>
      <c r="AA6" s="52">
        <f t="shared" si="2"/>
        <v>134.30000000000001</v>
      </c>
      <c r="AB6" s="52">
        <f t="shared" si="2"/>
        <v>128.30000000000001</v>
      </c>
      <c r="AC6" s="52">
        <f t="shared" si="2"/>
        <v>121.9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11.5</v>
      </c>
      <c r="BG6" s="52">
        <f t="shared" ref="BG6:BO6" si="5">IF(BG8="-",NA(),BG8)</f>
        <v>14.5</v>
      </c>
      <c r="BH6" s="52">
        <f t="shared" si="5"/>
        <v>23.6</v>
      </c>
      <c r="BI6" s="52">
        <f t="shared" si="5"/>
        <v>22</v>
      </c>
      <c r="BJ6" s="52">
        <f t="shared" si="5"/>
        <v>11.7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454</v>
      </c>
      <c r="BR6" s="53">
        <f t="shared" ref="BR6:BZ6" si="6">IF(BR8="-",NA(),BR8)</f>
        <v>548</v>
      </c>
      <c r="BS6" s="53">
        <f t="shared" si="6"/>
        <v>780</v>
      </c>
      <c r="BT6" s="53">
        <f t="shared" si="6"/>
        <v>673</v>
      </c>
      <c r="BU6" s="53">
        <f t="shared" si="6"/>
        <v>629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3406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147.5</v>
      </c>
      <c r="DL6" s="52">
        <f t="shared" ref="DL6:DT6" si="9">IF(DL8="-",NA(),DL8)</f>
        <v>115</v>
      </c>
      <c r="DM6" s="52">
        <f t="shared" si="9"/>
        <v>117.5</v>
      </c>
      <c r="DN6" s="52">
        <f t="shared" si="9"/>
        <v>105</v>
      </c>
      <c r="DO6" s="52">
        <f t="shared" si="9"/>
        <v>115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111</v>
      </c>
      <c r="B7" s="48">
        <f t="shared" ref="B7:X7" si="10">B8</f>
        <v>2023</v>
      </c>
      <c r="C7" s="48">
        <f t="shared" si="10"/>
        <v>322024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島根県　浜田市</v>
      </c>
      <c r="I7" s="48" t="str">
        <f t="shared" si="10"/>
        <v>浜田市栄町駐車場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広場式</v>
      </c>
      <c r="R7" s="51">
        <f t="shared" si="10"/>
        <v>52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1265</v>
      </c>
      <c r="V7" s="51">
        <f t="shared" si="10"/>
        <v>40</v>
      </c>
      <c r="W7" s="51">
        <f t="shared" si="10"/>
        <v>100</v>
      </c>
      <c r="X7" s="50" t="str">
        <f t="shared" si="10"/>
        <v>利用料金制</v>
      </c>
      <c r="Y7" s="52">
        <f>Y8</f>
        <v>113</v>
      </c>
      <c r="Z7" s="52">
        <f t="shared" ref="Z7:AH7" si="11">Z8</f>
        <v>121.9</v>
      </c>
      <c r="AA7" s="52">
        <f t="shared" si="11"/>
        <v>134.30000000000001</v>
      </c>
      <c r="AB7" s="52">
        <f t="shared" si="11"/>
        <v>128.30000000000001</v>
      </c>
      <c r="AC7" s="52">
        <f t="shared" si="11"/>
        <v>121.9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11.5</v>
      </c>
      <c r="BG7" s="52">
        <f t="shared" ref="BG7:BO7" si="14">BG8</f>
        <v>14.5</v>
      </c>
      <c r="BH7" s="52">
        <f t="shared" si="14"/>
        <v>23.6</v>
      </c>
      <c r="BI7" s="52">
        <f t="shared" si="14"/>
        <v>22</v>
      </c>
      <c r="BJ7" s="52">
        <f t="shared" si="14"/>
        <v>11.7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454</v>
      </c>
      <c r="BR7" s="53">
        <f t="shared" ref="BR7:BZ7" si="15">BR8</f>
        <v>548</v>
      </c>
      <c r="BS7" s="53">
        <f t="shared" si="15"/>
        <v>780</v>
      </c>
      <c r="BT7" s="53">
        <f t="shared" si="15"/>
        <v>673</v>
      </c>
      <c r="BU7" s="53">
        <f t="shared" si="15"/>
        <v>629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3406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147.5</v>
      </c>
      <c r="DL7" s="52">
        <f t="shared" ref="DL7:DT7" si="17">DL8</f>
        <v>115</v>
      </c>
      <c r="DM7" s="52">
        <f t="shared" si="17"/>
        <v>117.5</v>
      </c>
      <c r="DN7" s="52">
        <f t="shared" si="17"/>
        <v>105</v>
      </c>
      <c r="DO7" s="52">
        <f t="shared" si="17"/>
        <v>115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322024</v>
      </c>
      <c r="D8" s="55">
        <v>47</v>
      </c>
      <c r="E8" s="55">
        <v>14</v>
      </c>
      <c r="F8" s="55">
        <v>0</v>
      </c>
      <c r="G8" s="55">
        <v>1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52</v>
      </c>
      <c r="S8" s="57" t="s">
        <v>123</v>
      </c>
      <c r="T8" s="57" t="s">
        <v>124</v>
      </c>
      <c r="U8" s="58">
        <v>1265</v>
      </c>
      <c r="V8" s="58">
        <v>40</v>
      </c>
      <c r="W8" s="58">
        <v>100</v>
      </c>
      <c r="X8" s="57" t="s">
        <v>125</v>
      </c>
      <c r="Y8" s="59">
        <v>113</v>
      </c>
      <c r="Z8" s="59">
        <v>121.9</v>
      </c>
      <c r="AA8" s="59">
        <v>134.30000000000001</v>
      </c>
      <c r="AB8" s="59">
        <v>128.30000000000001</v>
      </c>
      <c r="AC8" s="59">
        <v>121.9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11.5</v>
      </c>
      <c r="BG8" s="59">
        <v>14.5</v>
      </c>
      <c r="BH8" s="59">
        <v>23.6</v>
      </c>
      <c r="BI8" s="59">
        <v>22</v>
      </c>
      <c r="BJ8" s="59">
        <v>11.7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454</v>
      </c>
      <c r="BR8" s="60">
        <v>548</v>
      </c>
      <c r="BS8" s="60">
        <v>780</v>
      </c>
      <c r="BT8" s="61">
        <v>673</v>
      </c>
      <c r="BU8" s="61">
        <v>629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3406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147.5</v>
      </c>
      <c r="DL8" s="59">
        <v>115</v>
      </c>
      <c r="DM8" s="59">
        <v>117.5</v>
      </c>
      <c r="DN8" s="59">
        <v>105</v>
      </c>
      <c r="DO8" s="59">
        <v>115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船崎 翼</cp:lastModifiedBy>
  <cp:lastPrinted>2025-01-27T00:33:18Z</cp:lastPrinted>
  <dcterms:created xsi:type="dcterms:W3CDTF">2024-12-19T01:06:54Z</dcterms:created>
  <dcterms:modified xsi:type="dcterms:W3CDTF">2025-02-06T09:11:04Z</dcterms:modified>
  <cp:category/>
</cp:coreProperties>
</file>