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水道管理\R06年度\1401経理（下水）\経営比較分析表\"/>
    </mc:Choice>
  </mc:AlternateContent>
  <workbookProtection workbookAlgorithmName="SHA-512" workbookHashValue="xt+4ynilzfomnUgWjxDKUYZ68AY4JCJC/L5l5gHqiYlTUPq9WVbIbrCQA5AVzTPDlSZMI1+97smGD2+bliwnMQ==" workbookSaltValue="BwNADY+uAT3thYjErx9IpA==" workbookSpinCount="100000" lockStructure="1"/>
  <bookViews>
    <workbookView xWindow="0" yWindow="0" windowWidth="23310" windowHeight="119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<sst xmlns="http://schemas.openxmlformats.org/spreadsheetml/2006/main" count="253" uniqueCount="116">
  <si>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</si>
  <si>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</si>
  <si>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</si>
  <si>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</si>
  <si>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</si>
  <si>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</si>
  <si>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</si>
  <si>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</si>
  <si>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</si>
  <si>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</si>
  <si>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</si>
  <si>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</si>
  <si>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</si>
  <si>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</si>
  <si>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</si>
  <si>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</si>
  <si>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</si>
  <si>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</si>
  <si>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</si>
  <si>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</si>
  <si>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</si>
  <si>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</si>
  <si>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</si>
  <si>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</si>
  <si>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</si>
  <si>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</si>
  <si>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</si>
  <si>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</si>
  <si>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</si>
  <si>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</si>
  <si>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</si>
  <si>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</si>
  <si>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</si>
  <si>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</si>
  <si>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</si>
  <si>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</si>
  <si>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</si>
  <si>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</si>
  <si>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</si>
  <si>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</si>
  <si>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</si>
  <si>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</si>
  <si>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</si>
  <si>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</si>
  <si>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</si>
  <si>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</si>
  <si>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</si>
  <si>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</si>
  <si>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</si>
  <si>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</si>
  <si>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</si>
  <si>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</si>
  <si>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</si>
  <si>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</si>
  <si>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</si>
  <si>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</si>
  <si>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</si>
  <si>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</si>
  <si>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</si>
  <si>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</si>
  <si>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</si>
  <si>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</si>
  <si>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</si>
  <si>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</si>
  <si>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</si>
  <si>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</si>
  <si>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</si>
  <si>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</si>
  <si>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</si>
  <si>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</si>
  <si>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</si>
  <si>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</si>
  <si>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</si>
  <si>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</si>
  <si>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</si>
  <si>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</si>
  <si>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</si>
  <si>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</si>
  <si>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</si>
  <si>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</si>
  <si>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</si>
  <si>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</si>
  <si>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</si>
  <si>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</si>
  <si>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</si>
  <si>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</si>
  <si>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</si>
  <si>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</si>
  <si>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</si>
  <si>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</si>
  <si>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</si>
  <si>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</si>
  <si>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</si>
  <si>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</si>
  <si>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</si>
  <si>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</si>
  <si>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</si>
  <si>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</si>
  <si>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</si>
  <si>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</si>
  <si>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</si>
  <si>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</si>
  <si>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</si>
  <si>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</si>
  <si>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</si>
  <si>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</si>
  <si>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</si>
  <si>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</si>
  <si>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</si>
  <si>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</si>
  <si>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</si>
  <si>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</si>
  <si>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</si>
  <si>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は、類似団体に比べ、高い割合となっている。これは、資産取得から15年以上経過し、機器類が法定耐用年数に達していることが主要因であるが、減価償却により留保した資金は全て起債の償還に充てており、改修のための財源は確保できていない。
　処理施設の電気、機械設備は老朽化が進んでいるため、設備の更新需用が増加しており、今後もストックマネジメント計画に基づき施設の改築更新を行っていく必要がある。
※③管渠改善率(％)のR2年度決算数値については、入力に誤りがあったため、正しい管渠改善率は0.00％である。</t>
  </si>
  <si>
    <t>　総収益のうち、一般会計からの繰入金が大半を占めており、基準内繰入である高資本費対策に要する経費や分流式下水道等に要する経費以外にも、いわゆる赤字補填分の基準外繰入を受け入れて経営を行っている。
　経営状況等を踏まえて昨年度改定した経営戦略に基づき、経営の健全化と投資の効率化の取り組みを進め、将来にわたり持続可能な事業運営の構築を目指す。</t>
    <rPh sb="99" eb="101">
      <t>ケイエイ</t>
    </rPh>
    <rPh sb="101" eb="103">
      <t>ジョウキョウ</t>
    </rPh>
    <rPh sb="103" eb="104">
      <t>トウ</t>
    </rPh>
    <rPh sb="105" eb="106">
      <t>フ</t>
    </rPh>
    <rPh sb="112" eb="114">
      <t>カイテイ</t>
    </rPh>
    <rPh sb="116" eb="118">
      <t>ケイエイ</t>
    </rPh>
    <rPh sb="118" eb="120">
      <t>センリャク</t>
    </rPh>
    <rPh sb="121" eb="122">
      <t>モト</t>
    </rPh>
    <phoneticPr fontId="4"/>
  </si>
  <si>
    <t xml:space="preserve">　本市の特定環境保全公共下水道事業は、令和2年度から地方公営企業法を適用した。
　③短期的な債務に対する支払い能力を表す流動比率は、100％を大きく下回っている。大きな要因としては、必要最低限の現金しか保有しておらず、期中の資金不足は一般会計からの一時借入金で賄う資金計画となっていることがある。
  ⑤経費回収率は、特別需要の減と事業者の廃業等による汚水処理量の減少により、昨年度に比べ3.89ポイント低下している。
　⑥汚水処理原価は、有収水量が減少していることが要因で、前年度に比べ11.01円増加し、類似団体平均値も上回っている。
　⑧水洗化率は、78.12％と類似団体と比べて低い水準である。
　経営改善及び公共用水域の水質保全のため、接続促進を行い、使用料収入及び水洗化率の向上を早期に図ることが課題である。あわせて汚水処理費の削減に努め、健全経営を目指す必要がある。
</t>
    <rPh sb="242" eb="243">
      <t>クラ</t>
    </rPh>
    <rPh sb="249" eb="250">
      <t>エン</t>
    </rPh>
    <rPh sb="250" eb="252">
      <t>ゾウカ</t>
    </rPh>
    <rPh sb="262" eb="26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</si>
</sst>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99.51</c:v>
                </c:pt>
                <c:pt idx="2">
                  <c:v>0.84</c:v>
                </c:pt>
                <c:pt idx="3">
                  <c:v>0.35</c:v>
                </c:pt>
                <c:pt idx="4">
                  <c:v>0.09</c:v>
                </c:pt>
              </c:numCache>
            </c:numRef>
          </c:val>
          <c:extLst>
            <c:ext xmlns:c16="http://schemas.microsoft.com/office/drawing/2014/chart" uri="{C3380CC4-5D6E-409C-BE32-E72D297353CC}">
              <c16:uniqueId val="{00000000-677B-4DA1-8E80-0D51C49EB5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677B-4DA1-8E80-0D51C49EB5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44.51</c:v>
                </c:pt>
                <c:pt idx="2">
                  <c:v>49.06</c:v>
                </c:pt>
                <c:pt idx="3">
                  <c:v>44.91</c:v>
                </c:pt>
                <c:pt idx="4">
                  <c:v>43.09</c:v>
                </c:pt>
              </c:numCache>
            </c:numRef>
          </c:val>
          <c:extLst>
            <c:ext xmlns:c16="http://schemas.microsoft.com/office/drawing/2014/chart" uri="{C3380CC4-5D6E-409C-BE32-E72D297353CC}">
              <c16:uniqueId val="{00000000-287D-4093-A7B2-714FE9F1C7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287D-4093-A7B2-714FE9F1C7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74.25</c:v>
                </c:pt>
                <c:pt idx="2">
                  <c:v>76.77</c:v>
                </c:pt>
                <c:pt idx="3">
                  <c:v>78.23</c:v>
                </c:pt>
                <c:pt idx="4">
                  <c:v>78.12</c:v>
                </c:pt>
              </c:numCache>
            </c:numRef>
          </c:val>
          <c:extLst>
            <c:ext xmlns:c16="http://schemas.microsoft.com/office/drawing/2014/chart" uri="{C3380CC4-5D6E-409C-BE32-E72D297353CC}">
              <c16:uniqueId val="{00000000-AC02-4070-AC52-DBA8020955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AC02-4070-AC52-DBA8020955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103.09</c:v>
                </c:pt>
                <c:pt idx="2">
                  <c:v>99.62</c:v>
                </c:pt>
                <c:pt idx="3">
                  <c:v>100.01</c:v>
                </c:pt>
                <c:pt idx="4">
                  <c:v>105.77</c:v>
                </c:pt>
              </c:numCache>
            </c:numRef>
          </c:val>
          <c:extLst>
            <c:ext xmlns:c16="http://schemas.microsoft.com/office/drawing/2014/chart" uri="{C3380CC4-5D6E-409C-BE32-E72D297353CC}">
              <c16:uniqueId val="{00000000-C696-4DE9-8EDD-63B9842B0B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C696-4DE9-8EDD-63B9842B0B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39.229999999999997</c:v>
                </c:pt>
                <c:pt idx="2">
                  <c:v>42.6</c:v>
                </c:pt>
                <c:pt idx="3">
                  <c:v>44.59</c:v>
                </c:pt>
                <c:pt idx="4">
                  <c:v>46.75</c:v>
                </c:pt>
              </c:numCache>
            </c:numRef>
          </c:val>
          <c:extLst>
            <c:ext xmlns:c16="http://schemas.microsoft.com/office/drawing/2014/chart" uri="{C3380CC4-5D6E-409C-BE32-E72D297353CC}">
              <c16:uniqueId val="{00000000-E637-4C22-AD74-74E90E8182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E637-4C22-AD74-74E90E8182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62-422C-9F74-8F42141098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1E62-422C-9F74-8F42141098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E28-4CF3-92A0-830E8B367A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3E28-4CF3-92A0-830E8B367A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9.5299999999999994</c:v>
                </c:pt>
                <c:pt idx="2">
                  <c:v>17.440000000000001</c:v>
                </c:pt>
                <c:pt idx="3">
                  <c:v>12.01</c:v>
                </c:pt>
                <c:pt idx="4">
                  <c:v>15.12</c:v>
                </c:pt>
              </c:numCache>
            </c:numRef>
          </c:val>
          <c:extLst>
            <c:ext xmlns:c16="http://schemas.microsoft.com/office/drawing/2014/chart" uri="{C3380CC4-5D6E-409C-BE32-E72D297353CC}">
              <c16:uniqueId val="{00000000-412D-402C-A4C3-781CECD1E9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412D-402C-A4C3-781CECD1E9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403.54</c:v>
                </c:pt>
                <c:pt idx="2">
                  <c:v>372.42</c:v>
                </c:pt>
                <c:pt idx="3">
                  <c:v>553.26</c:v>
                </c:pt>
                <c:pt idx="4">
                  <c:v>576.09</c:v>
                </c:pt>
              </c:numCache>
            </c:numRef>
          </c:val>
          <c:extLst>
            <c:ext xmlns:c16="http://schemas.microsoft.com/office/drawing/2014/chart" uri="{C3380CC4-5D6E-409C-BE32-E72D297353CC}">
              <c16:uniqueId val="{00000000-0819-4BB8-9F3E-8DBACE3759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0819-4BB8-9F3E-8DBACE3759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58.05</c:v>
                </c:pt>
                <c:pt idx="2">
                  <c:v>71.239999999999995</c:v>
                </c:pt>
                <c:pt idx="3">
                  <c:v>66.97</c:v>
                </c:pt>
                <c:pt idx="4">
                  <c:v>63.08</c:v>
                </c:pt>
              </c:numCache>
            </c:numRef>
          </c:val>
          <c:extLst>
            <c:ext xmlns:c16="http://schemas.microsoft.com/office/drawing/2014/chart" uri="{C3380CC4-5D6E-409C-BE32-E72D297353CC}">
              <c16:uniqueId val="{00000000-07E1-45F5-8C6D-10B5051BD3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7E1-45F5-8C6D-10B5051BD3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297.19</c:v>
                </c:pt>
                <c:pt idx="2">
                  <c:v>241.83</c:v>
                </c:pt>
                <c:pt idx="3">
                  <c:v>267.58</c:v>
                </c:pt>
                <c:pt idx="4">
                  <c:v>278.58999999999997</c:v>
                </c:pt>
              </c:numCache>
            </c:numRef>
          </c:val>
          <c:extLst>
            <c:ext xmlns:c16="http://schemas.microsoft.com/office/drawing/2014/chart" uri="{C3380CC4-5D6E-409C-BE32-E72D297353CC}">
              <c16:uniqueId val="{00000000-009F-4F06-BA6C-4ED2C9F601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009F-4F06-BA6C-4ED2C9F601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島根県　浜田市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4">
        <f>データ!S6</f>
        <v>49678</v>
      </c>
      <c r="AM8" s="44"/>
      <c r="AN8" s="44"/>
      <c r="AO8" s="44"/>
      <c r="AP8" s="44"/>
      <c r="AQ8" s="44"/>
      <c r="AR8" s="44"/>
      <c r="AS8" s="44"/>
      <c r="AT8" s="45">
        <f>データ!T6</f>
        <v>690.64</v>
      </c>
      <c r="AU8" s="45"/>
      <c r="AV8" s="45"/>
      <c r="AW8" s="45"/>
      <c r="AX8" s="45"/>
      <c r="AY8" s="45"/>
      <c r="AZ8" s="45"/>
      <c r="BA8" s="45"/>
      <c r="BB8" s="45">
        <f>データ!U6</f>
        <v>71.930000000000007</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54.64</v>
      </c>
      <c r="J10" s="45"/>
      <c r="K10" s="45"/>
      <c r="L10" s="45"/>
      <c r="M10" s="45"/>
      <c r="N10" s="45"/>
      <c r="O10" s="45"/>
      <c r="P10" s="45">
        <f>データ!P6</f>
        <v>14.36</v>
      </c>
      <c r="Q10" s="45"/>
      <c r="R10" s="45"/>
      <c r="S10" s="45"/>
      <c r="T10" s="45"/>
      <c r="U10" s="45"/>
      <c r="V10" s="45"/>
      <c r="W10" s="45">
        <f>データ!Q6</f>
        <v>100</v>
      </c>
      <c r="X10" s="45"/>
      <c r="Y10" s="45"/>
      <c r="Z10" s="45"/>
      <c r="AA10" s="45"/>
      <c r="AB10" s="45"/>
      <c r="AC10" s="45"/>
      <c r="AD10" s="44">
        <f>データ!R6</f>
        <v>3025</v>
      </c>
      <c r="AE10" s="44"/>
      <c r="AF10" s="44"/>
      <c r="AG10" s="44"/>
      <c r="AH10" s="44"/>
      <c r="AI10" s="44"/>
      <c r="AJ10" s="44"/>
      <c r="AK10" s="2"/>
      <c r="AL10" s="44">
        <f>データ!V6</f>
        <v>7052</v>
      </c>
      <c r="AM10" s="44"/>
      <c r="AN10" s="44"/>
      <c r="AO10" s="44"/>
      <c r="AP10" s="44"/>
      <c r="AQ10" s="44"/>
      <c r="AR10" s="44"/>
      <c r="AS10" s="44"/>
      <c r="AT10" s="45">
        <f>データ!W6</f>
        <v>2.5</v>
      </c>
      <c r="AU10" s="45"/>
      <c r="AV10" s="45"/>
      <c r="AW10" s="45"/>
      <c r="AX10" s="45"/>
      <c r="AY10" s="45"/>
      <c r="AZ10" s="45"/>
      <c r="BA10" s="45"/>
      <c r="BB10" s="45">
        <f>データ!X6</f>
        <v>2820.8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0" t="s">
        <v>26</v>
      </c>
      <c r="BM14" s="61"/>
      <c r="BN14" s="61"/>
      <c r="BO14" s="61"/>
      <c r="BP14" s="61"/>
      <c r="BQ14" s="61"/>
      <c r="BR14" s="61"/>
      <c r="BS14" s="61"/>
      <c r="BT14" s="61"/>
      <c r="BU14" s="61"/>
      <c r="BV14" s="61"/>
      <c r="BW14" s="61"/>
      <c r="BX14" s="61"/>
      <c r="BY14" s="61"/>
      <c r="BZ14" s="62"/>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53pKVVP/f8xAjmPGgqkl7TPj0h08zTgZYrcOylgfzt2HriCMztywjOVuqIj8BBEeKQYixJZnbpM4gBHysPVLfw==" saltValue="Y9xG+HNbrzR/oAQZ4G02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322024</v>
      </c>
      <c r="D6" s="19">
        <f t="shared" si="3"/>
        <v>46</v>
      </c>
      <c r="E6" s="19">
        <f t="shared" si="3"/>
        <v>17</v>
      </c>
      <c r="F6" s="19">
        <f t="shared" si="3"/>
        <v>4</v>
      </c>
      <c r="G6" s="19">
        <f t="shared" si="3"/>
        <v>0</v>
      </c>
      <c r="H6" s="19" t="str">
        <f t="shared" si="3"/>
        <v>島根県　浜田市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54.64</v>
      </c>
      <c r="P6" s="20">
        <f t="shared" si="3"/>
        <v>14.36</v>
      </c>
      <c r="Q6" s="20">
        <f t="shared" si="3"/>
        <v>100</v>
      </c>
      <c r="R6" s="20">
        <f t="shared" si="3"/>
        <v>3025</v>
      </c>
      <c r="S6" s="20">
        <f t="shared" si="3"/>
        <v>49678</v>
      </c>
      <c r="T6" s="20">
        <f t="shared" si="3"/>
        <v>690.64</v>
      </c>
      <c r="U6" s="20">
        <f t="shared" si="3"/>
        <v>71.930000000000007</v>
      </c>
      <c r="V6" s="20">
        <f t="shared" si="3"/>
        <v>7052</v>
      </c>
      <c r="W6" s="20">
        <f t="shared" si="3"/>
        <v>2.5</v>
      </c>
      <c r="X6" s="20">
        <f t="shared" si="3"/>
        <v>2820.8</v>
      </c>
      <c r="Y6" s="21" t="str">
        <f>IF(Y7="",NA(),Y7)</f>
        <v>-</v>
      </c>
      <c r="Z6" s="21">
        <f t="shared" ref="Z6:AH6" si="4">IF(Z7="",NA(),Z7)</f>
        <v>103.09</v>
      </c>
      <c r="AA6" s="21">
        <f t="shared" si="4"/>
        <v>99.62</v>
      </c>
      <c r="AB6" s="21">
        <f t="shared" si="4"/>
        <v>100.01</v>
      </c>
      <c r="AC6" s="21">
        <f t="shared" si="4"/>
        <v>105.77</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9.5299999999999994</v>
      </c>
      <c r="AW6" s="21">
        <f t="shared" si="6"/>
        <v>17.440000000000001</v>
      </c>
      <c r="AX6" s="21">
        <f t="shared" si="6"/>
        <v>12.01</v>
      </c>
      <c r="AY6" s="21">
        <f t="shared" si="6"/>
        <v>15.12</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403.54</v>
      </c>
      <c r="BH6" s="21">
        <f t="shared" si="7"/>
        <v>372.42</v>
      </c>
      <c r="BI6" s="21">
        <f t="shared" si="7"/>
        <v>553.26</v>
      </c>
      <c r="BJ6" s="21">
        <f t="shared" si="7"/>
        <v>576.09</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58.05</v>
      </c>
      <c r="BS6" s="21">
        <f t="shared" si="8"/>
        <v>71.239999999999995</v>
      </c>
      <c r="BT6" s="21">
        <f t="shared" si="8"/>
        <v>66.97</v>
      </c>
      <c r="BU6" s="21">
        <f t="shared" si="8"/>
        <v>63.08</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297.19</v>
      </c>
      <c r="CD6" s="21">
        <f t="shared" si="9"/>
        <v>241.83</v>
      </c>
      <c r="CE6" s="21">
        <f t="shared" si="9"/>
        <v>267.58</v>
      </c>
      <c r="CF6" s="21">
        <f t="shared" si="9"/>
        <v>278.58999999999997</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44.51</v>
      </c>
      <c r="CO6" s="21">
        <f t="shared" si="10"/>
        <v>49.06</v>
      </c>
      <c r="CP6" s="21">
        <f t="shared" si="10"/>
        <v>44.91</v>
      </c>
      <c r="CQ6" s="21">
        <f t="shared" si="10"/>
        <v>43.09</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74.25</v>
      </c>
      <c r="CZ6" s="21">
        <f t="shared" si="11"/>
        <v>76.77</v>
      </c>
      <c r="DA6" s="21">
        <f t="shared" si="11"/>
        <v>78.23</v>
      </c>
      <c r="DB6" s="21">
        <f t="shared" si="11"/>
        <v>78.12</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39.229999999999997</v>
      </c>
      <c r="DK6" s="21">
        <f t="shared" si="12"/>
        <v>42.6</v>
      </c>
      <c r="DL6" s="21">
        <f t="shared" si="12"/>
        <v>44.59</v>
      </c>
      <c r="DM6" s="21">
        <f t="shared" si="12"/>
        <v>46.75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1">
        <f t="shared" ref="EF6:EN6" si="14">IF(EF7="",NA(),EF7)</f>
        <v>99.51</v>
      </c>
      <c r="EG6" s="21">
        <f t="shared" si="14"/>
        <v>0.84</v>
      </c>
      <c r="EH6" s="21">
        <f t="shared" si="14"/>
        <v>0.35</v>
      </c>
      <c r="EI6" s="21">
        <f t="shared" si="14"/>
        <v>0.09</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322024</v>
      </c>
      <c r="D7" s="23">
        <v>46</v>
      </c>
      <c r="E7" s="23">
        <v>17</v>
      </c>
      <c r="F7" s="23">
        <v>4</v>
      </c>
      <c r="G7" s="23">
        <v>0</v>
      </c>
      <c r="H7" s="23" t="s">
        <v>96</v>
      </c>
      <c r="I7" s="23" t="s">
        <v>97</v>
      </c>
      <c r="J7" s="23" t="s">
        <v>98</v>
      </c>
      <c r="K7" s="23" t="s">
        <v>99</v>
      </c>
      <c r="L7" s="23" t="s">
        <v>100</v>
      </c>
      <c r="M7" s="23" t="s">
        <v>101</v>
      </c>
      <c r="N7" s="24" t="s">
        <v>102</v>
      </c>
      <c r="O7" s="24">
        <v>54.64</v>
      </c>
      <c r="P7" s="24">
        <v>14.36</v>
      </c>
      <c r="Q7" s="24">
        <v>100</v>
      </c>
      <c r="R7" s="24">
        <v>3025</v>
      </c>
      <c r="S7" s="24">
        <v>49678</v>
      </c>
      <c r="T7" s="24">
        <v>690.64</v>
      </c>
      <c r="U7" s="24">
        <v>71.930000000000007</v>
      </c>
      <c r="V7" s="24">
        <v>7052</v>
      </c>
      <c r="W7" s="24">
        <v>2.5</v>
      </c>
      <c r="X7" s="24">
        <v>2820.8</v>
      </c>
      <c r="Y7" s="24" t="s">
        <v>102</v>
      </c>
      <c r="Z7" s="24">
        <v>103.09</v>
      </c>
      <c r="AA7" s="24">
        <v>99.62</v>
      </c>
      <c r="AB7" s="24">
        <v>100.01</v>
      </c>
      <c r="AC7" s="24">
        <v>105.77</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9.5299999999999994</v>
      </c>
      <c r="AW7" s="24">
        <v>17.440000000000001</v>
      </c>
      <c r="AX7" s="24">
        <v>12.01</v>
      </c>
      <c r="AY7" s="24">
        <v>15.12</v>
      </c>
      <c r="AZ7" s="24" t="s">
        <v>102</v>
      </c>
      <c r="BA7" s="24">
        <v>44.24</v>
      </c>
      <c r="BB7" s="24">
        <v>43.07</v>
      </c>
      <c r="BC7" s="24">
        <v>45.42</v>
      </c>
      <c r="BD7" s="24">
        <v>50.63</v>
      </c>
      <c r="BE7" s="24">
        <v>48.91</v>
      </c>
      <c r="BF7" s="24" t="s">
        <v>102</v>
      </c>
      <c r="BG7" s="24">
        <v>403.54</v>
      </c>
      <c r="BH7" s="24">
        <v>372.42</v>
      </c>
      <c r="BI7" s="24">
        <v>553.26</v>
      </c>
      <c r="BJ7" s="24">
        <v>576.09</v>
      </c>
      <c r="BK7" s="24" t="s">
        <v>102</v>
      </c>
      <c r="BL7" s="24">
        <v>1258.43</v>
      </c>
      <c r="BM7" s="24">
        <v>1163.75</v>
      </c>
      <c r="BN7" s="24">
        <v>1195.47</v>
      </c>
      <c r="BO7" s="24">
        <v>1168.69</v>
      </c>
      <c r="BP7" s="24">
        <v>1156.82</v>
      </c>
      <c r="BQ7" s="24" t="s">
        <v>102</v>
      </c>
      <c r="BR7" s="24">
        <v>58.05</v>
      </c>
      <c r="BS7" s="24">
        <v>71.239999999999995</v>
      </c>
      <c r="BT7" s="24">
        <v>66.97</v>
      </c>
      <c r="BU7" s="24">
        <v>63.08</v>
      </c>
      <c r="BV7" s="24" t="s">
        <v>102</v>
      </c>
      <c r="BW7" s="24">
        <v>73.36</v>
      </c>
      <c r="BX7" s="24">
        <v>72.599999999999994</v>
      </c>
      <c r="BY7" s="24">
        <v>69.430000000000007</v>
      </c>
      <c r="BZ7" s="24">
        <v>70.709999999999994</v>
      </c>
      <c r="CA7" s="24">
        <v>75.33</v>
      </c>
      <c r="CB7" s="24" t="s">
        <v>102</v>
      </c>
      <c r="CC7" s="24">
        <v>297.19</v>
      </c>
      <c r="CD7" s="24">
        <v>241.83</v>
      </c>
      <c r="CE7" s="24">
        <v>267.58</v>
      </c>
      <c r="CF7" s="24">
        <v>278.58999999999997</v>
      </c>
      <c r="CG7" s="24" t="s">
        <v>102</v>
      </c>
      <c r="CH7" s="24">
        <v>224.88</v>
      </c>
      <c r="CI7" s="24">
        <v>228.64</v>
      </c>
      <c r="CJ7" s="24">
        <v>239.46</v>
      </c>
      <c r="CK7" s="24">
        <v>233.15</v>
      </c>
      <c r="CL7" s="24">
        <v>215.73</v>
      </c>
      <c r="CM7" s="24" t="s">
        <v>102</v>
      </c>
      <c r="CN7" s="24">
        <v>44.51</v>
      </c>
      <c r="CO7" s="24">
        <v>49.06</v>
      </c>
      <c r="CP7" s="24">
        <v>44.91</v>
      </c>
      <c r="CQ7" s="24">
        <v>43.09</v>
      </c>
      <c r="CR7" s="24" t="s">
        <v>102</v>
      </c>
      <c r="CS7" s="24">
        <v>42.4</v>
      </c>
      <c r="CT7" s="24">
        <v>42.28</v>
      </c>
      <c r="CU7" s="24">
        <v>41.06</v>
      </c>
      <c r="CV7" s="24">
        <v>42.09</v>
      </c>
      <c r="CW7" s="24">
        <v>43.28</v>
      </c>
      <c r="CX7" s="24" t="s">
        <v>102</v>
      </c>
      <c r="CY7" s="24">
        <v>74.25</v>
      </c>
      <c r="CZ7" s="24">
        <v>76.77</v>
      </c>
      <c r="DA7" s="24">
        <v>78.23</v>
      </c>
      <c r="DB7" s="24">
        <v>78.12</v>
      </c>
      <c r="DC7" s="24" t="s">
        <v>102</v>
      </c>
      <c r="DD7" s="24">
        <v>84.19</v>
      </c>
      <c r="DE7" s="24">
        <v>84.34</v>
      </c>
      <c r="DF7" s="24">
        <v>84.34</v>
      </c>
      <c r="DG7" s="24">
        <v>84.73</v>
      </c>
      <c r="DH7" s="24">
        <v>86.21</v>
      </c>
      <c r="DI7" s="24" t="s">
        <v>102</v>
      </c>
      <c r="DJ7" s="24">
        <v>39.229999999999997</v>
      </c>
      <c r="DK7" s="24">
        <v>42.6</v>
      </c>
      <c r="DL7" s="24">
        <v>44.59</v>
      </c>
      <c r="DM7" s="24">
        <v>46.75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99.51</v>
      </c>
      <c r="EG7" s="24">
        <v>0.84</v>
      </c>
      <c r="EH7" s="24">
        <v>0.35</v>
      </c>
      <c r="EI7" s="24">
        <v>0.09</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2025-02-04T03:40:56Z</cp:lastPrinted>
  <dcterms:created xsi:type="dcterms:W3CDTF">2025-01-24T07:13:22Z</dcterms:created>
  <dcterms:modified xsi:type="dcterms:W3CDTF">2025-02-04T03:43:27Z</dcterms:modified>
  <cp:category/>
</cp:coreProperties>
</file>