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vrfile\保存\01本庁\12保_水道管理\R06年度\1401経理（上水）\00庶務\財政課提出資料\R7.1.24_【提出〆切２／５（水）】公営企業に係る経営比較分析表（令和５年度決算）の分析等について\"/>
    </mc:Choice>
  </mc:AlternateContent>
  <workbookProtection workbookAlgorithmName="SHA-512" workbookHashValue="l55/N7SpJBBZaAj1qomYk1ndDUP9bLn2RpxxFdYwUmiPwfc8hAJkt6095nyix5c+chtKf5spU+OMcus10wI2Aw==" workbookSaltValue="jwig6xk/GGBKX6q+5Upqnw=="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<sst xmlns="http://schemas.openxmlformats.org/spreadsheetml/2006/main" count="228" uniqueCount="115">
  <si>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</si>
  <si>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</si>
  <si>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</si>
  <si>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</si>
  <si>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</si>
  <si>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</si>
  <si>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</si>
  <si>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</si>
  <si>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</si>
  <si>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</si>
  <si>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</si>
  <si>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</si>
  <si>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</si>
  <si>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</si>
  <si>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</si>
  <si>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</si>
  <si>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</si>
  <si>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</si>
  <si>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</si>
  <si>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</si>
  <si>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</si>
  <si>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</si>
  <si>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</si>
  <si>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</si>
  <si>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</si>
  <si>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</si>
  <si>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</si>
  <si>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</si>
  <si>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</si>
  <si>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</si>
  <si>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</si>
  <si>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</si>
  <si>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</si>
  <si>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</si>
  <si>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</si>
  <si>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</si>
  <si>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</si>
  <si>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</si>
  <si>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</si>
  <si>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</si>
  <si>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</si>
  <si>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</si>
  <si>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</si>
  <si>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</si>
  <si>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</si>
  <si>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</si>
  <si>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</si>
  <si>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</si>
  <si>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</si>
  <si>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</si>
  <si>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</si>
  <si>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</si>
  <si>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</si>
  <si>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</si>
  <si>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</si>
  <si>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</si>
  <si>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</si>
  <si>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</si>
  <si>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</si>
  <si>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</si>
  <si>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</si>
  <si>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</si>
  <si>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</si>
  <si>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</si>
  <si>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</si>
  <si>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</si>
  <si>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</si>
  <si>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</si>
  <si>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</si>
  <si>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</si>
  <si>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</si>
  <si>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</si>
  <si>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</si>
  <si>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</si>
  <si>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</si>
  <si>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</si>
  <si>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</si>
  <si>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</si>
  <si>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</si>
  <si>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</si>
  <si>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</si>
  <si>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</si>
  <si>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</si>
  <si>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</si>
  <si>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</si>
  <si>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</si>
  <si>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</si>
  <si>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</si>
  <si>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</si>
  <si>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</si>
  <si>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</si>
  <si>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</si>
  <si>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</si>
  <si>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浜田市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</si>
  <si>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</si>
  <si>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</si>
  <si>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</si>
  <si>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</si>
  <si>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</si>
  <si>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</si>
  <si>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</si>
  <si>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</si>
  <si>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</si>
  <si>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</si>
  <si>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</si>
  <si>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</si>
  <si>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</si>
  <si>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</si>
  <si>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</si>
  <si>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</si>
  <si>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</si>
  <si>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</si>
  <si>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・「有形固定資産減価償却率」は、年々増加傾向にあり、資産の老朽化度合は進みつつある。
・「管路経年化率」は、簡易水道事業の統合により低下したが、令和3年度決算時において類似団体平均値と同程度にまで上昇したが鈍化している。
・「管路更新率」は、大口径の基幹管路更新を優先しており、管路延長を基にした管路更新率は低下している。災害等に備えるため、財源確保とともに更新速度の底上げの必要がある。
・アセット・マネジメントによる今後の更新需要の見通しに基づき、計画的な更新事業を実施していく。</t>
    <rPh sb="93" eb="95">
      <t>テイド</t>
    </rPh>
    <rPh sb="103" eb="105">
      <t>ドンカ</t>
    </rPh>
    <rPh sb="154" eb="156">
      <t>テイカ</t>
    </rPh>
    <rPh sb="161" eb="163">
      <t>サイガイ</t>
    </rPh>
    <rPh sb="163" eb="164">
      <t>ナド</t>
    </rPh>
    <rPh sb="165" eb="166">
      <t>ソナ</t>
    </rPh>
    <rPh sb="171" eb="173">
      <t>ザイゲン</t>
    </rPh>
    <rPh sb="173" eb="175">
      <t>カクホ</t>
    </rPh>
    <rPh sb="179" eb="181">
      <t>コウシン</t>
    </rPh>
    <rPh sb="181" eb="183">
      <t>ソクド</t>
    </rPh>
    <rPh sb="184" eb="186">
      <t>ソコア</t>
    </rPh>
    <rPh sb="188" eb="190">
      <t>ヒツヨウ</t>
    </rPh>
    <phoneticPr fontId="4"/>
  </si>
  <si>
    <t>・平成30年4月の簡易水道事業統合の影響により、経営の健全性・効率性を表す指標は著しく悪化し、現在も横ばい状況である。
・特に有収率の低さが目立ち、早急な対策が必要である。
・また、老朽化する水道施設、管路等の更新需要の増加に十分に対応できていないことが各種指標から見てとれる。
・令和2年10月に完了した料金改定を機に令和4年8月に「水道事業経営戦略」を見直した。
・経営改善に向けた計画策定と進捗管理を行うとともに、経費削減及び料金改定による早急な収益改善を図り、将来にわたって持続可能な水道事業経営に取り組む。</t>
    <rPh sb="18" eb="20">
      <t>エイキョウ</t>
    </rPh>
    <rPh sb="40" eb="41">
      <t>イチジル</t>
    </rPh>
    <rPh sb="47" eb="49">
      <t>ゲンザイ</t>
    </rPh>
    <rPh sb="50" eb="51">
      <t>ヨコ</t>
    </rPh>
    <rPh sb="53" eb="55">
      <t>ジョウキョウ</t>
    </rPh>
    <rPh sb="61" eb="62">
      <t>トク</t>
    </rPh>
    <rPh sb="63" eb="66">
      <t>ユウシュウリツ</t>
    </rPh>
    <rPh sb="67" eb="68">
      <t>ヒク</t>
    </rPh>
    <rPh sb="70" eb="72">
      <t>メダ</t>
    </rPh>
    <rPh sb="74" eb="76">
      <t>ソウキュウ</t>
    </rPh>
    <rPh sb="77" eb="79">
      <t>タイサク</t>
    </rPh>
    <rPh sb="80" eb="82">
      <t>ヒツヨウ</t>
    </rPh>
    <rPh sb="165" eb="166">
      <t>ガツ</t>
    </rPh>
    <rPh sb="210" eb="212">
      <t>ケイヒ</t>
    </rPh>
    <rPh sb="212" eb="214">
      <t>サクゲン</t>
    </rPh>
    <rPh sb="214" eb="215">
      <t>オヨ</t>
    </rPh>
    <rPh sb="216" eb="218">
      <t>リョウキン</t>
    </rPh>
    <rPh sb="218" eb="220">
      <t>カイテイ</t>
    </rPh>
    <rPh sb="223" eb="225">
      <t>サッキュウ</t>
    </rPh>
    <rPh sb="226" eb="228">
      <t>シュウエキ</t>
    </rPh>
    <rPh sb="228" eb="230">
      <t>カイゼン</t>
    </rPh>
    <rPh sb="231" eb="232">
      <t>ハカ</t>
    </rPh>
    <phoneticPr fontId="4"/>
  </si>
  <si>
    <t>・「経常収支比率」は108.53％と、維持管理費や支払利息等の経常経費を給水収益等の経常収益で賄えているが、年々低下傾向である。なお、「累積欠損金」は生じていない。
・「流動比率」は、平成30年4月の簡易水道事業統合時に多額の起債償還元金が流動負債に計上され、平成30年度決算値では前年度の200％超から大きく低下したが、徐々に改善傾向にある。
・「企業債残高対給水収益比率」についても簡易水道事業統合の影響により、平成30年度決算値では前年度（H29）の500％弱から大幅に上昇したが、徐々に改善傾向にある。
・「料金回収率」は、平成30年度決算値で80％を下回る水準まで低下したが、平成30年10月から令和2年10月までに段階的な料金改定を実施し、料金回収率の向上に努め、類似団体平均値まで上昇し一定の成果を得た。しかしながら、依然として100％を下回っているため、物価上昇に伴う維持管理経費の増大に対応する収益確保へ向けて、さらなる料金改定を検討する必要がある。
・「施設利用率」は、類似団体平均値を上回っているものの、「有収率」は類似団体平均値を大きく下回っており、非効率な施設利用となっている。漏水調査等の取り組みを強化するとともに、老朽管路の計画的更新に継続的に取り組む必要がある。
・安定した給水収益を確保しつつ、経常経費の削減等の経営合理化に取り組むことにより、経営基盤の強化に努める必要がある。</t>
    <rPh sb="54" eb="56">
      <t>ネンネン</t>
    </rPh>
    <rPh sb="56" eb="58">
      <t>テイカ</t>
    </rPh>
    <rPh sb="58" eb="60">
      <t>ケイコウ</t>
    </rPh>
    <rPh sb="85" eb="87">
      <t>リュウドウ</t>
    </rPh>
    <rPh sb="87" eb="89">
      <t>ヒリツ</t>
    </rPh>
    <rPh sb="100" eb="102">
      <t>カンイ</t>
    </rPh>
    <rPh sb="102" eb="104">
      <t>スイドウ</t>
    </rPh>
    <rPh sb="104" eb="106">
      <t>ジギョウ</t>
    </rPh>
    <rPh sb="106" eb="108">
      <t>トウゴウ</t>
    </rPh>
    <rPh sb="108" eb="109">
      <t>ジ</t>
    </rPh>
    <rPh sb="130" eb="132">
      <t>ヘイセイ</t>
    </rPh>
    <rPh sb="134" eb="135">
      <t>ネン</t>
    </rPh>
    <rPh sb="135" eb="136">
      <t>ド</t>
    </rPh>
    <rPh sb="136" eb="138">
      <t>ケッサン</t>
    </rPh>
    <rPh sb="138" eb="139">
      <t>チ</t>
    </rPh>
    <rPh sb="141" eb="144">
      <t>ゼンネンド</t>
    </rPh>
    <rPh sb="149" eb="150">
      <t>コ</t>
    </rPh>
    <rPh sb="152" eb="153">
      <t>オオ</t>
    </rPh>
    <rPh sb="155" eb="157">
      <t>テイカ</t>
    </rPh>
    <rPh sb="161" eb="163">
      <t>ジョジョ</t>
    </rPh>
    <rPh sb="166" eb="168">
      <t>ケイコウ</t>
    </rPh>
    <rPh sb="216" eb="217">
      <t>チ</t>
    </rPh>
    <rPh sb="232" eb="233">
      <t>ジャク</t>
    </rPh>
    <rPh sb="244" eb="246">
      <t>ジョジョ</t>
    </rPh>
    <rPh sb="249" eb="251">
      <t>ケイコウ</t>
    </rPh>
    <rPh sb="326" eb="328">
      <t>リョウキン</t>
    </rPh>
    <rPh sb="328" eb="330">
      <t>カイシュウ</t>
    </rPh>
    <rPh sb="330" eb="331">
      <t>リツ</t>
    </rPh>
    <rPh sb="332" eb="334">
      <t>コウジョウ</t>
    </rPh>
    <rPh sb="335" eb="336">
      <t>ツト</t>
    </rPh>
    <rPh sb="338" eb="340">
      <t>ルイジ</t>
    </rPh>
    <rPh sb="340" eb="342">
      <t>ダンタイ</t>
    </rPh>
    <rPh sb="342" eb="345">
      <t>ヘイキンチ</t>
    </rPh>
    <rPh sb="347" eb="349">
      <t>ジョウショウ</t>
    </rPh>
    <rPh sb="350" eb="352">
      <t>イッテイ</t>
    </rPh>
    <rPh sb="353" eb="355">
      <t>セイカ</t>
    </rPh>
    <rPh sb="356" eb="357">
      <t>エ</t>
    </rPh>
    <rPh sb="366" eb="368">
      <t>イゼン</t>
    </rPh>
    <rPh sb="376" eb="378">
      <t>シタマワ</t>
    </rPh>
    <rPh sb="385" eb="389">
      <t>ブッカジョウショウ</t>
    </rPh>
    <rPh sb="390" eb="391">
      <t>トモナ</t>
    </rPh>
    <rPh sb="392" eb="394">
      <t>イジ</t>
    </rPh>
    <rPh sb="394" eb="396">
      <t>カンリ</t>
    </rPh>
    <rPh sb="396" eb="398">
      <t>ケイヒ</t>
    </rPh>
    <rPh sb="402" eb="404">
      <t>タイオウ</t>
    </rPh>
    <rPh sb="406" eb="408">
      <t>シュウエキ</t>
    </rPh>
    <rPh sb="408" eb="410">
      <t>カクホ</t>
    </rPh>
    <rPh sb="411" eb="412">
      <t>ム</t>
    </rPh>
    <rPh sb="419" eb="421">
      <t>リョウキン</t>
    </rPh>
    <rPh sb="421" eb="423">
      <t>カイテイ</t>
    </rPh>
    <rPh sb="424" eb="426">
      <t>ケントウ</t>
    </rPh>
    <rPh sb="428" eb="43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</si>
</sst>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0.38</c:v>
                </c:pt>
                <c:pt idx="1">
                  <c:v>0.36</c:v>
                </c:pt>
                <c:pt idx="2">
                  <c:v>0.36</c:v>
                </c:pt>
                <c:pt idx="3">
                  <c:v>0.26</c:v>
                </c:pt>
                <c:pt idx="4">
                  <c:v>0.18</c:v>
                </c:pt>
              </c:numCache>
            </c:numRef>
          </c:val>
          <c:extLst>
            <c:ext xmlns:c16="http://schemas.microsoft.com/office/drawing/2014/chart" uri="{C3380CC4-5D6E-409C-BE32-E72D297353CC}">
              <c16:uniqueId val="{00000000-CBD3-4676-9950-6FAA92A3925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0.52</c:v>
                </c:pt>
                <c:pt idx="3">
                  <c:v>0.48</c:v>
                </c:pt>
                <c:pt idx="4">
                  <c:v>0.48</c:v>
                </c:pt>
              </c:numCache>
            </c:numRef>
          </c:val>
          <c:smooth val="0"/>
          <c:extLst>
            <c:ext xmlns:c16="http://schemas.microsoft.com/office/drawing/2014/chart" uri="{C3380CC4-5D6E-409C-BE32-E72D297353CC}">
              <c16:uniqueId val="{00000001-CBD3-4676-9950-6FAA92A3925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64.33</c:v>
                </c:pt>
                <c:pt idx="1">
                  <c:v>65.34</c:v>
                </c:pt>
                <c:pt idx="2">
                  <c:v>64.09</c:v>
                </c:pt>
                <c:pt idx="3">
                  <c:v>63.67</c:v>
                </c:pt>
                <c:pt idx="4">
                  <c:v>60.83</c:v>
                </c:pt>
              </c:numCache>
            </c:numRef>
          </c:val>
          <c:extLst>
            <c:ext xmlns:c16="http://schemas.microsoft.com/office/drawing/2014/chart" uri="{C3380CC4-5D6E-409C-BE32-E72D297353CC}">
              <c16:uniqueId val="{00000000-D791-4BAB-83B3-3273EFD4FBF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60.34</c:v>
                </c:pt>
                <c:pt idx="3">
                  <c:v>59.54</c:v>
                </c:pt>
                <c:pt idx="4">
                  <c:v>59.26</c:v>
                </c:pt>
              </c:numCache>
            </c:numRef>
          </c:val>
          <c:smooth val="0"/>
          <c:extLst>
            <c:ext xmlns:c16="http://schemas.microsoft.com/office/drawing/2014/chart" uri="{C3380CC4-5D6E-409C-BE32-E72D297353CC}">
              <c16:uniqueId val="{00000001-D791-4BAB-83B3-3273EFD4FBF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78.040000000000006</c:v>
                </c:pt>
                <c:pt idx="1">
                  <c:v>78.48</c:v>
                </c:pt>
                <c:pt idx="2">
                  <c:v>78.42</c:v>
                </c:pt>
                <c:pt idx="3">
                  <c:v>76.209999999999994</c:v>
                </c:pt>
                <c:pt idx="4">
                  <c:v>77.010000000000005</c:v>
                </c:pt>
              </c:numCache>
            </c:numRef>
          </c:val>
          <c:extLst>
            <c:ext xmlns:c16="http://schemas.microsoft.com/office/drawing/2014/chart" uri="{C3380CC4-5D6E-409C-BE32-E72D297353CC}">
              <c16:uniqueId val="{00000000-DAD1-4AF0-8BAD-D04E0FF51B6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84.19</c:v>
                </c:pt>
                <c:pt idx="3">
                  <c:v>83.93</c:v>
                </c:pt>
                <c:pt idx="4">
                  <c:v>83.84</c:v>
                </c:pt>
              </c:numCache>
            </c:numRef>
          </c:val>
          <c:smooth val="0"/>
          <c:extLst>
            <c:ext xmlns:c16="http://schemas.microsoft.com/office/drawing/2014/chart" uri="{C3380CC4-5D6E-409C-BE32-E72D297353CC}">
              <c16:uniqueId val="{00000001-DAD1-4AF0-8BAD-D04E0FF51B6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115.6</c:v>
                </c:pt>
                <c:pt idx="1">
                  <c:v>114.81</c:v>
                </c:pt>
                <c:pt idx="2">
                  <c:v>111.41</c:v>
                </c:pt>
                <c:pt idx="3">
                  <c:v>110.62</c:v>
                </c:pt>
                <c:pt idx="4">
                  <c:v>108.53</c:v>
                </c:pt>
              </c:numCache>
            </c:numRef>
          </c:val>
          <c:extLst>
            <c:ext xmlns:c16="http://schemas.microsoft.com/office/drawing/2014/chart" uri="{C3380CC4-5D6E-409C-BE32-E72D297353CC}">
              <c16:uniqueId val="{00000000-13A6-4CD8-B4B7-5219F5A6C9C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109.23</c:v>
                </c:pt>
                <c:pt idx="3">
                  <c:v>108.04</c:v>
                </c:pt>
                <c:pt idx="4">
                  <c:v>107.49</c:v>
                </c:pt>
              </c:numCache>
            </c:numRef>
          </c:val>
          <c:smooth val="0"/>
          <c:extLst>
            <c:ext xmlns:c16="http://schemas.microsoft.com/office/drawing/2014/chart" uri="{C3380CC4-5D6E-409C-BE32-E72D297353CC}">
              <c16:uniqueId val="{00000001-13A6-4CD8-B4B7-5219F5A6C9C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50.58</c:v>
                </c:pt>
                <c:pt idx="1">
                  <c:v>51.89</c:v>
                </c:pt>
                <c:pt idx="2">
                  <c:v>52.8</c:v>
                </c:pt>
                <c:pt idx="3">
                  <c:v>53.87</c:v>
                </c:pt>
                <c:pt idx="4">
                  <c:v>54.99</c:v>
                </c:pt>
              </c:numCache>
            </c:numRef>
          </c:val>
          <c:extLst>
            <c:ext xmlns:c16="http://schemas.microsoft.com/office/drawing/2014/chart" uri="{C3380CC4-5D6E-409C-BE32-E72D297353CC}">
              <c16:uniqueId val="{00000000-ED9B-483B-9165-9A6287881EC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49.96</c:v>
                </c:pt>
                <c:pt idx="3">
                  <c:v>50.82</c:v>
                </c:pt>
                <c:pt idx="4">
                  <c:v>51.82</c:v>
                </c:pt>
              </c:numCache>
            </c:numRef>
          </c:val>
          <c:smooth val="0"/>
          <c:extLst>
            <c:ext xmlns:c16="http://schemas.microsoft.com/office/drawing/2014/chart" uri="{C3380CC4-5D6E-409C-BE32-E72D297353CC}">
              <c16:uniqueId val="{00000001-ED9B-483B-9165-9A6287881EC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14.99</c:v>
                </c:pt>
                <c:pt idx="1">
                  <c:v>17.420000000000002</c:v>
                </c:pt>
                <c:pt idx="2">
                  <c:v>18.899999999999999</c:v>
                </c:pt>
                <c:pt idx="3">
                  <c:v>19.239999999999998</c:v>
                </c:pt>
                <c:pt idx="4">
                  <c:v>20.23</c:v>
                </c:pt>
              </c:numCache>
            </c:numRef>
          </c:val>
          <c:extLst>
            <c:ext xmlns:c16="http://schemas.microsoft.com/office/drawing/2014/chart" uri="{C3380CC4-5D6E-409C-BE32-E72D297353CC}">
              <c16:uniqueId val="{00000000-43C1-465E-BB1B-8616B1C6E50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19.32</c:v>
                </c:pt>
                <c:pt idx="3">
                  <c:v>21.16</c:v>
                </c:pt>
                <c:pt idx="4">
                  <c:v>22.72</c:v>
                </c:pt>
              </c:numCache>
            </c:numRef>
          </c:val>
          <c:smooth val="0"/>
          <c:extLst>
            <c:ext xmlns:c16="http://schemas.microsoft.com/office/drawing/2014/chart" uri="{C3380CC4-5D6E-409C-BE32-E72D297353CC}">
              <c16:uniqueId val="{00000001-43C1-465E-BB1B-8616B1C6E50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4E-4BD4-BC65-5F4E366DC91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4.6900000000000004</c:v>
                </c:pt>
                <c:pt idx="3">
                  <c:v>4.72</c:v>
                </c:pt>
                <c:pt idx="4">
                  <c:v>5.76</c:v>
                </c:pt>
              </c:numCache>
            </c:numRef>
          </c:val>
          <c:smooth val="0"/>
          <c:extLst>
            <c:ext xmlns:c16="http://schemas.microsoft.com/office/drawing/2014/chart" uri="{C3380CC4-5D6E-409C-BE32-E72D297353CC}">
              <c16:uniqueId val="{00000001-664E-4BD4-BC65-5F4E366DC91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123.45</c:v>
                </c:pt>
                <c:pt idx="1">
                  <c:v>139.19999999999999</c:v>
                </c:pt>
                <c:pt idx="2">
                  <c:v>142.77000000000001</c:v>
                </c:pt>
                <c:pt idx="3">
                  <c:v>148.15</c:v>
                </c:pt>
                <c:pt idx="4">
                  <c:v>159.47</c:v>
                </c:pt>
              </c:numCache>
            </c:numRef>
          </c:val>
          <c:extLst>
            <c:ext xmlns:c16="http://schemas.microsoft.com/office/drawing/2014/chart" uri="{C3380CC4-5D6E-409C-BE32-E72D297353CC}">
              <c16:uniqueId val="{00000000-5DFB-49C3-B32D-EB64F315711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338.02</c:v>
                </c:pt>
                <c:pt idx="3">
                  <c:v>345.94</c:v>
                </c:pt>
                <c:pt idx="4">
                  <c:v>329.7</c:v>
                </c:pt>
              </c:numCache>
            </c:numRef>
          </c:val>
          <c:smooth val="0"/>
          <c:extLst>
            <c:ext xmlns:c16="http://schemas.microsoft.com/office/drawing/2014/chart" uri="{C3380CC4-5D6E-409C-BE32-E72D297353CC}">
              <c16:uniqueId val="{00000001-5DFB-49C3-B32D-EB64F315711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801.55</c:v>
                </c:pt>
                <c:pt idx="1">
                  <c:v>715.11</c:v>
                </c:pt>
                <c:pt idx="2">
                  <c:v>674.59</c:v>
                </c:pt>
                <c:pt idx="3">
                  <c:v>653.94000000000005</c:v>
                </c:pt>
                <c:pt idx="4">
                  <c:v>639.07000000000005</c:v>
                </c:pt>
              </c:numCache>
            </c:numRef>
          </c:val>
          <c:extLst>
            <c:ext xmlns:c16="http://schemas.microsoft.com/office/drawing/2014/chart" uri="{C3380CC4-5D6E-409C-BE32-E72D297353CC}">
              <c16:uniqueId val="{00000000-684C-4800-83EB-949188D869A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379.91</c:v>
                </c:pt>
                <c:pt idx="3">
                  <c:v>386.61</c:v>
                </c:pt>
                <c:pt idx="4">
                  <c:v>381.56</c:v>
                </c:pt>
              </c:numCache>
            </c:numRef>
          </c:val>
          <c:smooth val="0"/>
          <c:extLst>
            <c:ext xmlns:c16="http://schemas.microsoft.com/office/drawing/2014/chart" uri="{C3380CC4-5D6E-409C-BE32-E72D297353CC}">
              <c16:uniqueId val="{00000001-684C-4800-83EB-949188D869A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84.99</c:v>
                </c:pt>
                <c:pt idx="1">
                  <c:v>90.81</c:v>
                </c:pt>
                <c:pt idx="2">
                  <c:v>92.99</c:v>
                </c:pt>
                <c:pt idx="3">
                  <c:v>93.88</c:v>
                </c:pt>
                <c:pt idx="4">
                  <c:v>93.17</c:v>
                </c:pt>
              </c:numCache>
            </c:numRef>
          </c:val>
          <c:extLst>
            <c:ext xmlns:c16="http://schemas.microsoft.com/office/drawing/2014/chart" uri="{C3380CC4-5D6E-409C-BE32-E72D297353CC}">
              <c16:uniqueId val="{00000000-8904-42C2-9BEC-F07955BCAD0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98.3</c:v>
                </c:pt>
                <c:pt idx="3">
                  <c:v>93.82</c:v>
                </c:pt>
                <c:pt idx="4">
                  <c:v>95.04</c:v>
                </c:pt>
              </c:numCache>
            </c:numRef>
          </c:val>
          <c:smooth val="0"/>
          <c:extLst>
            <c:ext xmlns:c16="http://schemas.microsoft.com/office/drawing/2014/chart" uri="{C3380CC4-5D6E-409C-BE32-E72D297353CC}">
              <c16:uniqueId val="{00000001-8904-42C2-9BEC-F07955BCAD0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208.96</c:v>
                </c:pt>
                <c:pt idx="1">
                  <c:v>206.37</c:v>
                </c:pt>
                <c:pt idx="2">
                  <c:v>209.35</c:v>
                </c:pt>
                <c:pt idx="3">
                  <c:v>207.87</c:v>
                </c:pt>
                <c:pt idx="4">
                  <c:v>209.66</c:v>
                </c:pt>
              </c:numCache>
            </c:numRef>
          </c:val>
          <c:extLst>
            <c:ext xmlns:c16="http://schemas.microsoft.com/office/drawing/2014/chart" uri="{C3380CC4-5D6E-409C-BE32-E72D297353CC}">
              <c16:uniqueId val="{00000000-1CE7-451C-9768-4DDABAC59B5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173.7</c:v>
                </c:pt>
                <c:pt idx="3">
                  <c:v>178.94</c:v>
                </c:pt>
                <c:pt idx="4">
                  <c:v>180.19</c:v>
                </c:pt>
              </c:numCache>
            </c:numRef>
          </c:val>
          <c:smooth val="0"/>
          <c:extLst>
            <c:ext xmlns:c16="http://schemas.microsoft.com/office/drawing/2014/chart" uri="{C3380CC4-5D6E-409C-BE32-E72D297353CC}">
              <c16:uniqueId val="{00000001-1CE7-451C-9768-4DDABAC59B5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29"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島根県　浜田市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58">
        <f>データ!$R$6</f>
        <v>49678</v>
      </c>
      <c r="AM8" s="58"/>
      <c r="AN8" s="58"/>
      <c r="AO8" s="58"/>
      <c r="AP8" s="58"/>
      <c r="AQ8" s="58"/>
      <c r="AR8" s="58"/>
      <c r="AS8" s="58"/>
      <c r="AT8" s="55">
        <f>データ!$S$6</f>
        <v>690.64</v>
      </c>
      <c r="AU8" s="56"/>
      <c r="AV8" s="56"/>
      <c r="AW8" s="56"/>
      <c r="AX8" s="56"/>
      <c r="AY8" s="56"/>
      <c r="AZ8" s="56"/>
      <c r="BA8" s="56"/>
      <c r="BB8" s="45">
        <f>データ!$T$6</f>
        <v>71.930000000000007</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66.5</v>
      </c>
      <c r="J10" s="56"/>
      <c r="K10" s="56"/>
      <c r="L10" s="56"/>
      <c r="M10" s="56"/>
      <c r="N10" s="56"/>
      <c r="O10" s="57"/>
      <c r="P10" s="45">
        <f>データ!$P$6</f>
        <v>98.08</v>
      </c>
      <c r="Q10" s="45"/>
      <c r="R10" s="45"/>
      <c r="S10" s="45"/>
      <c r="T10" s="45"/>
      <c r="U10" s="45"/>
      <c r="V10" s="45"/>
      <c r="W10" s="58">
        <f>データ!$Q$6</f>
        <v>3509</v>
      </c>
      <c r="X10" s="58"/>
      <c r="Y10" s="58"/>
      <c r="Z10" s="58"/>
      <c r="AA10" s="58"/>
      <c r="AB10" s="58"/>
      <c r="AC10" s="58"/>
      <c r="AD10" s="2"/>
      <c r="AE10" s="2"/>
      <c r="AF10" s="2"/>
      <c r="AG10" s="2"/>
      <c r="AH10" s="2"/>
      <c r="AI10" s="2"/>
      <c r="AJ10" s="2"/>
      <c r="AK10" s="2"/>
      <c r="AL10" s="58">
        <f>データ!$U$6</f>
        <v>48154</v>
      </c>
      <c r="AM10" s="58"/>
      <c r="AN10" s="58"/>
      <c r="AO10" s="58"/>
      <c r="AP10" s="58"/>
      <c r="AQ10" s="58"/>
      <c r="AR10" s="58"/>
      <c r="AS10" s="58"/>
      <c r="AT10" s="55">
        <f>データ!$V$6</f>
        <v>137.08000000000001</v>
      </c>
      <c r="AU10" s="56"/>
      <c r="AV10" s="56"/>
      <c r="AW10" s="56"/>
      <c r="AX10" s="56"/>
      <c r="AY10" s="56"/>
      <c r="AZ10" s="56"/>
      <c r="BA10" s="56"/>
      <c r="BB10" s="45">
        <f>データ!$W$6</f>
        <v>351.28</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114</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112</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113</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scHnyHVFJHIfvUH8Ym0ZiOYLGq6Y+fDuNMM0pdxUO/rNYh7a8q3TyGxrkWU55jJn+GCK8iInow0djq/6ge5XFA==" saltValue="1G7qc56QJNVy77JZMD/Qh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322024</v>
      </c>
      <c r="D6" s="20">
        <f t="shared" si="3"/>
        <v>46</v>
      </c>
      <c r="E6" s="20">
        <f t="shared" si="3"/>
        <v>1</v>
      </c>
      <c r="F6" s="20">
        <f t="shared" si="3"/>
        <v>0</v>
      </c>
      <c r="G6" s="20">
        <f t="shared" si="3"/>
        <v>1</v>
      </c>
      <c r="H6" s="20" t="str">
        <f t="shared" si="3"/>
        <v>島根県　浜田市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66.5</v>
      </c>
      <c r="P6" s="21">
        <f t="shared" si="3"/>
        <v>98.08</v>
      </c>
      <c r="Q6" s="21">
        <f t="shared" si="3"/>
        <v>3509</v>
      </c>
      <c r="R6" s="21">
        <f t="shared" si="3"/>
        <v>49678</v>
      </c>
      <c r="S6" s="21">
        <f t="shared" si="3"/>
        <v>690.64</v>
      </c>
      <c r="T6" s="21">
        <f t="shared" si="3"/>
        <v>71.930000000000007</v>
      </c>
      <c r="U6" s="21">
        <f t="shared" si="3"/>
        <v>48154</v>
      </c>
      <c r="V6" s="21">
        <f t="shared" si="3"/>
        <v>137.08000000000001</v>
      </c>
      <c r="W6" s="21">
        <f t="shared" si="3"/>
        <v>351.28</v>
      </c>
      <c r="X6" s="22">
        <f>IF(X7="",NA(),X7)</f>
        <v>115.6</v>
      </c>
      <c r="Y6" s="22">
        <f t="shared" ref="Y6:AG6" si="4">IF(Y7="",NA(),Y7)</f>
        <v>114.81</v>
      </c>
      <c r="Z6" s="22">
        <f t="shared" si="4"/>
        <v>111.41</v>
      </c>
      <c r="AA6" s="22">
        <f t="shared" si="4"/>
        <v>110.62</v>
      </c>
      <c r="AB6" s="22">
        <f t="shared" si="4"/>
        <v>108.53</v>
      </c>
      <c r="AC6" s="22">
        <f t="shared" si="4"/>
        <v>111.17</v>
      </c>
      <c r="AD6" s="22">
        <f t="shared" si="4"/>
        <v>110.91</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4.6900000000000004</v>
      </c>
      <c r="AQ6" s="22">
        <f t="shared" si="5"/>
        <v>4.72</v>
      </c>
      <c r="AR6" s="22">
        <f t="shared" si="5"/>
        <v>5.76</v>
      </c>
      <c r="AS6" s="21" t="str">
        <f>IF(AS7="","",IF(AS7="-","【-】","【"&amp;SUBSTITUTE(TEXT(AS7,"#,##0.00"),"-","△")&amp;"】"))</f>
        <v>【1.50】</v>
      </c>
      <c r="AT6" s="22">
        <f>IF(AT7="",NA(),AT7)</f>
        <v>123.45</v>
      </c>
      <c r="AU6" s="22">
        <f t="shared" ref="AU6:BC6" si="6">IF(AU7="",NA(),AU7)</f>
        <v>139.19999999999999</v>
      </c>
      <c r="AV6" s="22">
        <f t="shared" si="6"/>
        <v>142.77000000000001</v>
      </c>
      <c r="AW6" s="22">
        <f t="shared" si="6"/>
        <v>148.15</v>
      </c>
      <c r="AX6" s="22">
        <f t="shared" si="6"/>
        <v>159.47</v>
      </c>
      <c r="AY6" s="22">
        <f t="shared" si="6"/>
        <v>360.86</v>
      </c>
      <c r="AZ6" s="22">
        <f t="shared" si="6"/>
        <v>350.79</v>
      </c>
      <c r="BA6" s="22">
        <f t="shared" si="6"/>
        <v>338.02</v>
      </c>
      <c r="BB6" s="22">
        <f t="shared" si="6"/>
        <v>345.94</v>
      </c>
      <c r="BC6" s="22">
        <f t="shared" si="6"/>
        <v>329.7</v>
      </c>
      <c r="BD6" s="21" t="str">
        <f>IF(BD7="","",IF(BD7="-","【-】","【"&amp;SUBSTITUTE(TEXT(BD7,"#,##0.00"),"-","△")&amp;"】"))</f>
        <v>【243.36】</v>
      </c>
      <c r="BE6" s="22">
        <f>IF(BE7="",NA(),BE7)</f>
        <v>801.55</v>
      </c>
      <c r="BF6" s="22">
        <f t="shared" ref="BF6:BN6" si="7">IF(BF7="",NA(),BF7)</f>
        <v>715.11</v>
      </c>
      <c r="BG6" s="22">
        <f t="shared" si="7"/>
        <v>674.59</v>
      </c>
      <c r="BH6" s="22">
        <f t="shared" si="7"/>
        <v>653.94000000000005</v>
      </c>
      <c r="BI6" s="22">
        <f t="shared" si="7"/>
        <v>639.07000000000005</v>
      </c>
      <c r="BJ6" s="22">
        <f t="shared" si="7"/>
        <v>309.27999999999997</v>
      </c>
      <c r="BK6" s="22">
        <f t="shared" si="7"/>
        <v>322.92</v>
      </c>
      <c r="BL6" s="22">
        <f t="shared" si="7"/>
        <v>379.91</v>
      </c>
      <c r="BM6" s="22">
        <f t="shared" si="7"/>
        <v>386.61</v>
      </c>
      <c r="BN6" s="22">
        <f t="shared" si="7"/>
        <v>381.56</v>
      </c>
      <c r="BO6" s="21" t="str">
        <f>IF(BO7="","",IF(BO7="-","【-】","【"&amp;SUBSTITUTE(TEXT(BO7,"#,##0.00"),"-","△")&amp;"】"))</f>
        <v>【265.93】</v>
      </c>
      <c r="BP6" s="22">
        <f>IF(BP7="",NA(),BP7)</f>
        <v>84.99</v>
      </c>
      <c r="BQ6" s="22">
        <f t="shared" ref="BQ6:BY6" si="8">IF(BQ7="",NA(),BQ7)</f>
        <v>90.81</v>
      </c>
      <c r="BR6" s="22">
        <f t="shared" si="8"/>
        <v>92.99</v>
      </c>
      <c r="BS6" s="22">
        <f t="shared" si="8"/>
        <v>93.88</v>
      </c>
      <c r="BT6" s="22">
        <f t="shared" si="8"/>
        <v>93.17</v>
      </c>
      <c r="BU6" s="22">
        <f t="shared" si="8"/>
        <v>103.32</v>
      </c>
      <c r="BV6" s="22">
        <f t="shared" si="8"/>
        <v>100.85</v>
      </c>
      <c r="BW6" s="22">
        <f t="shared" si="8"/>
        <v>98.3</v>
      </c>
      <c r="BX6" s="22">
        <f t="shared" si="8"/>
        <v>93.82</v>
      </c>
      <c r="BY6" s="22">
        <f t="shared" si="8"/>
        <v>95.04</v>
      </c>
      <c r="BZ6" s="21" t="str">
        <f>IF(BZ7="","",IF(BZ7="-","【-】","【"&amp;SUBSTITUTE(TEXT(BZ7,"#,##0.00"),"-","△")&amp;"】"))</f>
        <v>【97.82】</v>
      </c>
      <c r="CA6" s="22">
        <f>IF(CA7="",NA(),CA7)</f>
        <v>208.96</v>
      </c>
      <c r="CB6" s="22">
        <f t="shared" ref="CB6:CJ6" si="9">IF(CB7="",NA(),CB7)</f>
        <v>206.37</v>
      </c>
      <c r="CC6" s="22">
        <f t="shared" si="9"/>
        <v>209.35</v>
      </c>
      <c r="CD6" s="22">
        <f t="shared" si="9"/>
        <v>207.87</v>
      </c>
      <c r="CE6" s="22">
        <f t="shared" si="9"/>
        <v>209.66</v>
      </c>
      <c r="CF6" s="22">
        <f t="shared" si="9"/>
        <v>168.56</v>
      </c>
      <c r="CG6" s="22">
        <f t="shared" si="9"/>
        <v>167.1</v>
      </c>
      <c r="CH6" s="22">
        <f t="shared" si="9"/>
        <v>173.7</v>
      </c>
      <c r="CI6" s="22">
        <f t="shared" si="9"/>
        <v>178.94</v>
      </c>
      <c r="CJ6" s="22">
        <f t="shared" si="9"/>
        <v>180.19</v>
      </c>
      <c r="CK6" s="21" t="str">
        <f>IF(CK7="","",IF(CK7="-","【-】","【"&amp;SUBSTITUTE(TEXT(CK7,"#,##0.00"),"-","△")&amp;"】"))</f>
        <v>【177.56】</v>
      </c>
      <c r="CL6" s="22">
        <f>IF(CL7="",NA(),CL7)</f>
        <v>64.33</v>
      </c>
      <c r="CM6" s="22">
        <f t="shared" ref="CM6:CU6" si="10">IF(CM7="",NA(),CM7)</f>
        <v>65.34</v>
      </c>
      <c r="CN6" s="22">
        <f t="shared" si="10"/>
        <v>64.09</v>
      </c>
      <c r="CO6" s="22">
        <f t="shared" si="10"/>
        <v>63.67</v>
      </c>
      <c r="CP6" s="22">
        <f t="shared" si="10"/>
        <v>60.83</v>
      </c>
      <c r="CQ6" s="22">
        <f t="shared" si="10"/>
        <v>59.51</v>
      </c>
      <c r="CR6" s="22">
        <f t="shared" si="10"/>
        <v>59.91</v>
      </c>
      <c r="CS6" s="22">
        <f t="shared" si="10"/>
        <v>60.34</v>
      </c>
      <c r="CT6" s="22">
        <f t="shared" si="10"/>
        <v>59.54</v>
      </c>
      <c r="CU6" s="22">
        <f t="shared" si="10"/>
        <v>59.26</v>
      </c>
      <c r="CV6" s="21" t="str">
        <f>IF(CV7="","",IF(CV7="-","【-】","【"&amp;SUBSTITUTE(TEXT(CV7,"#,##0.00"),"-","△")&amp;"】"))</f>
        <v>【59.81】</v>
      </c>
      <c r="CW6" s="22">
        <f>IF(CW7="",NA(),CW7)</f>
        <v>78.040000000000006</v>
      </c>
      <c r="CX6" s="22">
        <f t="shared" ref="CX6:DF6" si="11">IF(CX7="",NA(),CX7)</f>
        <v>78.48</v>
      </c>
      <c r="CY6" s="22">
        <f t="shared" si="11"/>
        <v>78.42</v>
      </c>
      <c r="CZ6" s="22">
        <f t="shared" si="11"/>
        <v>76.209999999999994</v>
      </c>
      <c r="DA6" s="22">
        <f t="shared" si="11"/>
        <v>77.010000000000005</v>
      </c>
      <c r="DB6" s="22">
        <f t="shared" si="11"/>
        <v>87.08</v>
      </c>
      <c r="DC6" s="22">
        <f t="shared" si="11"/>
        <v>87.26</v>
      </c>
      <c r="DD6" s="22">
        <f t="shared" si="11"/>
        <v>84.19</v>
      </c>
      <c r="DE6" s="22">
        <f t="shared" si="11"/>
        <v>83.93</v>
      </c>
      <c r="DF6" s="22">
        <f t="shared" si="11"/>
        <v>83.84</v>
      </c>
      <c r="DG6" s="21" t="str">
        <f>IF(DG7="","",IF(DG7="-","【-】","【"&amp;SUBSTITUTE(TEXT(DG7,"#,##0.00"),"-","△")&amp;"】"))</f>
        <v>【89.42】</v>
      </c>
      <c r="DH6" s="22">
        <f>IF(DH7="",NA(),DH7)</f>
        <v>50.58</v>
      </c>
      <c r="DI6" s="22">
        <f t="shared" ref="DI6:DQ6" si="12">IF(DI7="",NA(),DI7)</f>
        <v>51.89</v>
      </c>
      <c r="DJ6" s="22">
        <f t="shared" si="12"/>
        <v>52.8</v>
      </c>
      <c r="DK6" s="22">
        <f t="shared" si="12"/>
        <v>53.87</v>
      </c>
      <c r="DL6" s="22">
        <f t="shared" si="12"/>
        <v>54.99</v>
      </c>
      <c r="DM6" s="22">
        <f t="shared" si="12"/>
        <v>48.55</v>
      </c>
      <c r="DN6" s="22">
        <f t="shared" si="12"/>
        <v>49.2</v>
      </c>
      <c r="DO6" s="22">
        <f t="shared" si="12"/>
        <v>49.96</v>
      </c>
      <c r="DP6" s="22">
        <f t="shared" si="12"/>
        <v>50.82</v>
      </c>
      <c r="DQ6" s="22">
        <f t="shared" si="12"/>
        <v>51.82</v>
      </c>
      <c r="DR6" s="21" t="str">
        <f>IF(DR7="","",IF(DR7="-","【-】","【"&amp;SUBSTITUTE(TEXT(DR7,"#,##0.00"),"-","△")&amp;"】"))</f>
        <v>【52.02】</v>
      </c>
      <c r="DS6" s="22">
        <f>IF(DS7="",NA(),DS7)</f>
        <v>14.99</v>
      </c>
      <c r="DT6" s="22">
        <f t="shared" ref="DT6:EB6" si="13">IF(DT7="",NA(),DT7)</f>
        <v>17.420000000000002</v>
      </c>
      <c r="DU6" s="22">
        <f t="shared" si="13"/>
        <v>18.899999999999999</v>
      </c>
      <c r="DV6" s="22">
        <f t="shared" si="13"/>
        <v>19.239999999999998</v>
      </c>
      <c r="DW6" s="22">
        <f t="shared" si="13"/>
        <v>20.23</v>
      </c>
      <c r="DX6" s="22">
        <f t="shared" si="13"/>
        <v>17.11</v>
      </c>
      <c r="DY6" s="22">
        <f t="shared" si="13"/>
        <v>18.329999999999998</v>
      </c>
      <c r="DZ6" s="22">
        <f t="shared" si="13"/>
        <v>19.32</v>
      </c>
      <c r="EA6" s="22">
        <f t="shared" si="13"/>
        <v>21.16</v>
      </c>
      <c r="EB6" s="22">
        <f t="shared" si="13"/>
        <v>22.72</v>
      </c>
      <c r="EC6" s="21" t="str">
        <f>IF(EC7="","",IF(EC7="-","【-】","【"&amp;SUBSTITUTE(TEXT(EC7,"#,##0.00"),"-","△")&amp;"】"))</f>
        <v>【25.37】</v>
      </c>
      <c r="ED6" s="22">
        <f>IF(ED7="",NA(),ED7)</f>
        <v>0.38</v>
      </c>
      <c r="EE6" s="22">
        <f t="shared" ref="EE6:EM6" si="14">IF(EE7="",NA(),EE7)</f>
        <v>0.36</v>
      </c>
      <c r="EF6" s="22">
        <f t="shared" si="14"/>
        <v>0.36</v>
      </c>
      <c r="EG6" s="22">
        <f t="shared" si="14"/>
        <v>0.26</v>
      </c>
      <c r="EH6" s="22">
        <f t="shared" si="14"/>
        <v>0.18</v>
      </c>
      <c r="EI6" s="22">
        <f t="shared" si="14"/>
        <v>0.63</v>
      </c>
      <c r="EJ6" s="22">
        <f t="shared" si="14"/>
        <v>0.6</v>
      </c>
      <c r="EK6" s="22">
        <f t="shared" si="14"/>
        <v>0.52</v>
      </c>
      <c r="EL6" s="22">
        <f t="shared" si="14"/>
        <v>0.48</v>
      </c>
      <c r="EM6" s="22">
        <f t="shared" si="14"/>
        <v>0.48</v>
      </c>
      <c r="EN6" s="21" t="str">
        <f>IF(EN7="","",IF(EN7="-","【-】","【"&amp;SUBSTITUTE(TEXT(EN7,"#,##0.00"),"-","△")&amp;"】"))</f>
        <v>【0.62】</v>
      </c>
    </row>
    <row r="7" spans="1:144" s="23" customFormat="1" x14ac:dyDescent="0.15">
      <c r="A7" s="15"/>
      <c r="B7" s="24">
        <v>2023</v>
      </c>
      <c r="C7" s="24">
        <v>322024</v>
      </c>
      <c r="D7" s="24">
        <v>46</v>
      </c>
      <c r="E7" s="24">
        <v>1</v>
      </c>
      <c r="F7" s="24">
        <v>0</v>
      </c>
      <c r="G7" s="24">
        <v>1</v>
      </c>
      <c r="H7" s="24" t="s">
        <v>93</v>
      </c>
      <c r="I7" s="24" t="s">
        <v>94</v>
      </c>
      <c r="J7" s="24" t="s">
        <v>95</v>
      </c>
      <c r="K7" s="24" t="s">
        <v>96</v>
      </c>
      <c r="L7" s="24" t="s">
        <v>97</v>
      </c>
      <c r="M7" s="24" t="s">
        <v>98</v>
      </c>
      <c r="N7" s="25" t="s">
        <v>99</v>
      </c>
      <c r="O7" s="25">
        <v>66.5</v>
      </c>
      <c r="P7" s="25">
        <v>98.08</v>
      </c>
      <c r="Q7" s="25">
        <v>3509</v>
      </c>
      <c r="R7" s="25">
        <v>49678</v>
      </c>
      <c r="S7" s="25">
        <v>690.64</v>
      </c>
      <c r="T7" s="25">
        <v>71.930000000000007</v>
      </c>
      <c r="U7" s="25">
        <v>48154</v>
      </c>
      <c r="V7" s="25">
        <v>137.08000000000001</v>
      </c>
      <c r="W7" s="25">
        <v>351.28</v>
      </c>
      <c r="X7" s="25">
        <v>115.6</v>
      </c>
      <c r="Y7" s="25">
        <v>114.81</v>
      </c>
      <c r="Z7" s="25">
        <v>111.41</v>
      </c>
      <c r="AA7" s="25">
        <v>110.62</v>
      </c>
      <c r="AB7" s="25">
        <v>108.53</v>
      </c>
      <c r="AC7" s="25">
        <v>111.17</v>
      </c>
      <c r="AD7" s="25">
        <v>110.91</v>
      </c>
      <c r="AE7" s="25">
        <v>109.23</v>
      </c>
      <c r="AF7" s="25">
        <v>108.04</v>
      </c>
      <c r="AG7" s="25">
        <v>107.49</v>
      </c>
      <c r="AH7" s="25">
        <v>108.24</v>
      </c>
      <c r="AI7" s="25">
        <v>0</v>
      </c>
      <c r="AJ7" s="25">
        <v>0</v>
      </c>
      <c r="AK7" s="25">
        <v>0</v>
      </c>
      <c r="AL7" s="25">
        <v>0</v>
      </c>
      <c r="AM7" s="25">
        <v>0</v>
      </c>
      <c r="AN7" s="25">
        <v>0.78</v>
      </c>
      <c r="AO7" s="25">
        <v>0.92</v>
      </c>
      <c r="AP7" s="25">
        <v>4.6900000000000004</v>
      </c>
      <c r="AQ7" s="25">
        <v>4.72</v>
      </c>
      <c r="AR7" s="25">
        <v>5.76</v>
      </c>
      <c r="AS7" s="25">
        <v>1.5</v>
      </c>
      <c r="AT7" s="25">
        <v>123.45</v>
      </c>
      <c r="AU7" s="25">
        <v>139.19999999999999</v>
      </c>
      <c r="AV7" s="25">
        <v>142.77000000000001</v>
      </c>
      <c r="AW7" s="25">
        <v>148.15</v>
      </c>
      <c r="AX7" s="25">
        <v>159.47</v>
      </c>
      <c r="AY7" s="25">
        <v>360.86</v>
      </c>
      <c r="AZ7" s="25">
        <v>350.79</v>
      </c>
      <c r="BA7" s="25">
        <v>338.02</v>
      </c>
      <c r="BB7" s="25">
        <v>345.94</v>
      </c>
      <c r="BC7" s="25">
        <v>329.7</v>
      </c>
      <c r="BD7" s="25">
        <v>243.36</v>
      </c>
      <c r="BE7" s="25">
        <v>801.55</v>
      </c>
      <c r="BF7" s="25">
        <v>715.11</v>
      </c>
      <c r="BG7" s="25">
        <v>674.59</v>
      </c>
      <c r="BH7" s="25">
        <v>653.94000000000005</v>
      </c>
      <c r="BI7" s="25">
        <v>639.07000000000005</v>
      </c>
      <c r="BJ7" s="25">
        <v>309.27999999999997</v>
      </c>
      <c r="BK7" s="25">
        <v>322.92</v>
      </c>
      <c r="BL7" s="25">
        <v>379.91</v>
      </c>
      <c r="BM7" s="25">
        <v>386.61</v>
      </c>
      <c r="BN7" s="25">
        <v>381.56</v>
      </c>
      <c r="BO7" s="25">
        <v>265.93</v>
      </c>
      <c r="BP7" s="25">
        <v>84.99</v>
      </c>
      <c r="BQ7" s="25">
        <v>90.81</v>
      </c>
      <c r="BR7" s="25">
        <v>92.99</v>
      </c>
      <c r="BS7" s="25">
        <v>93.88</v>
      </c>
      <c r="BT7" s="25">
        <v>93.17</v>
      </c>
      <c r="BU7" s="25">
        <v>103.32</v>
      </c>
      <c r="BV7" s="25">
        <v>100.85</v>
      </c>
      <c r="BW7" s="25">
        <v>98.3</v>
      </c>
      <c r="BX7" s="25">
        <v>93.82</v>
      </c>
      <c r="BY7" s="25">
        <v>95.04</v>
      </c>
      <c r="BZ7" s="25">
        <v>97.82</v>
      </c>
      <c r="CA7" s="25">
        <v>208.96</v>
      </c>
      <c r="CB7" s="25">
        <v>206.37</v>
      </c>
      <c r="CC7" s="25">
        <v>209.35</v>
      </c>
      <c r="CD7" s="25">
        <v>207.87</v>
      </c>
      <c r="CE7" s="25">
        <v>209.66</v>
      </c>
      <c r="CF7" s="25">
        <v>168.56</v>
      </c>
      <c r="CG7" s="25">
        <v>167.1</v>
      </c>
      <c r="CH7" s="25">
        <v>173.7</v>
      </c>
      <c r="CI7" s="25">
        <v>178.94</v>
      </c>
      <c r="CJ7" s="25">
        <v>180.19</v>
      </c>
      <c r="CK7" s="25">
        <v>177.56</v>
      </c>
      <c r="CL7" s="25">
        <v>64.33</v>
      </c>
      <c r="CM7" s="25">
        <v>65.34</v>
      </c>
      <c r="CN7" s="25">
        <v>64.09</v>
      </c>
      <c r="CO7" s="25">
        <v>63.67</v>
      </c>
      <c r="CP7" s="25">
        <v>60.83</v>
      </c>
      <c r="CQ7" s="25">
        <v>59.51</v>
      </c>
      <c r="CR7" s="25">
        <v>59.91</v>
      </c>
      <c r="CS7" s="25">
        <v>60.34</v>
      </c>
      <c r="CT7" s="25">
        <v>59.54</v>
      </c>
      <c r="CU7" s="25">
        <v>59.26</v>
      </c>
      <c r="CV7" s="25">
        <v>59.81</v>
      </c>
      <c r="CW7" s="25">
        <v>78.040000000000006</v>
      </c>
      <c r="CX7" s="25">
        <v>78.48</v>
      </c>
      <c r="CY7" s="25">
        <v>78.42</v>
      </c>
      <c r="CZ7" s="25">
        <v>76.209999999999994</v>
      </c>
      <c r="DA7" s="25">
        <v>77.010000000000005</v>
      </c>
      <c r="DB7" s="25">
        <v>87.08</v>
      </c>
      <c r="DC7" s="25">
        <v>87.26</v>
      </c>
      <c r="DD7" s="25">
        <v>84.19</v>
      </c>
      <c r="DE7" s="25">
        <v>83.93</v>
      </c>
      <c r="DF7" s="25">
        <v>83.84</v>
      </c>
      <c r="DG7" s="25">
        <v>89.42</v>
      </c>
      <c r="DH7" s="25">
        <v>50.58</v>
      </c>
      <c r="DI7" s="25">
        <v>51.89</v>
      </c>
      <c r="DJ7" s="25">
        <v>52.8</v>
      </c>
      <c r="DK7" s="25">
        <v>53.87</v>
      </c>
      <c r="DL7" s="25">
        <v>54.99</v>
      </c>
      <c r="DM7" s="25">
        <v>48.55</v>
      </c>
      <c r="DN7" s="25">
        <v>49.2</v>
      </c>
      <c r="DO7" s="25">
        <v>49.96</v>
      </c>
      <c r="DP7" s="25">
        <v>50.82</v>
      </c>
      <c r="DQ7" s="25">
        <v>51.82</v>
      </c>
      <c r="DR7" s="25">
        <v>52.02</v>
      </c>
      <c r="DS7" s="25">
        <v>14.99</v>
      </c>
      <c r="DT7" s="25">
        <v>17.420000000000002</v>
      </c>
      <c r="DU7" s="25">
        <v>18.899999999999999</v>
      </c>
      <c r="DV7" s="25">
        <v>19.239999999999998</v>
      </c>
      <c r="DW7" s="25">
        <v>20.23</v>
      </c>
      <c r="DX7" s="25">
        <v>17.11</v>
      </c>
      <c r="DY7" s="25">
        <v>18.329999999999998</v>
      </c>
      <c r="DZ7" s="25">
        <v>19.32</v>
      </c>
      <c r="EA7" s="25">
        <v>21.16</v>
      </c>
      <c r="EB7" s="25">
        <v>22.72</v>
      </c>
      <c r="EC7" s="25">
        <v>25.37</v>
      </c>
      <c r="ED7" s="25">
        <v>0.38</v>
      </c>
      <c r="EE7" s="25">
        <v>0.36</v>
      </c>
      <c r="EF7" s="25">
        <v>0.36</v>
      </c>
      <c r="EG7" s="25">
        <v>0.26</v>
      </c>
      <c r="EH7" s="25">
        <v>0.18</v>
      </c>
      <c r="EI7" s="25">
        <v>0.63</v>
      </c>
      <c r="EJ7" s="25">
        <v>0.6</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109</v>
      </c>
      <c r="E13" t="s">
        <v>110</v>
      </c>
      <c r="F13" t="s">
        <v>108</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佐々木 裕紀</cp:lastModifiedBy>
  <cp:lastPrinted>2025-02-03T02:42:04Z</cp:lastPrinted>
  <dcterms:created xsi:type="dcterms:W3CDTF">2025-01-24T06:53:06Z</dcterms:created>
  <dcterms:modified xsi:type="dcterms:W3CDTF">2025-02-03T02:52:32Z</dcterms:modified>
  <cp:category/>
</cp:coreProperties>
</file>